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15" windowHeight="6195" firstSheet="1" activeTab="1"/>
  </bookViews>
  <sheets>
    <sheet name="Define" sheetId="1" state="hidden" r:id="rId1"/>
    <sheet name="附件一" sheetId="2" r:id="rId2"/>
    <sheet name="附件二" sheetId="3" r:id="rId3"/>
  </sheets>
  <definedNames/>
  <calcPr fullCalcOnLoad="1"/>
</workbook>
</file>

<file path=xl/sharedStrings.xml><?xml version="1.0" encoding="utf-8"?>
<sst xmlns="http://schemas.openxmlformats.org/spreadsheetml/2006/main" count="160" uniqueCount="128">
  <si>
    <t>ERRANGE_O=</t>
  </si>
  <si>
    <t>ERLINESTART_O=</t>
  </si>
  <si>
    <t>ERCOLUMNSTART_O=</t>
  </si>
  <si>
    <t>ERLINEEND_O=</t>
  </si>
  <si>
    <t>ERCOLUMNEND_O=</t>
  </si>
  <si>
    <t>收                             入</t>
  </si>
  <si>
    <t>支                        出</t>
  </si>
  <si>
    <r>
      <t>项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目</t>
    </r>
  </si>
  <si>
    <t>项             目</t>
  </si>
  <si>
    <t>一、预算拨款</t>
  </si>
  <si>
    <t>二、预算外收入</t>
  </si>
  <si>
    <t>三、事业收入（不含预算外收入）</t>
  </si>
  <si>
    <t>四、事业单位经营收入</t>
  </si>
  <si>
    <t>五、其他收入</t>
  </si>
  <si>
    <t>本  年  收  入  合  计</t>
  </si>
  <si>
    <t>本  年  支  出  合  计</t>
  </si>
  <si>
    <t>事业性收入</t>
  </si>
  <si>
    <t>主管部门集中收入</t>
  </si>
  <si>
    <t>纳入预算外管理的政府性基金收入</t>
  </si>
  <si>
    <t>其他预算外收入</t>
  </si>
  <si>
    <t>一般预算</t>
  </si>
  <si>
    <t>基金预算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</si>
  <si>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</si>
  <si>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</si>
  <si>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</si>
  <si>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</si>
  <si>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</si>
  <si>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</si>
  <si>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</si>
  <si>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十、环境保护</t>
  </si>
  <si>
    <t>十一、城乡社区事务</t>
  </si>
  <si>
    <t>十二、农林水事务</t>
  </si>
  <si>
    <t>十四、资源勘探电力信息等事务</t>
  </si>
  <si>
    <t>十五、商业服务业等事务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</si>
  <si>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</si>
  <si>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</si>
  <si>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</si>
  <si>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</si>
  <si>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</si>
  <si>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</si>
  <si>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r>
      <t xml:space="preserve">                            </t>
    </r>
    <r>
      <rPr>
        <sz val="10"/>
        <rFont val="宋体"/>
        <family val="0"/>
      </rPr>
      <t>单位：万元</t>
    </r>
  </si>
  <si>
    <t>附件一：</t>
  </si>
  <si>
    <t>六、上级补助收入</t>
  </si>
  <si>
    <t xml:space="preserve">结转下年 </t>
  </si>
  <si>
    <t>七、附属单位上缴收入</t>
  </si>
  <si>
    <t>八、用事业基金弥补收支差额</t>
  </si>
  <si>
    <t>九、上年结余、结存</t>
  </si>
  <si>
    <t xml:space="preserve">       其中：一般预算拨款</t>
  </si>
  <si>
    <t xml:space="preserve">             基金预算拨款</t>
  </si>
  <si>
    <t xml:space="preserve">             其他结转</t>
  </si>
  <si>
    <t>支  出  总  计</t>
  </si>
  <si>
    <t>收  入  总  计</t>
  </si>
  <si>
    <t>单位：万元</t>
  </si>
  <si>
    <t>科目编码</t>
  </si>
  <si>
    <t>科目名称</t>
  </si>
  <si>
    <t>合计</t>
  </si>
  <si>
    <t>基本支出</t>
  </si>
  <si>
    <t>项目支出</t>
  </si>
  <si>
    <t>**</t>
  </si>
  <si>
    <t>附件二：</t>
  </si>
  <si>
    <t>C6:E19</t>
  </si>
  <si>
    <t>单位名称：乐昌市财政局</t>
  </si>
  <si>
    <t>行政运行</t>
  </si>
  <si>
    <t>201</t>
  </si>
  <si>
    <t>06</t>
  </si>
  <si>
    <t>01</t>
  </si>
  <si>
    <t>05</t>
  </si>
  <si>
    <t>07</t>
  </si>
  <si>
    <t>50</t>
  </si>
  <si>
    <t>社会保障和就业</t>
  </si>
  <si>
    <t>208</t>
  </si>
  <si>
    <t>210</t>
  </si>
  <si>
    <t>03</t>
  </si>
  <si>
    <t>类</t>
  </si>
  <si>
    <t>款</t>
  </si>
  <si>
    <t>项</t>
  </si>
  <si>
    <t>一般公共服务</t>
  </si>
  <si>
    <t>财政事务</t>
  </si>
  <si>
    <t>信息化建设</t>
  </si>
  <si>
    <t>事业运行</t>
  </si>
  <si>
    <t>其他财政事务支出</t>
  </si>
  <si>
    <t>行政事业单位离退休</t>
  </si>
  <si>
    <t>归口管理的行政单位离退休</t>
  </si>
  <si>
    <t>医疗保障</t>
  </si>
  <si>
    <t>行政单位医疗</t>
  </si>
  <si>
    <t>公务员医疗</t>
  </si>
  <si>
    <r>
      <t>2</t>
    </r>
    <r>
      <rPr>
        <sz val="12"/>
        <rFont val="宋体"/>
        <family val="0"/>
      </rPr>
      <t>15</t>
    </r>
  </si>
  <si>
    <r>
      <t>2</t>
    </r>
    <r>
      <rPr>
        <sz val="12"/>
        <rFont val="宋体"/>
        <family val="0"/>
      </rPr>
      <t>15</t>
    </r>
  </si>
  <si>
    <r>
      <t>0</t>
    </r>
    <r>
      <rPr>
        <sz val="12"/>
        <rFont val="宋体"/>
        <family val="0"/>
      </rPr>
      <t>4</t>
    </r>
  </si>
  <si>
    <r>
      <t>9</t>
    </r>
    <r>
      <rPr>
        <sz val="12"/>
        <rFont val="宋体"/>
        <family val="0"/>
      </rPr>
      <t>9</t>
    </r>
  </si>
  <si>
    <r>
      <t>0</t>
    </r>
    <r>
      <rPr>
        <sz val="12"/>
        <rFont val="宋体"/>
        <family val="0"/>
      </rPr>
      <t>7</t>
    </r>
  </si>
  <si>
    <r>
      <t>0</t>
    </r>
    <r>
      <rPr>
        <sz val="12"/>
        <rFont val="宋体"/>
        <family val="0"/>
      </rPr>
      <t>1</t>
    </r>
  </si>
  <si>
    <r>
      <t>2</t>
    </r>
    <r>
      <rPr>
        <sz val="12"/>
        <rFont val="宋体"/>
        <family val="0"/>
      </rPr>
      <t>01</t>
    </r>
  </si>
  <si>
    <r>
      <t>0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</si>
  <si>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14</t>
    </r>
  </si>
  <si>
    <t>石油价格改革补贴其他支出</t>
  </si>
  <si>
    <t>决算02表</t>
  </si>
  <si>
    <r>
      <t xml:space="preserve">                            </t>
    </r>
    <r>
      <rPr>
        <sz val="10"/>
        <rFont val="宋体"/>
        <family val="0"/>
      </rPr>
      <t>决算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</si>
  <si>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 xml:space="preserve"> 2014年部门财政决算总表</t>
  </si>
  <si>
    <t>2014年部门财政拨款决算表</t>
  </si>
  <si>
    <t>2014年决算</t>
  </si>
  <si>
    <t>2014年决算</t>
  </si>
  <si>
    <t>十三、交通运输支出</t>
  </si>
  <si>
    <t>八、社会保障和就业</t>
  </si>
  <si>
    <t>九、医疗卫生与计划生育</t>
  </si>
  <si>
    <r>
      <t>2</t>
    </r>
    <r>
      <rPr>
        <sz val="12"/>
        <rFont val="宋体"/>
        <family val="0"/>
      </rPr>
      <t>01</t>
    </r>
  </si>
  <si>
    <r>
      <t>2</t>
    </r>
    <r>
      <rPr>
        <sz val="12"/>
        <rFont val="宋体"/>
        <family val="0"/>
      </rPr>
      <t>01</t>
    </r>
  </si>
  <si>
    <r>
      <t>9</t>
    </r>
    <r>
      <rPr>
        <sz val="12"/>
        <rFont val="宋体"/>
        <family val="0"/>
      </rPr>
      <t>9</t>
    </r>
  </si>
  <si>
    <t>其他一般公共服务支出</t>
  </si>
  <si>
    <r>
      <t>2</t>
    </r>
    <r>
      <rPr>
        <sz val="12"/>
        <rFont val="宋体"/>
        <family val="0"/>
      </rPr>
      <t>01</t>
    </r>
  </si>
  <si>
    <r>
      <t>2</t>
    </r>
    <r>
      <rPr>
        <sz val="12"/>
        <rFont val="宋体"/>
        <family val="0"/>
      </rPr>
      <t>08</t>
    </r>
  </si>
  <si>
    <r>
      <t>0</t>
    </r>
    <r>
      <rPr>
        <sz val="12"/>
        <rFont val="宋体"/>
        <family val="0"/>
      </rPr>
      <t>5</t>
    </r>
  </si>
  <si>
    <r>
      <t>2</t>
    </r>
    <r>
      <rPr>
        <sz val="12"/>
        <rFont val="宋体"/>
        <family val="0"/>
      </rPr>
      <t>10</t>
    </r>
  </si>
  <si>
    <t>医疗卫生与计划生育支出</t>
  </si>
  <si>
    <r>
      <t>2</t>
    </r>
    <r>
      <rPr>
        <sz val="12"/>
        <rFont val="宋体"/>
        <family val="0"/>
      </rPr>
      <t>13</t>
    </r>
  </si>
  <si>
    <r>
      <t>213</t>
    </r>
  </si>
  <si>
    <r>
      <t>0</t>
    </r>
    <r>
      <rPr>
        <sz val="12"/>
        <rFont val="宋体"/>
        <family val="0"/>
      </rPr>
      <t>6</t>
    </r>
  </si>
  <si>
    <r>
      <t>0</t>
    </r>
    <r>
      <rPr>
        <sz val="12"/>
        <rFont val="宋体"/>
        <family val="0"/>
      </rPr>
      <t>1</t>
    </r>
  </si>
  <si>
    <t>农林水支出</t>
  </si>
  <si>
    <t>农业综合开发</t>
  </si>
  <si>
    <t>机构运行</t>
  </si>
  <si>
    <t>其他农业综合开发支出</t>
  </si>
  <si>
    <t>交通运输支出</t>
  </si>
  <si>
    <t>石油价格改革对交通运输的补贴</t>
  </si>
  <si>
    <r>
      <t>2</t>
    </r>
    <r>
      <rPr>
        <sz val="12"/>
        <rFont val="宋体"/>
        <family val="0"/>
      </rPr>
      <t>15</t>
    </r>
  </si>
  <si>
    <r>
      <t>0</t>
    </r>
    <r>
      <rPr>
        <sz val="12"/>
        <rFont val="宋体"/>
        <family val="0"/>
      </rPr>
      <t>7</t>
    </r>
  </si>
  <si>
    <t>国有资产监管</t>
  </si>
  <si>
    <t>资源勘探信息等支出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</si>
</sst>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_ * #,##0.0_ ;_ * \-#,##0.0_ ;_ * &quot;-&quot;??_ ;_ @_ "/>
    <numFmt numFmtId="188" formatCode="_ * #,##0_ ;_ * \-#,##0_ ;_ * &quot;-&quot;??_ ;_ @_ "/>
    <numFmt numFmtId="189" formatCode="0.00_ "/>
    <numFmt numFmtId="190" formatCode="0.000_ "/>
    <numFmt numFmtId="191" formatCode="0.0000_ "/>
    <numFmt numFmtId="192" formatCode="0.0_ "/>
    <numFmt numFmtId="193" formatCode="0_ "/>
    <numFmt numFmtId="194" formatCode="#,##0_ "/>
    <numFmt numFmtId="195" formatCode="#,##0.00;[Red]#,##0.00"/>
    <numFmt numFmtId="196" formatCode="#,##0;[Red]#,##0"/>
    <numFmt numFmtId="197" formatCode="#,##0.0_);[Red]\(#,##0.0\)"/>
    <numFmt numFmtId="198" formatCode="0.00_);[Red]\(0.00\)"/>
    <numFmt numFmtId="199" formatCode="0_);[Red]\(0\)"/>
    <numFmt numFmtId="200" formatCode="#,##0_);[Red]\(#,##0\)"/>
    <numFmt numFmtId="201" formatCode="#,##0.00_);[Red]\(#,##0.00\)"/>
    <numFmt numFmtId="202" formatCode="0.0_);[Red]\(0.0\)"/>
    <numFmt numFmtId="203" formatCode="#,##0.0_ "/>
    <numFmt numFmtId="204" formatCode="#,##0.00_ "/>
    <numFmt numFmtId="205" formatCode="00"/>
    <numFmt numFmtId="206" formatCode=";;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16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left" vertical="center" indent="1"/>
      <protection/>
    </xf>
    <xf numFmtId="0" fontId="4" fillId="0" borderId="1" xfId="0" applyNumberFormat="1" applyFont="1" applyFill="1" applyBorder="1" applyAlignment="1" applyProtection="1">
      <alignment horizontal="left" vertical="center" indent="2"/>
      <protection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6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6" fillId="0" borderId="0" xfId="0" applyFill="1" applyAlignment="1">
      <alignment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2" borderId="0" xfId="0" applyNumberFormat="1" applyFont="1" applyFill="1" applyAlignment="1" applyProtection="1">
      <alignment horizontal="left" vertical="center"/>
      <protection/>
    </xf>
    <xf numFmtId="203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horizontal="left" vertical="center"/>
    </xf>
    <xf numFmtId="203" fontId="0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20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203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indent="1"/>
    </xf>
    <xf numFmtId="206" fontId="0" fillId="0" borderId="4" xfId="0" applyNumberFormat="1" applyFont="1" applyFill="1" applyBorder="1" applyAlignment="1" applyProtection="1">
      <alignment horizontal="left" vertical="center" wrapText="1"/>
      <protection/>
    </xf>
    <xf numFmtId="204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2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205" fontId="9" fillId="0" borderId="0" xfId="0" applyNumberFormat="1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60</v>
      </c>
    </row>
    <row r="3" spans="1:2" ht="14.25">
      <c r="A3" t="s">
        <v>1</v>
      </c>
      <c r="B3">
        <v>6</v>
      </c>
    </row>
    <row r="4" spans="1:2" ht="14.25">
      <c r="A4" t="s">
        <v>2</v>
      </c>
      <c r="B4">
        <v>3</v>
      </c>
    </row>
    <row r="5" spans="1:2" ht="14.25">
      <c r="A5" t="s">
        <v>3</v>
      </c>
      <c r="B5">
        <v>19</v>
      </c>
    </row>
    <row r="6" spans="1:2" ht="14.25">
      <c r="A6" t="s">
        <v>4</v>
      </c>
      <c r="B6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36"/>
  <sheetViews>
    <sheetView showGridLines="0" showZeros="0" tabSelected="1" workbookViewId="0" topLeftCell="A1">
      <selection activeCell="F29" sqref="F29"/>
    </sheetView>
  </sheetViews>
  <sheetFormatPr defaultColWidth="9.125" defaultRowHeight="18" customHeight="1"/>
  <cols>
    <col min="1" max="1" width="30.75390625" style="3" customWidth="1"/>
    <col min="2" max="2" width="11.875" style="3" customWidth="1"/>
    <col min="3" max="3" width="23.75390625" style="3" customWidth="1"/>
    <col min="4" max="4" width="12.875" style="3" customWidth="1"/>
    <col min="5" max="163" width="9.00390625" style="3" customWidth="1"/>
    <col min="164" max="255" width="9.125" style="4" customWidth="1"/>
    <col min="256" max="16384" width="9.125" style="4" customWidth="1"/>
  </cols>
  <sheetData>
    <row r="1" spans="1:4" ht="18" customHeight="1">
      <c r="A1" s="18" t="s">
        <v>41</v>
      </c>
      <c r="B1" s="1"/>
      <c r="C1" s="1"/>
      <c r="D1" s="2" t="s">
        <v>97</v>
      </c>
    </row>
    <row r="2" spans="1:163" s="6" customFormat="1" ht="18" customHeight="1">
      <c r="A2" s="49" t="s">
        <v>98</v>
      </c>
      <c r="B2" s="49"/>
      <c r="C2" s="49"/>
      <c r="D2" s="4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</row>
    <row r="3" spans="1:4" ht="18" customHeight="1">
      <c r="A3" s="7" t="s">
        <v>61</v>
      </c>
      <c r="B3" s="8"/>
      <c r="C3" s="8"/>
      <c r="D3" s="2" t="s">
        <v>40</v>
      </c>
    </row>
    <row r="4" spans="1:4" ht="18" customHeight="1">
      <c r="A4" s="9" t="s">
        <v>5</v>
      </c>
      <c r="B4" s="9"/>
      <c r="C4" s="50" t="s">
        <v>6</v>
      </c>
      <c r="D4" s="51"/>
    </row>
    <row r="5" spans="1:4" ht="18" customHeight="1">
      <c r="A5" s="10" t="s">
        <v>7</v>
      </c>
      <c r="B5" s="10" t="s">
        <v>100</v>
      </c>
      <c r="C5" s="10" t="s">
        <v>8</v>
      </c>
      <c r="D5" s="10" t="s">
        <v>101</v>
      </c>
    </row>
    <row r="6" spans="1:4" ht="18" customHeight="1">
      <c r="A6" s="11" t="s">
        <v>9</v>
      </c>
      <c r="B6" s="24">
        <v>3291.41</v>
      </c>
      <c r="C6" s="15" t="s">
        <v>22</v>
      </c>
      <c r="D6" s="20">
        <v>3008</v>
      </c>
    </row>
    <row r="7" spans="1:4" ht="18" customHeight="1">
      <c r="A7" s="13" t="s">
        <v>20</v>
      </c>
      <c r="B7" s="24">
        <v>3291.41</v>
      </c>
      <c r="C7" s="15" t="s">
        <v>23</v>
      </c>
      <c r="D7" s="20"/>
    </row>
    <row r="8" spans="1:4" ht="18" customHeight="1">
      <c r="A8" s="13" t="s">
        <v>21</v>
      </c>
      <c r="B8" s="24"/>
      <c r="C8" s="15" t="s">
        <v>24</v>
      </c>
      <c r="D8" s="20"/>
    </row>
    <row r="9" spans="1:4" ht="18" customHeight="1">
      <c r="A9" s="14"/>
      <c r="B9" s="24"/>
      <c r="C9" s="15" t="s">
        <v>25</v>
      </c>
      <c r="D9" s="20"/>
    </row>
    <row r="10" spans="1:4" ht="18" customHeight="1">
      <c r="A10" s="11" t="s">
        <v>10</v>
      </c>
      <c r="B10" s="24"/>
      <c r="C10" s="15" t="s">
        <v>26</v>
      </c>
      <c r="D10" s="20"/>
    </row>
    <row r="11" spans="1:4" ht="18" customHeight="1">
      <c r="A11" s="13" t="s">
        <v>16</v>
      </c>
      <c r="B11" s="24"/>
      <c r="C11" s="15" t="s">
        <v>27</v>
      </c>
      <c r="D11" s="20"/>
    </row>
    <row r="12" spans="1:4" ht="18" customHeight="1">
      <c r="A12" s="13" t="s">
        <v>17</v>
      </c>
      <c r="B12" s="24">
        <f>SUM(B13:B16)</f>
        <v>0</v>
      </c>
      <c r="C12" s="15" t="s">
        <v>28</v>
      </c>
      <c r="D12" s="20"/>
    </row>
    <row r="13" spans="1:4" ht="18" customHeight="1">
      <c r="A13" s="13" t="s">
        <v>18</v>
      </c>
      <c r="B13" s="24"/>
      <c r="C13" s="15" t="s">
        <v>103</v>
      </c>
      <c r="D13" s="20">
        <v>161.35</v>
      </c>
    </row>
    <row r="14" spans="1:4" ht="18" customHeight="1">
      <c r="A14" s="13" t="s">
        <v>19</v>
      </c>
      <c r="B14" s="24"/>
      <c r="C14" s="15" t="s">
        <v>104</v>
      </c>
      <c r="D14" s="20">
        <v>41.33</v>
      </c>
    </row>
    <row r="15" spans="1:4" ht="18" customHeight="1">
      <c r="A15" s="11" t="s">
        <v>11</v>
      </c>
      <c r="B15" s="24"/>
      <c r="C15" s="15" t="s">
        <v>29</v>
      </c>
      <c r="D15" s="20"/>
    </row>
    <row r="16" spans="1:4" ht="18" customHeight="1">
      <c r="A16" s="11" t="s">
        <v>12</v>
      </c>
      <c r="B16" s="24"/>
      <c r="C16" s="15" t="s">
        <v>30</v>
      </c>
      <c r="D16" s="20"/>
    </row>
    <row r="17" spans="1:4" ht="18" customHeight="1">
      <c r="A17" s="11" t="s">
        <v>13</v>
      </c>
      <c r="B17" s="24"/>
      <c r="C17" s="15" t="s">
        <v>31</v>
      </c>
      <c r="D17" s="20">
        <v>15.39</v>
      </c>
    </row>
    <row r="18" spans="1:4" ht="18" customHeight="1">
      <c r="A18" s="11"/>
      <c r="B18" s="24"/>
      <c r="C18" s="15" t="s">
        <v>102</v>
      </c>
      <c r="D18" s="20">
        <v>1.5</v>
      </c>
    </row>
    <row r="19" spans="1:4" ht="18" customHeight="1">
      <c r="A19" s="11"/>
      <c r="B19" s="24"/>
      <c r="C19" s="16" t="s">
        <v>32</v>
      </c>
      <c r="D19" s="20">
        <v>63.85</v>
      </c>
    </row>
    <row r="20" spans="1:4" ht="18" customHeight="1">
      <c r="A20" s="11"/>
      <c r="B20" s="24"/>
      <c r="C20" s="16" t="s">
        <v>33</v>
      </c>
      <c r="D20" s="20"/>
    </row>
    <row r="21" spans="1:4" ht="18" customHeight="1">
      <c r="A21" s="11"/>
      <c r="B21" s="24"/>
      <c r="C21" s="16" t="s">
        <v>34</v>
      </c>
      <c r="D21" s="20"/>
    </row>
    <row r="22" spans="1:4" ht="18" customHeight="1">
      <c r="A22" s="11"/>
      <c r="B22" s="24"/>
      <c r="C22" s="17" t="s">
        <v>35</v>
      </c>
      <c r="D22" s="20"/>
    </row>
    <row r="23" spans="1:4" ht="18" customHeight="1">
      <c r="A23" s="11"/>
      <c r="B23" s="24"/>
      <c r="C23" s="17" t="s">
        <v>36</v>
      </c>
      <c r="D23" s="20"/>
    </row>
    <row r="24" spans="1:4" ht="18" customHeight="1">
      <c r="A24" s="11"/>
      <c r="B24" s="24"/>
      <c r="C24" s="15" t="s">
        <v>37</v>
      </c>
      <c r="D24" s="20"/>
    </row>
    <row r="25" spans="1:4" ht="18" customHeight="1">
      <c r="A25" s="11"/>
      <c r="B25" s="24"/>
      <c r="C25" s="15" t="s">
        <v>38</v>
      </c>
      <c r="D25" s="20"/>
    </row>
    <row r="26" spans="1:4" ht="18" customHeight="1">
      <c r="A26" s="11"/>
      <c r="B26" s="24"/>
      <c r="C26" s="15" t="s">
        <v>39</v>
      </c>
      <c r="D26" s="20"/>
    </row>
    <row r="27" spans="1:4" s="12" customFormat="1" ht="18" customHeight="1">
      <c r="A27" s="11"/>
      <c r="B27" s="24"/>
      <c r="C27" s="15"/>
      <c r="D27" s="20"/>
    </row>
    <row r="28" spans="1:4" s="12" customFormat="1" ht="18" customHeight="1">
      <c r="A28" s="10" t="s">
        <v>14</v>
      </c>
      <c r="B28" s="24">
        <f>SUM(B6,B10,B15,B16,B17)</f>
        <v>3291.41</v>
      </c>
      <c r="C28" s="10" t="s">
        <v>15</v>
      </c>
      <c r="D28" s="20">
        <v>3291.41</v>
      </c>
    </row>
    <row r="29" spans="1:5" s="21" customFormat="1" ht="18" customHeight="1">
      <c r="A29" s="11" t="s">
        <v>42</v>
      </c>
      <c r="B29" s="24"/>
      <c r="C29" s="19" t="s">
        <v>43</v>
      </c>
      <c r="D29" s="20">
        <f>SUM(B36-D28)</f>
        <v>0</v>
      </c>
      <c r="E29" s="3"/>
    </row>
    <row r="30" spans="1:6" s="21" customFormat="1" ht="18" customHeight="1">
      <c r="A30" s="11" t="s">
        <v>44</v>
      </c>
      <c r="B30" s="24"/>
      <c r="C30" s="22"/>
      <c r="D30" s="20"/>
      <c r="E30" s="3"/>
      <c r="F30" s="23"/>
    </row>
    <row r="31" spans="1:5" s="21" customFormat="1" ht="18" customHeight="1">
      <c r="A31" s="11" t="s">
        <v>45</v>
      </c>
      <c r="B31" s="24"/>
      <c r="C31" s="19"/>
      <c r="D31" s="20"/>
      <c r="E31" s="3"/>
    </row>
    <row r="32" spans="1:5" s="21" customFormat="1" ht="18" customHeight="1">
      <c r="A32" s="11" t="s">
        <v>46</v>
      </c>
      <c r="B32" s="24"/>
      <c r="C32" s="22"/>
      <c r="D32" s="20"/>
      <c r="E32" s="3"/>
    </row>
    <row r="33" spans="1:5" s="21" customFormat="1" ht="18" customHeight="1">
      <c r="A33" s="11" t="s">
        <v>47</v>
      </c>
      <c r="B33" s="24"/>
      <c r="C33" s="11"/>
      <c r="D33" s="20"/>
      <c r="E33" s="12"/>
    </row>
    <row r="34" spans="1:5" s="21" customFormat="1" ht="18" customHeight="1">
      <c r="A34" s="11" t="s">
        <v>48</v>
      </c>
      <c r="B34" s="24"/>
      <c r="C34" s="22"/>
      <c r="D34" s="20"/>
      <c r="E34" s="3"/>
    </row>
    <row r="35" spans="1:5" s="21" customFormat="1" ht="18" customHeight="1">
      <c r="A35" s="11" t="s">
        <v>49</v>
      </c>
      <c r="B35" s="24"/>
      <c r="C35" s="22"/>
      <c r="D35" s="20"/>
      <c r="E35" s="3"/>
    </row>
    <row r="36" spans="1:5" s="21" customFormat="1" ht="18" customHeight="1">
      <c r="A36" s="10" t="s">
        <v>51</v>
      </c>
      <c r="B36" s="24">
        <f>SUM(B28:B35)-SUM(B32)</f>
        <v>3291.41</v>
      </c>
      <c r="C36" s="25" t="s">
        <v>50</v>
      </c>
      <c r="D36" s="20">
        <f>SUM(D28:D29)</f>
        <v>3291.41</v>
      </c>
      <c r="E36" s="3"/>
    </row>
  </sheetData>
  <mergeCells count="2">
    <mergeCell ref="A2:D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workbookViewId="0" topLeftCell="A1">
      <selection activeCell="F13" sqref="F13"/>
    </sheetView>
  </sheetViews>
  <sheetFormatPr defaultColWidth="6.875" defaultRowHeight="14.25"/>
  <cols>
    <col min="1" max="1" width="4.25390625" style="21" customWidth="1"/>
    <col min="2" max="2" width="3.25390625" style="21" customWidth="1"/>
    <col min="3" max="3" width="2.875" style="21" customWidth="1"/>
    <col min="4" max="4" width="32.75390625" style="21" customWidth="1"/>
    <col min="5" max="6" width="11.75390625" style="21" customWidth="1"/>
    <col min="7" max="7" width="11.625" style="21" customWidth="1"/>
    <col min="8" max="16384" width="6.875" style="21" customWidth="1"/>
  </cols>
  <sheetData>
    <row r="1" spans="1:7" ht="18" customHeight="1">
      <c r="A1" s="28" t="s">
        <v>59</v>
      </c>
      <c r="B1" s="28"/>
      <c r="C1" s="28"/>
      <c r="D1" s="26"/>
      <c r="E1" s="27"/>
      <c r="F1" s="27"/>
      <c r="G1" s="27" t="s">
        <v>96</v>
      </c>
    </row>
    <row r="2" spans="1:7" ht="18" customHeight="1">
      <c r="A2" s="55" t="s">
        <v>99</v>
      </c>
      <c r="B2" s="55"/>
      <c r="C2" s="55"/>
      <c r="D2" s="55"/>
      <c r="E2" s="55"/>
      <c r="F2" s="55"/>
      <c r="G2" s="55"/>
    </row>
    <row r="3" spans="1:7" ht="29.25" customHeight="1">
      <c r="A3" s="29" t="s">
        <v>61</v>
      </c>
      <c r="B3" s="29"/>
      <c r="C3" s="29"/>
      <c r="D3" s="30"/>
      <c r="E3" s="31"/>
      <c r="F3" s="31"/>
      <c r="G3" s="31" t="s">
        <v>52</v>
      </c>
    </row>
    <row r="4" spans="1:7" ht="21.75" customHeight="1">
      <c r="A4" s="52" t="s">
        <v>53</v>
      </c>
      <c r="B4" s="53"/>
      <c r="C4" s="54"/>
      <c r="D4" s="32" t="s">
        <v>54</v>
      </c>
      <c r="E4" s="33" t="s">
        <v>55</v>
      </c>
      <c r="F4" s="32" t="s">
        <v>56</v>
      </c>
      <c r="G4" s="32" t="s">
        <v>57</v>
      </c>
    </row>
    <row r="5" spans="1:7" ht="14.25" customHeight="1">
      <c r="A5" s="34" t="s">
        <v>73</v>
      </c>
      <c r="B5" s="34" t="s">
        <v>74</v>
      </c>
      <c r="C5" s="34" t="s">
        <v>75</v>
      </c>
      <c r="D5" s="35"/>
      <c r="E5" s="36"/>
      <c r="F5" s="35"/>
      <c r="G5" s="35"/>
    </row>
    <row r="6" spans="1:7" ht="13.5" customHeight="1">
      <c r="A6" s="37" t="s">
        <v>58</v>
      </c>
      <c r="B6" s="37" t="s">
        <v>58</v>
      </c>
      <c r="C6" s="37" t="s">
        <v>58</v>
      </c>
      <c r="D6" s="38" t="s">
        <v>58</v>
      </c>
      <c r="E6" s="35">
        <v>1</v>
      </c>
      <c r="F6" s="35">
        <v>2</v>
      </c>
      <c r="G6" s="35">
        <v>3</v>
      </c>
    </row>
    <row r="7" spans="1:7" ht="18" customHeight="1">
      <c r="A7" s="39"/>
      <c r="B7" s="40"/>
      <c r="C7" s="40"/>
      <c r="D7" s="41" t="s">
        <v>55</v>
      </c>
      <c r="E7" s="42">
        <f>SUM(F7:G7)</f>
        <v>3291.41</v>
      </c>
      <c r="F7" s="42">
        <v>1074.87</v>
      </c>
      <c r="G7" s="42">
        <f>SUM(G8,G16,G19,G23,G27,G30)</f>
        <v>2216.54</v>
      </c>
    </row>
    <row r="8" spans="1:7" ht="18" customHeight="1">
      <c r="A8" s="39" t="s">
        <v>105</v>
      </c>
      <c r="B8" s="39"/>
      <c r="C8" s="39"/>
      <c r="D8" s="41" t="s">
        <v>76</v>
      </c>
      <c r="E8" s="42">
        <f aca="true" t="shared" si="0" ref="E8:E15">SUM(F8:G8)</f>
        <v>3008</v>
      </c>
      <c r="F8" s="42">
        <v>797.96</v>
      </c>
      <c r="G8" s="42">
        <v>2210.04</v>
      </c>
    </row>
    <row r="9" spans="1:7" ht="15.75" customHeight="1">
      <c r="A9" s="39" t="s">
        <v>105</v>
      </c>
      <c r="B9" s="39" t="s">
        <v>93</v>
      </c>
      <c r="C9" s="39"/>
      <c r="D9" s="40" t="s">
        <v>77</v>
      </c>
      <c r="E9" s="42">
        <f t="shared" si="0"/>
        <v>2448.79</v>
      </c>
      <c r="F9" s="42">
        <v>797.96</v>
      </c>
      <c r="G9" s="42">
        <v>1650.83</v>
      </c>
    </row>
    <row r="10" spans="1:7" ht="18" customHeight="1">
      <c r="A10" s="43" t="s">
        <v>63</v>
      </c>
      <c r="B10" s="43" t="s">
        <v>64</v>
      </c>
      <c r="C10" s="43" t="s">
        <v>65</v>
      </c>
      <c r="D10" s="44" t="s">
        <v>62</v>
      </c>
      <c r="E10" s="42">
        <f t="shared" si="0"/>
        <v>315.55</v>
      </c>
      <c r="F10" s="42">
        <v>315.55</v>
      </c>
      <c r="G10" s="42"/>
    </row>
    <row r="11" spans="1:7" ht="18" customHeight="1">
      <c r="A11" s="43" t="s">
        <v>63</v>
      </c>
      <c r="B11" s="43" t="s">
        <v>64</v>
      </c>
      <c r="C11" s="43" t="s">
        <v>67</v>
      </c>
      <c r="D11" s="44" t="s">
        <v>78</v>
      </c>
      <c r="E11" s="42">
        <f t="shared" si="0"/>
        <v>134.1</v>
      </c>
      <c r="F11" s="42"/>
      <c r="G11" s="42">
        <v>134.1</v>
      </c>
    </row>
    <row r="12" spans="1:7" ht="18" customHeight="1">
      <c r="A12" s="43" t="s">
        <v>63</v>
      </c>
      <c r="B12" s="43" t="s">
        <v>64</v>
      </c>
      <c r="C12" s="43" t="s">
        <v>68</v>
      </c>
      <c r="D12" s="44" t="s">
        <v>79</v>
      </c>
      <c r="E12" s="42">
        <f t="shared" si="0"/>
        <v>482.4</v>
      </c>
      <c r="F12" s="42">
        <v>482.4</v>
      </c>
      <c r="G12" s="42"/>
    </row>
    <row r="13" spans="1:7" ht="18" customHeight="1">
      <c r="A13" s="43" t="s">
        <v>92</v>
      </c>
      <c r="B13" s="43" t="s">
        <v>93</v>
      </c>
      <c r="C13" s="43" t="s">
        <v>89</v>
      </c>
      <c r="D13" s="44" t="s">
        <v>80</v>
      </c>
      <c r="E13" s="42">
        <f>SUM(F13:G13)</f>
        <v>1516.73</v>
      </c>
      <c r="F13" s="42"/>
      <c r="G13" s="42">
        <v>1516.73</v>
      </c>
    </row>
    <row r="14" spans="1:7" ht="18" customHeight="1">
      <c r="A14" s="43" t="s">
        <v>106</v>
      </c>
      <c r="B14" s="43" t="s">
        <v>107</v>
      </c>
      <c r="C14" s="43"/>
      <c r="D14" s="40" t="s">
        <v>108</v>
      </c>
      <c r="E14" s="42">
        <f t="shared" si="0"/>
        <v>559.21</v>
      </c>
      <c r="F14" s="42"/>
      <c r="G14" s="42">
        <v>559.21</v>
      </c>
    </row>
    <row r="15" spans="1:7" ht="18" customHeight="1">
      <c r="A15" s="43" t="s">
        <v>109</v>
      </c>
      <c r="B15" s="43" t="s">
        <v>107</v>
      </c>
      <c r="C15" s="43" t="s">
        <v>107</v>
      </c>
      <c r="D15" s="44" t="s">
        <v>108</v>
      </c>
      <c r="E15" s="42">
        <f t="shared" si="0"/>
        <v>559.21</v>
      </c>
      <c r="F15" s="42"/>
      <c r="G15" s="42">
        <v>559.21</v>
      </c>
    </row>
    <row r="16" spans="1:7" ht="18" customHeight="1">
      <c r="A16" s="43" t="s">
        <v>110</v>
      </c>
      <c r="B16" s="43"/>
      <c r="C16" s="43"/>
      <c r="D16" s="41" t="s">
        <v>69</v>
      </c>
      <c r="E16" s="42">
        <f aca="true" t="shared" si="1" ref="E16:E22">SUM(F16:G16)</f>
        <v>161.35</v>
      </c>
      <c r="F16" s="42">
        <v>161.35</v>
      </c>
      <c r="G16" s="42"/>
    </row>
    <row r="17" spans="1:7" ht="18" customHeight="1">
      <c r="A17" s="43" t="s">
        <v>110</v>
      </c>
      <c r="B17" s="43" t="s">
        <v>111</v>
      </c>
      <c r="C17" s="43"/>
      <c r="D17" s="40" t="s">
        <v>81</v>
      </c>
      <c r="E17" s="42">
        <f t="shared" si="1"/>
        <v>161.35</v>
      </c>
      <c r="F17" s="42">
        <v>161.35</v>
      </c>
      <c r="G17" s="42"/>
    </row>
    <row r="18" spans="1:7" ht="18" customHeight="1">
      <c r="A18" s="43" t="s">
        <v>70</v>
      </c>
      <c r="B18" s="43" t="s">
        <v>66</v>
      </c>
      <c r="C18" s="43" t="s">
        <v>65</v>
      </c>
      <c r="D18" s="44" t="s">
        <v>82</v>
      </c>
      <c r="E18" s="42">
        <f t="shared" si="1"/>
        <v>161.35</v>
      </c>
      <c r="F18" s="42">
        <v>161.35</v>
      </c>
      <c r="G18" s="42"/>
    </row>
    <row r="19" spans="1:7" ht="18" customHeight="1">
      <c r="A19" s="43" t="s">
        <v>112</v>
      </c>
      <c r="B19" s="43"/>
      <c r="C19" s="43"/>
      <c r="D19" s="41" t="s">
        <v>113</v>
      </c>
      <c r="E19" s="42">
        <f t="shared" si="1"/>
        <v>41.33</v>
      </c>
      <c r="F19" s="42">
        <f>F20</f>
        <v>41.33</v>
      </c>
      <c r="G19" s="42">
        <f>G20</f>
        <v>0</v>
      </c>
    </row>
    <row r="20" spans="1:7" ht="18" customHeight="1">
      <c r="A20" s="43" t="s">
        <v>112</v>
      </c>
      <c r="B20" s="43" t="s">
        <v>111</v>
      </c>
      <c r="C20" s="43"/>
      <c r="D20" s="40" t="s">
        <v>83</v>
      </c>
      <c r="E20" s="42">
        <f t="shared" si="1"/>
        <v>41.33</v>
      </c>
      <c r="F20" s="42">
        <f>SUM(F21:F22)</f>
        <v>41.33</v>
      </c>
      <c r="G20" s="42">
        <f>SUM(G21:G22)</f>
        <v>0</v>
      </c>
    </row>
    <row r="21" spans="1:7" ht="18" customHeight="1">
      <c r="A21" s="43" t="s">
        <v>71</v>
      </c>
      <c r="B21" s="43" t="s">
        <v>66</v>
      </c>
      <c r="C21" s="43" t="s">
        <v>65</v>
      </c>
      <c r="D21" s="44" t="s">
        <v>84</v>
      </c>
      <c r="E21" s="42">
        <f t="shared" si="1"/>
        <v>33.49</v>
      </c>
      <c r="F21" s="42">
        <v>33.49</v>
      </c>
      <c r="G21" s="42"/>
    </row>
    <row r="22" spans="1:7" ht="18" customHeight="1">
      <c r="A22" s="43" t="s">
        <v>71</v>
      </c>
      <c r="B22" s="43" t="s">
        <v>66</v>
      </c>
      <c r="C22" s="43" t="s">
        <v>72</v>
      </c>
      <c r="D22" s="44" t="s">
        <v>85</v>
      </c>
      <c r="E22" s="42">
        <f t="shared" si="1"/>
        <v>7.84</v>
      </c>
      <c r="F22" s="42">
        <v>7.84</v>
      </c>
      <c r="G22" s="42"/>
    </row>
    <row r="23" spans="1:7" ht="18" customHeight="1">
      <c r="A23" s="43" t="s">
        <v>114</v>
      </c>
      <c r="B23" s="43"/>
      <c r="C23" s="43"/>
      <c r="D23" s="41" t="s">
        <v>118</v>
      </c>
      <c r="E23" s="42">
        <f aca="true" t="shared" si="2" ref="E23:E32">SUM(F23:G23)</f>
        <v>15.39</v>
      </c>
      <c r="F23" s="42">
        <f>F24</f>
        <v>10.39</v>
      </c>
      <c r="G23" s="42">
        <f>G24</f>
        <v>5</v>
      </c>
    </row>
    <row r="24" spans="1:7" ht="18" customHeight="1">
      <c r="A24" s="43" t="s">
        <v>114</v>
      </c>
      <c r="B24" s="43" t="s">
        <v>116</v>
      </c>
      <c r="C24" s="43"/>
      <c r="D24" s="40" t="s">
        <v>119</v>
      </c>
      <c r="E24" s="42">
        <f t="shared" si="2"/>
        <v>15.39</v>
      </c>
      <c r="F24" s="42">
        <f>SUM(F25:F26)</f>
        <v>10.39</v>
      </c>
      <c r="G24" s="42">
        <f>SUM(G25:G26)</f>
        <v>5</v>
      </c>
    </row>
    <row r="25" spans="1:7" ht="18" customHeight="1">
      <c r="A25" s="43" t="s">
        <v>115</v>
      </c>
      <c r="B25" s="43" t="s">
        <v>116</v>
      </c>
      <c r="C25" s="43" t="s">
        <v>117</v>
      </c>
      <c r="D25" s="48" t="s">
        <v>120</v>
      </c>
      <c r="E25" s="42">
        <f t="shared" si="2"/>
        <v>10.39</v>
      </c>
      <c r="F25" s="42">
        <v>10.39</v>
      </c>
      <c r="G25" s="42">
        <v>0</v>
      </c>
    </row>
    <row r="26" spans="1:7" ht="18" customHeight="1">
      <c r="A26" s="43" t="s">
        <v>115</v>
      </c>
      <c r="B26" s="43" t="s">
        <v>116</v>
      </c>
      <c r="C26" s="43" t="s">
        <v>89</v>
      </c>
      <c r="D26" s="48" t="s">
        <v>121</v>
      </c>
      <c r="E26" s="42">
        <f t="shared" si="2"/>
        <v>5</v>
      </c>
      <c r="F26" s="42"/>
      <c r="G26" s="42">
        <v>5</v>
      </c>
    </row>
    <row r="27" spans="1:7" ht="18" customHeight="1">
      <c r="A27" s="43" t="s">
        <v>94</v>
      </c>
      <c r="B27" s="43"/>
      <c r="C27" s="43"/>
      <c r="D27" s="41" t="s">
        <v>122</v>
      </c>
      <c r="E27" s="42">
        <f t="shared" si="2"/>
        <v>1.5</v>
      </c>
      <c r="F27" s="42">
        <f>F28</f>
        <v>0</v>
      </c>
      <c r="G27" s="42">
        <f>G28</f>
        <v>1.5</v>
      </c>
    </row>
    <row r="28" spans="1:7" ht="18" customHeight="1">
      <c r="A28" s="43" t="s">
        <v>94</v>
      </c>
      <c r="B28" s="43" t="s">
        <v>88</v>
      </c>
      <c r="C28" s="43"/>
      <c r="D28" s="40" t="s">
        <v>123</v>
      </c>
      <c r="E28" s="42">
        <f t="shared" si="2"/>
        <v>1.5</v>
      </c>
      <c r="F28" s="42">
        <f>SUM(F29)</f>
        <v>0</v>
      </c>
      <c r="G28" s="42">
        <f>G29</f>
        <v>1.5</v>
      </c>
    </row>
    <row r="29" spans="1:7" ht="18" customHeight="1">
      <c r="A29" s="43" t="s">
        <v>94</v>
      </c>
      <c r="B29" s="43" t="s">
        <v>88</v>
      </c>
      <c r="C29" s="43" t="s">
        <v>89</v>
      </c>
      <c r="D29" s="44" t="s">
        <v>95</v>
      </c>
      <c r="E29" s="42">
        <f t="shared" si="2"/>
        <v>1.5</v>
      </c>
      <c r="F29" s="42">
        <v>0</v>
      </c>
      <c r="G29" s="42">
        <v>1.5</v>
      </c>
    </row>
    <row r="30" spans="1:7" ht="18" customHeight="1">
      <c r="A30" s="43" t="s">
        <v>86</v>
      </c>
      <c r="B30" s="43"/>
      <c r="C30" s="43"/>
      <c r="D30" s="47" t="s">
        <v>127</v>
      </c>
      <c r="E30" s="42">
        <f t="shared" si="2"/>
        <v>63.85</v>
      </c>
      <c r="F30" s="42">
        <f>F31</f>
        <v>63.85</v>
      </c>
      <c r="G30" s="42"/>
    </row>
    <row r="31" spans="1:7" ht="18" customHeight="1">
      <c r="A31" s="43" t="s">
        <v>124</v>
      </c>
      <c r="B31" s="43" t="s">
        <v>125</v>
      </c>
      <c r="C31" s="43"/>
      <c r="D31" s="47" t="s">
        <v>126</v>
      </c>
      <c r="E31" s="42">
        <f t="shared" si="2"/>
        <v>63.85</v>
      </c>
      <c r="F31" s="42">
        <f>F32</f>
        <v>63.85</v>
      </c>
      <c r="G31" s="42"/>
    </row>
    <row r="32" spans="1:7" ht="18" customHeight="1">
      <c r="A32" s="43" t="s">
        <v>87</v>
      </c>
      <c r="B32" s="43" t="s">
        <v>90</v>
      </c>
      <c r="C32" s="43" t="s">
        <v>91</v>
      </c>
      <c r="D32" s="44" t="s">
        <v>62</v>
      </c>
      <c r="E32" s="42">
        <f t="shared" si="2"/>
        <v>63.85</v>
      </c>
      <c r="F32" s="42">
        <v>63.85</v>
      </c>
      <c r="G32" s="42"/>
    </row>
    <row r="33" spans="1:7" ht="18" customHeight="1">
      <c r="A33" s="45"/>
      <c r="B33" s="46"/>
      <c r="C33" s="46"/>
      <c r="D33" s="46"/>
      <c r="E33" s="46"/>
      <c r="F33" s="46"/>
      <c r="G33" s="46"/>
    </row>
    <row r="34" ht="18" customHeight="1"/>
    <row r="35" ht="18" customHeight="1"/>
    <row r="36" ht="18.75" customHeight="1"/>
  </sheetData>
  <mergeCells count="2">
    <mergeCell ref="A4:C4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user_mother</dc:creator>
  <cp:keywords/>
  <dc:description/>
  <cp:lastModifiedBy>Administrator</cp:lastModifiedBy>
  <cp:lastPrinted>2015-02-10T08:35:46Z</cp:lastPrinted>
  <dcterms:created xsi:type="dcterms:W3CDTF">2006-06-21T08:07:02Z</dcterms:created>
  <dcterms:modified xsi:type="dcterms:W3CDTF">2015-05-19T09:41:59Z</dcterms:modified>
  <cp:category/>
  <cp:version/>
  <cp:contentType/>
  <cp:contentStatus/>
</cp:coreProperties>
</file>