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715" windowHeight="6195" firstSheet="1" activeTab="3"/>
  </bookViews>
  <sheets>
    <sheet name="Define" sheetId="1" state="hidden" r:id="rId1"/>
    <sheet name="公共财政预算收支总表" sheetId="2" r:id="rId2"/>
    <sheet name="功能支出明细表" sheetId="3" r:id="rId3"/>
    <sheet name="公共财政支出经济分类表" sheetId="4" r:id="rId4"/>
  </sheets>
  <definedNames>
    <definedName name="_xlnm.Print_Titles" localSheetId="1">'公共财政预算收支总表'!$1:$4</definedName>
    <definedName name="_xlnm.Print_Titles" localSheetId="2">'功能支出明细表'!$1:$3</definedName>
  </definedNames>
  <calcPr fullCalcOnLoad="1"/>
</workbook>
</file>

<file path=xl/sharedStrings.xml><?xml version="1.0" encoding="utf-8"?>
<sst xmlns="http://schemas.openxmlformats.org/spreadsheetml/2006/main" count="282" uniqueCount="250">
  <si>
    <t>转移性收入</t>
  </si>
  <si>
    <t xml:space="preserve">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</si>
  <si>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</si>
  <si>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</si>
  <si>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</si>
  <si>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上年结余收入</t>
  </si>
  <si>
    <t xml:space="preserve">  调入资金</t>
  </si>
  <si>
    <t xml:space="preserve">  地震灾后恢复重建调入资金</t>
  </si>
  <si>
    <t>收入总计</t>
  </si>
  <si>
    <t>支出总计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</si>
  <si>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</si>
  <si>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</si>
  <si>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</si>
  <si>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</si>
  <si>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</si>
  <si>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</si>
  <si>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</si>
  <si>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</si>
  <si>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</si>
  <si>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</si>
  <si>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</si>
  <si>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</si>
  <si>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</si>
  <si>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</si>
  <si>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</si>
  <si>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</si>
  <si>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</si>
  <si>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</si>
  <si>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</si>
  <si>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</si>
  <si>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 xml:space="preserve">   出口退税专项上解支出</t>
  </si>
  <si>
    <t xml:space="preserve">   专项上解支出</t>
  </si>
  <si>
    <t>转移性支出</t>
  </si>
  <si>
    <t xml:space="preserve">   增设预算周转金</t>
  </si>
  <si>
    <t xml:space="preserve">   年终结余</t>
  </si>
  <si>
    <t>ERRANGE_O=</t>
  </si>
  <si>
    <t>ERLINESTART_O=</t>
  </si>
  <si>
    <t>ERCOLUMNSTART_O=</t>
  </si>
  <si>
    <t>ERLINEEND_O=</t>
  </si>
  <si>
    <t>ERCOLUMNEND_O=</t>
  </si>
  <si>
    <t>六、科学技术</t>
  </si>
  <si>
    <t>七、文化体育与传媒</t>
  </si>
  <si>
    <t>十八、粮油物资储备管理事务</t>
  </si>
  <si>
    <t>十九、预备费</t>
  </si>
  <si>
    <t>二十、国债还本付息支出</t>
  </si>
  <si>
    <t>二十一、其他支出</t>
  </si>
  <si>
    <t>二、非税收入</t>
  </si>
  <si>
    <t>单位：万元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</si>
  <si>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</si>
  <si>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</si>
  <si>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</si>
  <si>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预算数</t>
  </si>
  <si>
    <t>备注</t>
  </si>
  <si>
    <t>一、税收收入</t>
  </si>
  <si>
    <r>
      <t xml:space="preserve">       </t>
    </r>
    <r>
      <rPr>
        <sz val="11"/>
        <rFont val="宋体"/>
        <family val="0"/>
      </rPr>
      <t>增值税</t>
    </r>
  </si>
  <si>
    <r>
      <t xml:space="preserve">       </t>
    </r>
    <r>
      <rPr>
        <sz val="11"/>
        <rFont val="宋体"/>
        <family val="0"/>
      </rPr>
      <t>营业税</t>
    </r>
  </si>
  <si>
    <r>
      <t xml:space="preserve">       </t>
    </r>
    <r>
      <rPr>
        <sz val="11"/>
        <rFont val="宋体"/>
        <family val="0"/>
      </rPr>
      <t>企业所得税</t>
    </r>
  </si>
  <si>
    <r>
      <t xml:space="preserve">       </t>
    </r>
    <r>
      <rPr>
        <sz val="11"/>
        <rFont val="宋体"/>
        <family val="0"/>
      </rPr>
      <t>个人所得税</t>
    </r>
  </si>
  <si>
    <r>
      <t xml:space="preserve">       </t>
    </r>
    <r>
      <rPr>
        <sz val="11"/>
        <rFont val="宋体"/>
        <family val="0"/>
      </rPr>
      <t>资源税</t>
    </r>
  </si>
  <si>
    <r>
      <t xml:space="preserve">       </t>
    </r>
    <r>
      <rPr>
        <sz val="11"/>
        <rFont val="宋体"/>
        <family val="0"/>
      </rPr>
      <t>城市维护建设税</t>
    </r>
  </si>
  <si>
    <r>
      <t xml:space="preserve">       </t>
    </r>
    <r>
      <rPr>
        <sz val="11"/>
        <rFont val="宋体"/>
        <family val="0"/>
      </rPr>
      <t>房产税</t>
    </r>
  </si>
  <si>
    <r>
      <t xml:space="preserve">       </t>
    </r>
    <r>
      <rPr>
        <sz val="11"/>
        <rFont val="宋体"/>
        <family val="0"/>
      </rPr>
      <t>印花税</t>
    </r>
  </si>
  <si>
    <r>
      <t xml:space="preserve">       </t>
    </r>
    <r>
      <rPr>
        <sz val="11"/>
        <rFont val="宋体"/>
        <family val="0"/>
      </rPr>
      <t>城镇土地使用税</t>
    </r>
  </si>
  <si>
    <r>
      <t xml:space="preserve">       </t>
    </r>
    <r>
      <rPr>
        <sz val="11"/>
        <rFont val="宋体"/>
        <family val="0"/>
      </rPr>
      <t>土地增值税</t>
    </r>
  </si>
  <si>
    <r>
      <t xml:space="preserve">       </t>
    </r>
    <r>
      <rPr>
        <sz val="11"/>
        <rFont val="宋体"/>
        <family val="0"/>
      </rPr>
      <t>车船税</t>
    </r>
  </si>
  <si>
    <r>
      <t xml:space="preserve">       </t>
    </r>
    <r>
      <rPr>
        <sz val="11"/>
        <rFont val="宋体"/>
        <family val="0"/>
      </rPr>
      <t>耕地占用税</t>
    </r>
  </si>
  <si>
    <r>
      <t xml:space="preserve">       </t>
    </r>
    <r>
      <rPr>
        <sz val="11"/>
        <rFont val="宋体"/>
        <family val="0"/>
      </rPr>
      <t>契税</t>
    </r>
  </si>
  <si>
    <r>
      <t xml:space="preserve">       </t>
    </r>
    <r>
      <rPr>
        <sz val="11"/>
        <rFont val="宋体"/>
        <family val="0"/>
      </rPr>
      <t>烟叶税</t>
    </r>
  </si>
  <si>
    <r>
      <t xml:space="preserve">       </t>
    </r>
    <r>
      <rPr>
        <sz val="11"/>
        <rFont val="宋体"/>
        <family val="0"/>
      </rPr>
      <t>其他税收收入</t>
    </r>
  </si>
  <si>
    <r>
      <t xml:space="preserve">       </t>
    </r>
    <r>
      <rPr>
        <sz val="11"/>
        <rFont val="宋体"/>
        <family val="0"/>
      </rPr>
      <t>专项收入</t>
    </r>
  </si>
  <si>
    <r>
      <t xml:space="preserve">       </t>
    </r>
    <r>
      <rPr>
        <sz val="11"/>
        <rFont val="宋体"/>
        <family val="0"/>
      </rPr>
      <t>行政事业性收费收入</t>
    </r>
  </si>
  <si>
    <r>
      <t xml:space="preserve">       </t>
    </r>
    <r>
      <rPr>
        <sz val="11"/>
        <rFont val="宋体"/>
        <family val="0"/>
      </rPr>
      <t>罚没收入</t>
    </r>
  </si>
  <si>
    <r>
      <t xml:space="preserve">       </t>
    </r>
    <r>
      <rPr>
        <sz val="11"/>
        <rFont val="宋体"/>
        <family val="0"/>
      </rPr>
      <t>国有资本经营收入</t>
    </r>
  </si>
  <si>
    <r>
      <t xml:space="preserve">       </t>
    </r>
    <r>
      <rPr>
        <sz val="11"/>
        <rFont val="宋体"/>
        <family val="0"/>
      </rPr>
      <t>国有资源（资产）有偿使用收入</t>
    </r>
  </si>
  <si>
    <r>
      <t xml:space="preserve">       </t>
    </r>
    <r>
      <rPr>
        <sz val="11"/>
        <rFont val="宋体"/>
        <family val="0"/>
      </rPr>
      <t>其他收入</t>
    </r>
  </si>
  <si>
    <r>
      <t xml:space="preserve">       </t>
    </r>
    <r>
      <rPr>
        <sz val="11"/>
        <rFont val="宋体"/>
        <family val="0"/>
      </rPr>
      <t>财政部代理发行地方政府债券收入</t>
    </r>
  </si>
  <si>
    <r>
      <t xml:space="preserve">       </t>
    </r>
    <r>
      <rPr>
        <sz val="11"/>
        <rFont val="宋体"/>
        <family val="0"/>
      </rPr>
      <t>地方向国外借款收入</t>
    </r>
  </si>
  <si>
    <t>C6:E19</t>
  </si>
  <si>
    <t>一、一般公共服务</t>
  </si>
  <si>
    <t>二、外交</t>
  </si>
  <si>
    <t>十四、资源勘探电力信息等事务</t>
  </si>
  <si>
    <t>十五、商业服务业等事务</t>
  </si>
  <si>
    <t>十六、国土资源气象等事务</t>
  </si>
  <si>
    <t>十七、住房保障支出</t>
  </si>
  <si>
    <t>支出合计</t>
  </si>
  <si>
    <t>三、债务收入</t>
  </si>
  <si>
    <t>单位：万元</t>
  </si>
  <si>
    <t xml:space="preserve">  转贷财政部代理发行地方政府债券收入</t>
  </si>
  <si>
    <t>公共财政预算收入合计</t>
  </si>
  <si>
    <t>公共财政预算支出小计</t>
  </si>
  <si>
    <t>表二</t>
  </si>
  <si>
    <t>一、工资福利支出</t>
  </si>
  <si>
    <r>
      <t xml:space="preserve">       </t>
    </r>
    <r>
      <rPr>
        <sz val="10"/>
        <rFont val="宋体"/>
        <family val="0"/>
      </rPr>
      <t>人大事务</t>
    </r>
  </si>
  <si>
    <t>二、商品和服务支出</t>
  </si>
  <si>
    <r>
      <t xml:space="preserve">       </t>
    </r>
    <r>
      <rPr>
        <sz val="10"/>
        <rFont val="宋体"/>
        <family val="0"/>
      </rPr>
      <t>政协事务</t>
    </r>
  </si>
  <si>
    <t>三、对个人和家庭的补助</t>
  </si>
  <si>
    <r>
      <t xml:space="preserve">       </t>
    </r>
    <r>
      <rPr>
        <sz val="10"/>
        <rFont val="宋体"/>
        <family val="0"/>
      </rPr>
      <t>政府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及相关机构事务</t>
    </r>
  </si>
  <si>
    <t>四、对企事业单位的补助</t>
  </si>
  <si>
    <r>
      <t xml:space="preserve">       </t>
    </r>
    <r>
      <rPr>
        <sz val="10"/>
        <rFont val="宋体"/>
        <family val="0"/>
      </rPr>
      <t>发展与改革事务</t>
    </r>
  </si>
  <si>
    <t>五、赠予</t>
  </si>
  <si>
    <r>
      <t xml:space="preserve">       </t>
    </r>
    <r>
      <rPr>
        <sz val="10"/>
        <rFont val="宋体"/>
        <family val="0"/>
      </rPr>
      <t>统计信息事务</t>
    </r>
  </si>
  <si>
    <t>六、债务利息支出</t>
  </si>
  <si>
    <r>
      <t xml:space="preserve">       </t>
    </r>
    <r>
      <rPr>
        <sz val="10"/>
        <rFont val="宋体"/>
        <family val="0"/>
      </rPr>
      <t>财政事务</t>
    </r>
  </si>
  <si>
    <t>七、债务还本支出</t>
  </si>
  <si>
    <r>
      <t xml:space="preserve">       </t>
    </r>
    <r>
      <rPr>
        <sz val="10"/>
        <rFont val="宋体"/>
        <family val="0"/>
      </rPr>
      <t>税收事务</t>
    </r>
  </si>
  <si>
    <t>八、基本建设支出</t>
  </si>
  <si>
    <r>
      <t xml:space="preserve">       </t>
    </r>
    <r>
      <rPr>
        <sz val="10"/>
        <rFont val="宋体"/>
        <family val="0"/>
      </rPr>
      <t>审计事务</t>
    </r>
  </si>
  <si>
    <t>九、其他资本性支出</t>
  </si>
  <si>
    <r>
      <t xml:space="preserve">       </t>
    </r>
    <r>
      <rPr>
        <sz val="10"/>
        <rFont val="宋体"/>
        <family val="0"/>
      </rPr>
      <t>人力资源事务</t>
    </r>
  </si>
  <si>
    <t>十、贷款转贷及产权参股</t>
  </si>
  <si>
    <r>
      <t xml:space="preserve">       </t>
    </r>
    <r>
      <rPr>
        <sz val="10"/>
        <rFont val="宋体"/>
        <family val="0"/>
      </rPr>
      <t>纪检监察事务</t>
    </r>
  </si>
  <si>
    <t>十一、其他支出</t>
  </si>
  <si>
    <r>
      <t xml:space="preserve">       </t>
    </r>
    <r>
      <rPr>
        <sz val="10"/>
        <rFont val="宋体"/>
        <family val="0"/>
      </rPr>
      <t>人口与计划生育事务</t>
    </r>
  </si>
  <si>
    <r>
      <t xml:space="preserve">       </t>
    </r>
    <r>
      <rPr>
        <sz val="10"/>
        <rFont val="宋体"/>
        <family val="0"/>
      </rPr>
      <t>商贸事务</t>
    </r>
  </si>
  <si>
    <r>
      <t xml:space="preserve">       </t>
    </r>
    <r>
      <rPr>
        <sz val="10"/>
        <rFont val="宋体"/>
        <family val="0"/>
      </rPr>
      <t>民族事务</t>
    </r>
  </si>
  <si>
    <r>
      <t xml:space="preserve">       </t>
    </r>
    <r>
      <rPr>
        <sz val="10"/>
        <rFont val="宋体"/>
        <family val="0"/>
      </rPr>
      <t>宗教事务</t>
    </r>
  </si>
  <si>
    <r>
      <t xml:space="preserve">       </t>
    </r>
    <r>
      <rPr>
        <sz val="10"/>
        <rFont val="宋体"/>
        <family val="0"/>
      </rPr>
      <t>港澳台侨事务</t>
    </r>
  </si>
  <si>
    <r>
      <t xml:space="preserve">       </t>
    </r>
    <r>
      <rPr>
        <sz val="10"/>
        <rFont val="宋体"/>
        <family val="0"/>
      </rPr>
      <t>档案事务</t>
    </r>
  </si>
  <si>
    <r>
      <t xml:space="preserve">       </t>
    </r>
    <r>
      <rPr>
        <sz val="10"/>
        <rFont val="宋体"/>
        <family val="0"/>
      </rPr>
      <t>民主党派事务及工商联事务</t>
    </r>
  </si>
  <si>
    <r>
      <t xml:space="preserve">       </t>
    </r>
    <r>
      <rPr>
        <sz val="10"/>
        <rFont val="宋体"/>
        <family val="0"/>
      </rPr>
      <t>群众团体事务</t>
    </r>
  </si>
  <si>
    <r>
      <t xml:space="preserve">       </t>
    </r>
    <r>
      <rPr>
        <sz val="10"/>
        <rFont val="宋体"/>
        <family val="0"/>
      </rPr>
      <t>党委办及相关机构事务</t>
    </r>
  </si>
  <si>
    <r>
      <t xml:space="preserve">       </t>
    </r>
    <r>
      <rPr>
        <sz val="10"/>
        <rFont val="宋体"/>
        <family val="0"/>
      </rPr>
      <t>组织事务</t>
    </r>
  </si>
  <si>
    <r>
      <t xml:space="preserve">       </t>
    </r>
    <r>
      <rPr>
        <sz val="10"/>
        <rFont val="宋体"/>
        <family val="0"/>
      </rPr>
      <t>宣传事务</t>
    </r>
  </si>
  <si>
    <r>
      <t xml:space="preserve">       </t>
    </r>
    <r>
      <rPr>
        <sz val="10"/>
        <rFont val="宋体"/>
        <family val="0"/>
      </rPr>
      <t>统战事务</t>
    </r>
  </si>
  <si>
    <r>
      <t xml:space="preserve">       </t>
    </r>
    <r>
      <rPr>
        <sz val="10"/>
        <rFont val="宋体"/>
        <family val="0"/>
      </rPr>
      <t>其他共产党事务支出</t>
    </r>
  </si>
  <si>
    <r>
      <t xml:space="preserve">       </t>
    </r>
    <r>
      <rPr>
        <sz val="10"/>
        <rFont val="宋体"/>
        <family val="0"/>
      </rPr>
      <t>其他一般公共服务支出</t>
    </r>
  </si>
  <si>
    <t>三、国防</t>
  </si>
  <si>
    <r>
      <t xml:space="preserve">       </t>
    </r>
    <r>
      <rPr>
        <sz val="10"/>
        <rFont val="宋体"/>
        <family val="0"/>
      </rPr>
      <t>预备役部队</t>
    </r>
  </si>
  <si>
    <r>
      <t xml:space="preserve">       </t>
    </r>
    <r>
      <rPr>
        <sz val="10"/>
        <rFont val="宋体"/>
        <family val="0"/>
      </rPr>
      <t>民兵</t>
    </r>
  </si>
  <si>
    <r>
      <t xml:space="preserve">       </t>
    </r>
    <r>
      <rPr>
        <sz val="10"/>
        <rFont val="宋体"/>
        <family val="0"/>
      </rPr>
      <t>国防动员</t>
    </r>
  </si>
  <si>
    <r>
      <t xml:space="preserve">       </t>
    </r>
    <r>
      <rPr>
        <sz val="10"/>
        <rFont val="宋体"/>
        <family val="0"/>
      </rPr>
      <t>其他国防支出</t>
    </r>
  </si>
  <si>
    <t>四、公共安全</t>
  </si>
  <si>
    <r>
      <t xml:space="preserve">       </t>
    </r>
    <r>
      <rPr>
        <sz val="10"/>
        <rFont val="宋体"/>
        <family val="0"/>
      </rPr>
      <t>武装警察</t>
    </r>
  </si>
  <si>
    <r>
      <t xml:space="preserve">       </t>
    </r>
    <r>
      <rPr>
        <sz val="10"/>
        <rFont val="宋体"/>
        <family val="0"/>
      </rPr>
      <t>公安</t>
    </r>
  </si>
  <si>
    <r>
      <t xml:space="preserve">       </t>
    </r>
    <r>
      <rPr>
        <sz val="10"/>
        <rFont val="宋体"/>
        <family val="0"/>
      </rPr>
      <t>检察</t>
    </r>
  </si>
  <si>
    <r>
      <t xml:space="preserve">       </t>
    </r>
    <r>
      <rPr>
        <sz val="10"/>
        <rFont val="宋体"/>
        <family val="0"/>
      </rPr>
      <t>法院</t>
    </r>
  </si>
  <si>
    <r>
      <t xml:space="preserve">       </t>
    </r>
    <r>
      <rPr>
        <sz val="10"/>
        <rFont val="宋体"/>
        <family val="0"/>
      </rPr>
      <t>司法</t>
    </r>
  </si>
  <si>
    <t>五、教育</t>
  </si>
  <si>
    <r>
      <t xml:space="preserve">       </t>
    </r>
    <r>
      <rPr>
        <sz val="10"/>
        <rFont val="宋体"/>
        <family val="0"/>
      </rPr>
      <t>教育管理事务</t>
    </r>
  </si>
  <si>
    <r>
      <t xml:space="preserve">       </t>
    </r>
    <r>
      <rPr>
        <sz val="10"/>
        <rFont val="宋体"/>
        <family val="0"/>
      </rPr>
      <t>普通教育</t>
    </r>
  </si>
  <si>
    <r>
      <t xml:space="preserve">       </t>
    </r>
    <r>
      <rPr>
        <sz val="10"/>
        <rFont val="宋体"/>
        <family val="0"/>
      </rPr>
      <t>职业教育</t>
    </r>
  </si>
  <si>
    <r>
      <t xml:space="preserve">       </t>
    </r>
    <r>
      <rPr>
        <sz val="10"/>
        <rFont val="宋体"/>
        <family val="0"/>
      </rPr>
      <t>成人教育</t>
    </r>
  </si>
  <si>
    <r>
      <t xml:space="preserve">       </t>
    </r>
    <r>
      <rPr>
        <sz val="10"/>
        <rFont val="宋体"/>
        <family val="0"/>
      </rPr>
      <t>广播电视教育</t>
    </r>
  </si>
  <si>
    <r>
      <t xml:space="preserve">       </t>
    </r>
    <r>
      <rPr>
        <sz val="10"/>
        <rFont val="宋体"/>
        <family val="0"/>
      </rPr>
      <t>特殊教育</t>
    </r>
  </si>
  <si>
    <r>
      <t xml:space="preserve">       </t>
    </r>
    <r>
      <rPr>
        <sz val="10"/>
        <rFont val="宋体"/>
        <family val="0"/>
      </rPr>
      <t>教师进修及干部继续教育</t>
    </r>
  </si>
  <si>
    <r>
      <t xml:space="preserve">       </t>
    </r>
    <r>
      <rPr>
        <sz val="10"/>
        <rFont val="宋体"/>
        <family val="0"/>
      </rPr>
      <t>教育费附加安排的支出</t>
    </r>
  </si>
  <si>
    <r>
      <t xml:space="preserve">       </t>
    </r>
    <r>
      <rPr>
        <sz val="10"/>
        <rFont val="宋体"/>
        <family val="0"/>
      </rPr>
      <t>其他教育支出</t>
    </r>
  </si>
  <si>
    <r>
      <t xml:space="preserve">       </t>
    </r>
    <r>
      <rPr>
        <sz val="10"/>
        <rFont val="宋体"/>
        <family val="0"/>
      </rPr>
      <t>科学技术管理事务</t>
    </r>
  </si>
  <si>
    <r>
      <t xml:space="preserve">       </t>
    </r>
    <r>
      <rPr>
        <sz val="10"/>
        <rFont val="宋体"/>
        <family val="0"/>
      </rPr>
      <t>基础研究</t>
    </r>
  </si>
  <si>
    <r>
      <t xml:space="preserve">       </t>
    </r>
    <r>
      <rPr>
        <sz val="10"/>
        <rFont val="宋体"/>
        <family val="0"/>
      </rPr>
      <t>应用研究</t>
    </r>
  </si>
  <si>
    <r>
      <t xml:space="preserve">       </t>
    </r>
    <r>
      <rPr>
        <sz val="10"/>
        <rFont val="宋体"/>
        <family val="0"/>
      </rPr>
      <t>技术研究与开发</t>
    </r>
  </si>
  <si>
    <r>
      <t xml:space="preserve">       </t>
    </r>
    <r>
      <rPr>
        <sz val="10"/>
        <rFont val="宋体"/>
        <family val="0"/>
      </rPr>
      <t>科技条件与服务</t>
    </r>
  </si>
  <si>
    <r>
      <t xml:space="preserve">       </t>
    </r>
    <r>
      <rPr>
        <sz val="10"/>
        <rFont val="宋体"/>
        <family val="0"/>
      </rPr>
      <t>科学技术普及</t>
    </r>
  </si>
  <si>
    <r>
      <t xml:space="preserve">       </t>
    </r>
    <r>
      <rPr>
        <sz val="10"/>
        <rFont val="宋体"/>
        <family val="0"/>
      </rPr>
      <t>其他科学技术支出</t>
    </r>
  </si>
  <si>
    <r>
      <t xml:space="preserve">       </t>
    </r>
    <r>
      <rPr>
        <sz val="10"/>
        <rFont val="宋体"/>
        <family val="0"/>
      </rPr>
      <t>文化</t>
    </r>
  </si>
  <si>
    <r>
      <t xml:space="preserve">       </t>
    </r>
    <r>
      <rPr>
        <sz val="10"/>
        <rFont val="宋体"/>
        <family val="0"/>
      </rPr>
      <t>文物</t>
    </r>
  </si>
  <si>
    <r>
      <t xml:space="preserve">       </t>
    </r>
    <r>
      <rPr>
        <sz val="10"/>
        <rFont val="宋体"/>
        <family val="0"/>
      </rPr>
      <t>体育</t>
    </r>
  </si>
  <si>
    <r>
      <t xml:space="preserve">       </t>
    </r>
    <r>
      <rPr>
        <sz val="10"/>
        <rFont val="宋体"/>
        <family val="0"/>
      </rPr>
      <t>广播影视</t>
    </r>
  </si>
  <si>
    <r>
      <t xml:space="preserve">       </t>
    </r>
    <r>
      <rPr>
        <sz val="10"/>
        <rFont val="宋体"/>
        <family val="0"/>
      </rPr>
      <t>其他文化体育与传媒支出</t>
    </r>
  </si>
  <si>
    <t>八、社会保障和就业</t>
  </si>
  <si>
    <r>
      <t xml:space="preserve">       </t>
    </r>
    <r>
      <rPr>
        <sz val="10"/>
        <rFont val="宋体"/>
        <family val="0"/>
      </rPr>
      <t>人力资源和社会保障管理事务</t>
    </r>
  </si>
  <si>
    <r>
      <t xml:space="preserve">       </t>
    </r>
    <r>
      <rPr>
        <sz val="10"/>
        <rFont val="宋体"/>
        <family val="0"/>
      </rPr>
      <t>民政管理事务</t>
    </r>
  </si>
  <si>
    <r>
      <t xml:space="preserve">       </t>
    </r>
    <r>
      <rPr>
        <sz val="10"/>
        <rFont val="宋体"/>
        <family val="0"/>
      </rPr>
      <t>财政对社会保险基金补助</t>
    </r>
  </si>
  <si>
    <r>
      <t xml:space="preserve">       </t>
    </r>
    <r>
      <rPr>
        <sz val="10"/>
        <rFont val="宋体"/>
        <family val="0"/>
      </rPr>
      <t>行政事业单位离退休</t>
    </r>
  </si>
  <si>
    <r>
      <t xml:space="preserve">       </t>
    </r>
    <r>
      <rPr>
        <sz val="10"/>
        <rFont val="宋体"/>
        <family val="0"/>
      </rPr>
      <t>企业改革补助</t>
    </r>
  </si>
  <si>
    <r>
      <t xml:space="preserve">      </t>
    </r>
    <r>
      <rPr>
        <sz val="10"/>
        <rFont val="宋体"/>
        <family val="0"/>
      </rPr>
      <t>就业补助</t>
    </r>
  </si>
  <si>
    <r>
      <t xml:space="preserve">       </t>
    </r>
    <r>
      <rPr>
        <sz val="10"/>
        <rFont val="宋体"/>
        <family val="0"/>
      </rPr>
      <t>抚恤</t>
    </r>
  </si>
  <si>
    <r>
      <t xml:space="preserve">       </t>
    </r>
    <r>
      <rPr>
        <sz val="10"/>
        <rFont val="宋体"/>
        <family val="0"/>
      </rPr>
      <t>退役安置</t>
    </r>
  </si>
  <si>
    <r>
      <t xml:space="preserve">       </t>
    </r>
    <r>
      <rPr>
        <sz val="10"/>
        <rFont val="宋体"/>
        <family val="0"/>
      </rPr>
      <t>社会福利</t>
    </r>
  </si>
  <si>
    <r>
      <t xml:space="preserve">       </t>
    </r>
    <r>
      <rPr>
        <sz val="10"/>
        <rFont val="宋体"/>
        <family val="0"/>
      </rPr>
      <t>残疾人事业</t>
    </r>
  </si>
  <si>
    <r>
      <t xml:space="preserve">       </t>
    </r>
    <r>
      <rPr>
        <sz val="10"/>
        <rFont val="宋体"/>
        <family val="0"/>
      </rPr>
      <t>城市居民最低生活保障</t>
    </r>
  </si>
  <si>
    <r>
      <t xml:space="preserve">       </t>
    </r>
    <r>
      <rPr>
        <sz val="10"/>
        <rFont val="宋体"/>
        <family val="0"/>
      </rPr>
      <t>其他城镇社会救济</t>
    </r>
  </si>
  <si>
    <r>
      <t xml:space="preserve">       </t>
    </r>
    <r>
      <rPr>
        <sz val="10"/>
        <rFont val="宋体"/>
        <family val="0"/>
      </rPr>
      <t>自然灾害生活救助</t>
    </r>
  </si>
  <si>
    <r>
      <t xml:space="preserve">       </t>
    </r>
    <r>
      <rPr>
        <sz val="10"/>
        <rFont val="宋体"/>
        <family val="0"/>
      </rPr>
      <t>农村最低生活保障</t>
    </r>
  </si>
  <si>
    <r>
      <t xml:space="preserve">       </t>
    </r>
    <r>
      <rPr>
        <sz val="10"/>
        <rFont val="宋体"/>
        <family val="0"/>
      </rPr>
      <t>其他农村社会救济</t>
    </r>
  </si>
  <si>
    <r>
      <t xml:space="preserve">      *</t>
    </r>
    <r>
      <rPr>
        <sz val="10"/>
        <rFont val="宋体"/>
        <family val="0"/>
      </rPr>
      <t>残疾人就业保障金支出</t>
    </r>
  </si>
  <si>
    <t xml:space="preserve">   其他社会保障和就业支出</t>
  </si>
  <si>
    <t>九、医疗卫生</t>
  </si>
  <si>
    <r>
      <t xml:space="preserve">       </t>
    </r>
    <r>
      <rPr>
        <sz val="10"/>
        <rFont val="宋体"/>
        <family val="0"/>
      </rPr>
      <t>医疗卫生管理事务</t>
    </r>
  </si>
  <si>
    <r>
      <t xml:space="preserve">       </t>
    </r>
    <r>
      <rPr>
        <sz val="10"/>
        <rFont val="宋体"/>
        <family val="0"/>
      </rPr>
      <t>公立医院</t>
    </r>
  </si>
  <si>
    <r>
      <t xml:space="preserve">       </t>
    </r>
    <r>
      <rPr>
        <sz val="10"/>
        <rFont val="宋体"/>
        <family val="0"/>
      </rPr>
      <t>基层医疗卫生机构</t>
    </r>
  </si>
  <si>
    <r>
      <t xml:space="preserve">       </t>
    </r>
    <r>
      <rPr>
        <sz val="10"/>
        <rFont val="宋体"/>
        <family val="0"/>
      </rPr>
      <t>公共卫生</t>
    </r>
  </si>
  <si>
    <r>
      <t xml:space="preserve">       </t>
    </r>
    <r>
      <rPr>
        <sz val="10"/>
        <rFont val="宋体"/>
        <family val="0"/>
      </rPr>
      <t>医疗保障</t>
    </r>
  </si>
  <si>
    <r>
      <t xml:space="preserve">       </t>
    </r>
    <r>
      <rPr>
        <sz val="10"/>
        <rFont val="宋体"/>
        <family val="0"/>
      </rPr>
      <t>食品药品监督管理事务</t>
    </r>
  </si>
  <si>
    <r>
      <t xml:space="preserve">       </t>
    </r>
    <r>
      <rPr>
        <sz val="10"/>
        <rFont val="宋体"/>
        <family val="0"/>
      </rPr>
      <t>其他医疗卫生支出</t>
    </r>
  </si>
  <si>
    <t>十、节能环保</t>
  </si>
  <si>
    <r>
      <t xml:space="preserve">       </t>
    </r>
    <r>
      <rPr>
        <sz val="10"/>
        <rFont val="宋体"/>
        <family val="0"/>
      </rPr>
      <t>环境保护管理事务</t>
    </r>
  </si>
  <si>
    <r>
      <t xml:space="preserve">       </t>
    </r>
    <r>
      <rPr>
        <sz val="10"/>
        <rFont val="宋体"/>
        <family val="0"/>
      </rPr>
      <t>污染防治</t>
    </r>
  </si>
  <si>
    <r>
      <t xml:space="preserve">       </t>
    </r>
    <r>
      <rPr>
        <sz val="10"/>
        <rFont val="宋体"/>
        <family val="0"/>
      </rPr>
      <t>污染减排</t>
    </r>
  </si>
  <si>
    <t>十一、城乡社区事务</t>
  </si>
  <si>
    <r>
      <t xml:space="preserve">       </t>
    </r>
    <r>
      <rPr>
        <sz val="10"/>
        <rFont val="宋体"/>
        <family val="0"/>
      </rPr>
      <t>城乡社区管理事务</t>
    </r>
  </si>
  <si>
    <r>
      <t xml:space="preserve">       </t>
    </r>
    <r>
      <rPr>
        <sz val="10"/>
        <rFont val="宋体"/>
        <family val="0"/>
      </rPr>
      <t>城乡社区规划与管理</t>
    </r>
  </si>
  <si>
    <r>
      <t xml:space="preserve">       </t>
    </r>
    <r>
      <rPr>
        <sz val="10"/>
        <rFont val="宋体"/>
        <family val="0"/>
      </rPr>
      <t>城乡社区公共设施</t>
    </r>
  </si>
  <si>
    <r>
      <t xml:space="preserve">       </t>
    </r>
    <r>
      <rPr>
        <sz val="10"/>
        <rFont val="宋体"/>
        <family val="0"/>
      </rPr>
      <t>城乡社区环境卫生</t>
    </r>
  </si>
  <si>
    <t>十二、农林水事务</t>
  </si>
  <si>
    <r>
      <t xml:space="preserve">       </t>
    </r>
    <r>
      <rPr>
        <sz val="10"/>
        <rFont val="宋体"/>
        <family val="0"/>
      </rPr>
      <t>农业</t>
    </r>
  </si>
  <si>
    <r>
      <t xml:space="preserve">       </t>
    </r>
    <r>
      <rPr>
        <sz val="10"/>
        <rFont val="宋体"/>
        <family val="0"/>
      </rPr>
      <t>林业</t>
    </r>
  </si>
  <si>
    <r>
      <t xml:space="preserve">       </t>
    </r>
    <r>
      <rPr>
        <sz val="10"/>
        <rFont val="宋体"/>
        <family val="0"/>
      </rPr>
      <t>水利</t>
    </r>
  </si>
  <si>
    <r>
      <t xml:space="preserve">       </t>
    </r>
    <r>
      <rPr>
        <sz val="10"/>
        <rFont val="宋体"/>
        <family val="0"/>
      </rPr>
      <t>扶贫</t>
    </r>
  </si>
  <si>
    <r>
      <t xml:space="preserve">       </t>
    </r>
    <r>
      <rPr>
        <sz val="10"/>
        <rFont val="宋体"/>
        <family val="0"/>
      </rPr>
      <t>农业综合开发</t>
    </r>
  </si>
  <si>
    <r>
      <t xml:space="preserve">       </t>
    </r>
    <r>
      <rPr>
        <sz val="10"/>
        <rFont val="宋体"/>
        <family val="0"/>
      </rPr>
      <t>农村综合改革</t>
    </r>
  </si>
  <si>
    <t>十三、交通运输</t>
  </si>
  <si>
    <r>
      <t xml:space="preserve">       </t>
    </r>
    <r>
      <rPr>
        <sz val="10"/>
        <rFont val="宋体"/>
        <family val="0"/>
      </rPr>
      <t>公路水路运输</t>
    </r>
  </si>
  <si>
    <r>
      <t xml:space="preserve">       </t>
    </r>
    <r>
      <rPr>
        <sz val="10"/>
        <rFont val="宋体"/>
        <family val="0"/>
      </rPr>
      <t>安全生产监管</t>
    </r>
  </si>
  <si>
    <r>
      <t xml:space="preserve">       </t>
    </r>
    <r>
      <rPr>
        <sz val="10"/>
        <rFont val="宋体"/>
        <family val="0"/>
      </rPr>
      <t>国有资产监管</t>
    </r>
  </si>
  <si>
    <r>
      <t xml:space="preserve">       </t>
    </r>
    <r>
      <rPr>
        <sz val="10"/>
        <rFont val="宋体"/>
        <family val="0"/>
      </rPr>
      <t>商业流通事务</t>
    </r>
  </si>
  <si>
    <r>
      <t xml:space="preserve">       </t>
    </r>
    <r>
      <rPr>
        <sz val="10"/>
        <rFont val="宋体"/>
        <family val="0"/>
      </rPr>
      <t>旅游业管理与服务支出</t>
    </r>
  </si>
  <si>
    <r>
      <t xml:space="preserve">       </t>
    </r>
    <r>
      <rPr>
        <sz val="10"/>
        <rFont val="宋体"/>
        <family val="0"/>
      </rPr>
      <t>国土资源事务</t>
    </r>
  </si>
  <si>
    <r>
      <t xml:space="preserve">       </t>
    </r>
    <r>
      <rPr>
        <sz val="10"/>
        <rFont val="宋体"/>
        <family val="0"/>
      </rPr>
      <t>气象事务</t>
    </r>
  </si>
  <si>
    <r>
      <t xml:space="preserve">       </t>
    </r>
    <r>
      <rPr>
        <sz val="10"/>
        <rFont val="宋体"/>
        <family val="0"/>
      </rPr>
      <t>保障性住房安居工程支出</t>
    </r>
  </si>
  <si>
    <r>
      <t xml:space="preserve">       </t>
    </r>
    <r>
      <rPr>
        <sz val="10"/>
        <rFont val="宋体"/>
        <family val="0"/>
      </rPr>
      <t>粮油事务</t>
    </r>
  </si>
  <si>
    <r>
      <t xml:space="preserve">       </t>
    </r>
    <r>
      <rPr>
        <sz val="10"/>
        <rFont val="宋体"/>
        <family val="0"/>
      </rPr>
      <t>年初预留</t>
    </r>
  </si>
  <si>
    <r>
      <t xml:space="preserve">       </t>
    </r>
    <r>
      <rPr>
        <sz val="10"/>
        <rFont val="宋体"/>
        <family val="0"/>
      </rPr>
      <t>其他支出</t>
    </r>
  </si>
  <si>
    <t xml:space="preserve">    转移性支出</t>
  </si>
  <si>
    <t xml:space="preserve">   出口退税专项上解支出</t>
  </si>
  <si>
    <t xml:space="preserve">   出口退税上解</t>
  </si>
  <si>
    <t xml:space="preserve">   专项上解支出</t>
  </si>
  <si>
    <t>增设预算周转金</t>
  </si>
  <si>
    <t>年终结余</t>
  </si>
  <si>
    <t>表一</t>
  </si>
  <si>
    <t>表三</t>
  </si>
  <si>
    <t>单位：元</t>
  </si>
  <si>
    <r>
      <t>预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算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科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目</t>
    </r>
  </si>
  <si>
    <r>
      <t>人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数</t>
    </r>
  </si>
  <si>
    <t>工资福利支出</t>
  </si>
  <si>
    <t>商品和服务支出</t>
  </si>
  <si>
    <t>对个人和家庭的补助</t>
  </si>
  <si>
    <t>对企事业
单位的补助</t>
  </si>
  <si>
    <t>赠予</t>
  </si>
  <si>
    <t>债务利息支出</t>
  </si>
  <si>
    <t>债务还
本支出</t>
  </si>
  <si>
    <t>基本建设支出</t>
  </si>
  <si>
    <t>其他资本性支出</t>
  </si>
  <si>
    <t>其他支出</t>
  </si>
  <si>
    <t>总计</t>
  </si>
  <si>
    <t>合
计</t>
  </si>
  <si>
    <t>在
职</t>
  </si>
  <si>
    <t>离
退
休</t>
  </si>
  <si>
    <t>其
他</t>
  </si>
  <si>
    <t>一、一般公共服务</t>
  </si>
  <si>
    <t>乐昌市2012年公共财政预算支出安排明细表</t>
  </si>
  <si>
    <t>乐昌市2012年公共财政预算支出安排表(经济分类)</t>
  </si>
  <si>
    <t>乐昌市2012年公共财政预算收支总表</t>
  </si>
  <si>
    <t>公共财政预算支出合计</t>
  </si>
  <si>
    <r>
      <t>注：此表数据是根据《乐昌市规范公务员津贴补贴和行政事业单位公用经费的方案》（乐办发[</t>
    </r>
    <r>
      <rPr>
        <sz val="12"/>
        <rFont val="宋体"/>
        <family val="0"/>
      </rPr>
      <t>2011]42号）的有关规定进行了调整的调整预算数。</t>
    </r>
  </si>
  <si>
    <r>
      <t>注：此表数据是根据《乐昌市规范公务员津贴补贴和行政事业单位公用经费的方案》（乐办发</t>
    </r>
    <r>
      <rPr>
        <sz val="10"/>
        <rFont val="Arial"/>
        <family val="2"/>
      </rPr>
      <t>[2011]42</t>
    </r>
    <r>
      <rPr>
        <sz val="10"/>
        <rFont val="宋体"/>
        <family val="0"/>
      </rPr>
      <t>号）的有关规定进行了调整的调整预算数。</t>
    </r>
  </si>
  <si>
    <t>功能分类</t>
  </si>
  <si>
    <r>
      <t>2012</t>
    </r>
    <r>
      <rPr>
        <sz val="12"/>
        <rFont val="宋体"/>
        <family val="0"/>
      </rPr>
      <t>年预算数</t>
    </r>
  </si>
  <si>
    <t>经济分类</t>
  </si>
  <si>
    <t>十、节能环保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</si>
</sst>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_ * #,##0.0_ ;_ * \-#,##0.0_ ;_ * &quot;-&quot;??_ ;_ @_ "/>
    <numFmt numFmtId="188" formatCode="_ * #,##0_ ;_ * \-#,##0_ ;_ * &quot;-&quot;??_ ;_ @_ "/>
    <numFmt numFmtId="189" formatCode="0.00_ "/>
    <numFmt numFmtId="190" formatCode="0.000_ "/>
    <numFmt numFmtId="191" formatCode="0.0000_ "/>
    <numFmt numFmtId="192" formatCode="0.0_ "/>
    <numFmt numFmtId="193" formatCode="0_ "/>
    <numFmt numFmtId="194" formatCode="#,##0_ "/>
    <numFmt numFmtId="195" formatCode="#,##0.00;[Red]#,##0.00"/>
    <numFmt numFmtId="196" formatCode="#,##0;[Red]#,##0"/>
    <numFmt numFmtId="197" formatCode="#,##0.0_);[Red]\(#,##0.0\)"/>
    <numFmt numFmtId="198" formatCode="0.00_);[Red]\(0.00\)"/>
    <numFmt numFmtId="199" formatCode="0_);[Red]\(0\)"/>
    <numFmt numFmtId="200" formatCode="#,##0_);[Red]\(#,##0\)"/>
    <numFmt numFmtId="201" formatCode="#,##0.00_);[Red]\(#,##0.00\)"/>
    <numFmt numFmtId="202" formatCode="0.0_);[Red]\(0.0\)"/>
    <numFmt numFmtId="203" formatCode="#,##0.0_ "/>
    <numFmt numFmtId="204" formatCode="#,##0.00_ "/>
    <numFmt numFmtId="205" formatCode="00"/>
    <numFmt numFmtId="206" formatCode=";;"/>
  </numFmts>
  <fonts count="2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黑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2"/>
      <name val="黑体"/>
      <family val="0"/>
    </font>
    <font>
      <b/>
      <sz val="11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b/>
      <sz val="10"/>
      <name val="宋体"/>
      <family val="0"/>
    </font>
    <font>
      <sz val="10"/>
      <name val="黑体"/>
      <family val="0"/>
    </font>
    <font>
      <sz val="18"/>
      <name val="宋体"/>
      <family val="0"/>
    </font>
    <font>
      <sz val="18"/>
      <name val="Times New Roman"/>
      <family val="1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1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/>
      <protection locked="0"/>
    </xf>
    <xf numFmtId="193" fontId="4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/>
      <protection locked="0"/>
    </xf>
    <xf numFmtId="1" fontId="4" fillId="0" borderId="1" xfId="0" applyNumberFormat="1" applyFont="1" applyFill="1" applyBorder="1" applyAlignment="1" applyProtection="1">
      <alignment vertical="center"/>
      <protection locked="0"/>
    </xf>
    <xf numFmtId="49" fontId="4" fillId="0" borderId="1" xfId="16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94" fontId="4" fillId="0" borderId="1" xfId="0" applyNumberFormat="1" applyFont="1" applyFill="1" applyBorder="1" applyAlignment="1" applyProtection="1">
      <alignment/>
      <protection locked="0"/>
    </xf>
    <xf numFmtId="0" fontId="8" fillId="0" borderId="0" xfId="0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94" fontId="6" fillId="0" borderId="1" xfId="0" applyNumberFormat="1" applyFont="1" applyBorder="1" applyAlignment="1" applyProtection="1">
      <alignment/>
      <protection/>
    </xf>
    <xf numFmtId="194" fontId="6" fillId="0" borderId="1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0" xfId="0" applyAlignment="1" applyProtection="1">
      <alignment horizontal="left" vertical="center"/>
      <protection locked="0"/>
    </xf>
    <xf numFmtId="1" fontId="6" fillId="0" borderId="1" xfId="0" applyNumberFormat="1" applyFont="1" applyFill="1" applyBorder="1" applyAlignment="1" applyProtection="1">
      <alignment vertical="center"/>
      <protection locked="0"/>
    </xf>
    <xf numFmtId="0" fontId="8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4" fontId="6" fillId="0" borderId="1" xfId="0" applyNumberFormat="1" applyFont="1" applyBorder="1" applyAlignment="1" applyProtection="1">
      <alignment/>
      <protection/>
    </xf>
    <xf numFmtId="194" fontId="6" fillId="0" borderId="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200" fontId="6" fillId="0" borderId="1" xfId="0" applyNumberFormat="1" applyFont="1" applyFill="1" applyBorder="1" applyAlignment="1" applyProtection="1">
      <alignment/>
      <protection/>
    </xf>
    <xf numFmtId="0" fontId="7" fillId="0" borderId="1" xfId="0" applyFont="1" applyBorder="1" applyAlignment="1" applyProtection="1">
      <alignment horizontal="left" indent="2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8" fillId="0" borderId="3" xfId="0" applyFont="1" applyFill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/>
      <protection locked="0"/>
    </xf>
    <xf numFmtId="1" fontId="6" fillId="0" borderId="1" xfId="0" applyNumberFormat="1" applyFont="1" applyBorder="1" applyAlignment="1" applyProtection="1">
      <alignment horizontal="left" indent="1"/>
      <protection locked="0"/>
    </xf>
    <xf numFmtId="1" fontId="1" fillId="0" borderId="1" xfId="0" applyNumberFormat="1" applyFont="1" applyBorder="1" applyAlignment="1" applyProtection="1">
      <alignment horizontal="left" indent="1"/>
      <protection locked="0"/>
    </xf>
    <xf numFmtId="0" fontId="6" fillId="0" borderId="1" xfId="0" applyNumberFormat="1" applyFont="1" applyBorder="1" applyAlignment="1" applyProtection="1">
      <alignment horizontal="left" indent="1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8" fillId="0" borderId="0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94" fontId="8" fillId="0" borderId="0" xfId="0" applyNumberForma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center"/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常规_附件2：二维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00390625" defaultRowHeight="14.25"/>
  <sheetData>
    <row r="2" spans="1:2" ht="14.25">
      <c r="A2" t="s">
        <v>35</v>
      </c>
      <c r="B2" t="s">
        <v>77</v>
      </c>
    </row>
    <row r="3" spans="1:2" ht="14.25">
      <c r="A3" t="s">
        <v>36</v>
      </c>
      <c r="B3">
        <v>6</v>
      </c>
    </row>
    <row r="4" spans="1:2" ht="14.25">
      <c r="A4" t="s">
        <v>37</v>
      </c>
      <c r="B4">
        <v>3</v>
      </c>
    </row>
    <row r="5" spans="1:2" ht="14.25">
      <c r="A5" t="s">
        <v>38</v>
      </c>
      <c r="B5">
        <v>19</v>
      </c>
    </row>
    <row r="6" spans="1:2" ht="14.25">
      <c r="A6" t="s">
        <v>39</v>
      </c>
      <c r="B6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showGridLines="0" showZeros="0" workbookViewId="0" topLeftCell="A1">
      <selection activeCell="A11" sqref="A11"/>
    </sheetView>
  </sheetViews>
  <sheetFormatPr defaultColWidth="9.00390625" defaultRowHeight="14.25"/>
  <cols>
    <col min="1" max="1" width="33.125" style="5" customWidth="1"/>
    <col min="2" max="2" width="10.125" style="4" customWidth="1"/>
    <col min="3" max="3" width="5.875" style="4" customWidth="1"/>
    <col min="4" max="4" width="28.125" style="5" customWidth="1"/>
    <col min="5" max="5" width="11.375" style="4" customWidth="1"/>
    <col min="6" max="6" width="8.75390625" style="4" customWidth="1"/>
    <col min="7" max="16384" width="9.00390625" style="4" customWidth="1"/>
  </cols>
  <sheetData>
    <row r="1" spans="1:6" s="7" customFormat="1" ht="25.5">
      <c r="A1" s="61" t="s">
        <v>242</v>
      </c>
      <c r="B1" s="61"/>
      <c r="C1" s="61"/>
      <c r="D1" s="61"/>
      <c r="E1" s="61"/>
      <c r="F1" s="61"/>
    </row>
    <row r="2" spans="1:6" ht="20.25" customHeight="1">
      <c r="A2" s="5" t="s">
        <v>219</v>
      </c>
      <c r="F2" s="6" t="s">
        <v>47</v>
      </c>
    </row>
    <row r="3" spans="1:6" ht="19.5" customHeight="1">
      <c r="A3" s="62" t="s">
        <v>48</v>
      </c>
      <c r="B3" s="63"/>
      <c r="C3" s="64"/>
      <c r="D3" s="62" t="s">
        <v>49</v>
      </c>
      <c r="E3" s="63"/>
      <c r="F3" s="64"/>
    </row>
    <row r="4" spans="1:6" ht="19.5" customHeight="1">
      <c r="A4" s="8" t="s">
        <v>50</v>
      </c>
      <c r="B4" s="9" t="s">
        <v>51</v>
      </c>
      <c r="C4" s="9" t="s">
        <v>52</v>
      </c>
      <c r="D4" s="8" t="s">
        <v>50</v>
      </c>
      <c r="E4" s="9" t="s">
        <v>51</v>
      </c>
      <c r="F4" s="9" t="s">
        <v>52</v>
      </c>
    </row>
    <row r="5" spans="1:6" ht="19.5" customHeight="1">
      <c r="A5" s="10" t="s">
        <v>53</v>
      </c>
      <c r="B5" s="23">
        <f>SUM(B6:B20)</f>
        <v>33880</v>
      </c>
      <c r="C5" s="11"/>
      <c r="D5" s="12" t="s">
        <v>10</v>
      </c>
      <c r="E5" s="23">
        <v>13812</v>
      </c>
      <c r="F5" s="13"/>
    </row>
    <row r="6" spans="1:6" ht="19.5" customHeight="1">
      <c r="A6" s="14" t="s">
        <v>54</v>
      </c>
      <c r="B6" s="23">
        <v>7538</v>
      </c>
      <c r="C6" s="11"/>
      <c r="D6" s="12" t="s">
        <v>11</v>
      </c>
      <c r="E6" s="23">
        <v>0</v>
      </c>
      <c r="F6" s="13"/>
    </row>
    <row r="7" spans="1:6" ht="19.5" customHeight="1">
      <c r="A7" s="14" t="s">
        <v>55</v>
      </c>
      <c r="B7" s="23">
        <v>11350</v>
      </c>
      <c r="C7" s="11"/>
      <c r="D7" s="12" t="s">
        <v>12</v>
      </c>
      <c r="E7" s="23">
        <v>145</v>
      </c>
      <c r="F7" s="13"/>
    </row>
    <row r="8" spans="1:6" ht="19.5" customHeight="1">
      <c r="A8" s="14" t="s">
        <v>56</v>
      </c>
      <c r="B8" s="23">
        <v>1800</v>
      </c>
      <c r="C8" s="11"/>
      <c r="D8" s="12" t="s">
        <v>13</v>
      </c>
      <c r="E8" s="23">
        <v>5797</v>
      </c>
      <c r="F8" s="13"/>
    </row>
    <row r="9" spans="1:6" ht="19.5" customHeight="1">
      <c r="A9" s="14" t="s">
        <v>57</v>
      </c>
      <c r="B9" s="23">
        <v>980</v>
      </c>
      <c r="C9" s="11"/>
      <c r="D9" s="12" t="s">
        <v>14</v>
      </c>
      <c r="E9" s="23">
        <v>24446</v>
      </c>
      <c r="F9" s="13"/>
    </row>
    <row r="10" spans="1:6" ht="19.5" customHeight="1">
      <c r="A10" s="14" t="s">
        <v>58</v>
      </c>
      <c r="B10" s="23">
        <v>1150</v>
      </c>
      <c r="C10" s="11"/>
      <c r="D10" s="17" t="s">
        <v>15</v>
      </c>
      <c r="E10" s="23">
        <v>955</v>
      </c>
      <c r="F10" s="13"/>
    </row>
    <row r="11" spans="1:6" ht="19.5" customHeight="1">
      <c r="A11" s="14" t="s">
        <v>59</v>
      </c>
      <c r="B11" s="23">
        <v>3050</v>
      </c>
      <c r="C11" s="11"/>
      <c r="D11" s="17" t="s">
        <v>16</v>
      </c>
      <c r="E11" s="23">
        <v>682</v>
      </c>
      <c r="F11" s="13"/>
    </row>
    <row r="12" spans="1:6" ht="19.5" customHeight="1">
      <c r="A12" s="14" t="s">
        <v>60</v>
      </c>
      <c r="B12" s="23">
        <v>1082</v>
      </c>
      <c r="C12" s="11"/>
      <c r="D12" s="17" t="s">
        <v>17</v>
      </c>
      <c r="E12" s="23">
        <v>13319</v>
      </c>
      <c r="F12" s="13"/>
    </row>
    <row r="13" spans="1:6" ht="19.5" customHeight="1">
      <c r="A13" s="14" t="s">
        <v>61</v>
      </c>
      <c r="B13" s="23">
        <v>300</v>
      </c>
      <c r="C13" s="11"/>
      <c r="D13" s="17" t="s">
        <v>18</v>
      </c>
      <c r="E13" s="23">
        <v>5568</v>
      </c>
      <c r="F13" s="13"/>
    </row>
    <row r="14" spans="1:6" ht="19.5" customHeight="1">
      <c r="A14" s="14" t="s">
        <v>62</v>
      </c>
      <c r="B14" s="23">
        <v>1450</v>
      </c>
      <c r="C14" s="11"/>
      <c r="D14" s="17" t="s">
        <v>249</v>
      </c>
      <c r="E14" s="23">
        <v>1494</v>
      </c>
      <c r="F14" s="13"/>
    </row>
    <row r="15" spans="1:6" ht="19.5" customHeight="1">
      <c r="A15" s="14" t="s">
        <v>63</v>
      </c>
      <c r="B15" s="23">
        <v>930</v>
      </c>
      <c r="C15" s="11"/>
      <c r="D15" s="17" t="s">
        <v>19</v>
      </c>
      <c r="E15" s="23">
        <v>1342</v>
      </c>
      <c r="F15" s="13"/>
    </row>
    <row r="16" spans="1:6" ht="19.5" customHeight="1">
      <c r="A16" s="14" t="s">
        <v>64</v>
      </c>
      <c r="B16" s="23">
        <v>300</v>
      </c>
      <c r="C16" s="11"/>
      <c r="D16" s="17" t="s">
        <v>20</v>
      </c>
      <c r="E16" s="23">
        <v>5332</v>
      </c>
      <c r="F16" s="13"/>
    </row>
    <row r="17" spans="1:6" ht="19.5" customHeight="1">
      <c r="A17" s="14" t="s">
        <v>65</v>
      </c>
      <c r="B17" s="23">
        <v>100</v>
      </c>
      <c r="C17" s="11"/>
      <c r="D17" s="17" t="s">
        <v>21</v>
      </c>
      <c r="E17" s="23">
        <v>266</v>
      </c>
      <c r="F17" s="13"/>
    </row>
    <row r="18" spans="1:6" ht="19.5" customHeight="1">
      <c r="A18" s="14" t="s">
        <v>66</v>
      </c>
      <c r="B18" s="23">
        <v>2500</v>
      </c>
      <c r="C18" s="11"/>
      <c r="D18" s="17" t="s">
        <v>22</v>
      </c>
      <c r="E18" s="23">
        <v>134</v>
      </c>
      <c r="F18" s="13"/>
    </row>
    <row r="19" spans="1:6" ht="19.5" customHeight="1">
      <c r="A19" s="14" t="s">
        <v>67</v>
      </c>
      <c r="B19" s="23">
        <v>1350</v>
      </c>
      <c r="C19" s="11"/>
      <c r="D19" s="17" t="s">
        <v>23</v>
      </c>
      <c r="E19" s="23">
        <v>137</v>
      </c>
      <c r="F19" s="13"/>
    </row>
    <row r="20" spans="1:6" ht="19.5" customHeight="1">
      <c r="A20" s="14" t="s">
        <v>68</v>
      </c>
      <c r="B20" s="23">
        <v>0</v>
      </c>
      <c r="C20" s="11"/>
      <c r="D20" s="17" t="s">
        <v>24</v>
      </c>
      <c r="E20" s="23">
        <v>538</v>
      </c>
      <c r="F20" s="13"/>
    </row>
    <row r="21" spans="1:6" ht="19.5" customHeight="1">
      <c r="A21" s="10" t="s">
        <v>46</v>
      </c>
      <c r="B21" s="23">
        <f>SUM(B22:B27)</f>
        <v>8923</v>
      </c>
      <c r="C21" s="11"/>
      <c r="D21" s="17" t="s">
        <v>25</v>
      </c>
      <c r="E21" s="23">
        <v>360</v>
      </c>
      <c r="F21" s="13"/>
    </row>
    <row r="22" spans="1:6" ht="19.5" customHeight="1">
      <c r="A22" s="14" t="s">
        <v>69</v>
      </c>
      <c r="B22" s="23">
        <v>2079</v>
      </c>
      <c r="C22" s="11"/>
      <c r="D22" s="17" t="s">
        <v>26</v>
      </c>
      <c r="E22" s="23">
        <v>334</v>
      </c>
      <c r="F22" s="13"/>
    </row>
    <row r="23" spans="1:6" ht="19.5" customHeight="1">
      <c r="A23" s="14" t="s">
        <v>70</v>
      </c>
      <c r="B23" s="23">
        <v>3515</v>
      </c>
      <c r="C23" s="11"/>
      <c r="D23" s="17" t="s">
        <v>27</v>
      </c>
      <c r="E23" s="23">
        <v>625</v>
      </c>
      <c r="F23" s="13"/>
    </row>
    <row r="24" spans="1:6" ht="19.5" customHeight="1">
      <c r="A24" s="14" t="s">
        <v>71</v>
      </c>
      <c r="B24" s="23">
        <v>2930</v>
      </c>
      <c r="C24" s="11"/>
      <c r="D24" s="17" t="s">
        <v>28</v>
      </c>
      <c r="E24" s="23">
        <v>9</v>
      </c>
      <c r="F24" s="13"/>
    </row>
    <row r="25" spans="1:6" ht="19.5" customHeight="1">
      <c r="A25" s="14" t="s">
        <v>72</v>
      </c>
      <c r="B25" s="23"/>
      <c r="C25" s="11"/>
      <c r="D25" s="17" t="s">
        <v>29</v>
      </c>
      <c r="E25" s="23">
        <v>6378</v>
      </c>
      <c r="F25" s="13"/>
    </row>
    <row r="26" spans="1:6" ht="19.5" customHeight="1">
      <c r="A26" s="14" t="s">
        <v>73</v>
      </c>
      <c r="B26" s="23">
        <v>399</v>
      </c>
      <c r="C26" s="11"/>
      <c r="D26" s="17"/>
      <c r="E26" s="23"/>
      <c r="F26" s="13"/>
    </row>
    <row r="27" spans="1:6" ht="19.5" customHeight="1">
      <c r="A27" s="14" t="s">
        <v>74</v>
      </c>
      <c r="B27" s="23"/>
      <c r="C27" s="11"/>
      <c r="D27" s="17"/>
      <c r="E27" s="23"/>
      <c r="F27" s="13"/>
    </row>
    <row r="28" spans="1:6" ht="19.5" customHeight="1">
      <c r="A28" s="10" t="s">
        <v>85</v>
      </c>
      <c r="B28" s="23">
        <f>SUM(B29:B30)</f>
        <v>0</v>
      </c>
      <c r="C28" s="11"/>
      <c r="D28" s="17"/>
      <c r="E28" s="23"/>
      <c r="F28" s="13"/>
    </row>
    <row r="29" spans="1:6" ht="19.5" customHeight="1">
      <c r="A29" s="14" t="s">
        <v>75</v>
      </c>
      <c r="B29" s="23"/>
      <c r="C29" s="11"/>
      <c r="D29" s="17"/>
      <c r="E29" s="23"/>
      <c r="F29" s="13"/>
    </row>
    <row r="30" spans="1:6" ht="19.5" customHeight="1">
      <c r="A30" s="14" t="s">
        <v>76</v>
      </c>
      <c r="B30" s="23"/>
      <c r="C30" s="11"/>
      <c r="D30" s="17"/>
      <c r="E30" s="23"/>
      <c r="F30" s="13"/>
    </row>
    <row r="31" spans="1:6" ht="19.5" customHeight="1">
      <c r="A31" s="18" t="s">
        <v>88</v>
      </c>
      <c r="B31" s="23">
        <f>SUM(B5,B21,B28)</f>
        <v>42803</v>
      </c>
      <c r="C31" s="11"/>
      <c r="D31" s="22" t="s">
        <v>243</v>
      </c>
      <c r="E31" s="23">
        <f>SUM(E5,E6:E7,E8,E9,E10,E11,E12,E13,E14,E15,E16,E17,E18,E19,E20,E21,E22,E23:E25)</f>
        <v>81673</v>
      </c>
      <c r="F31" s="13"/>
    </row>
    <row r="32" spans="1:6" ht="19.5" customHeight="1">
      <c r="A32" s="19" t="s">
        <v>0</v>
      </c>
      <c r="B32" s="23">
        <f>SUM(B33,B37:B40)</f>
        <v>41320</v>
      </c>
      <c r="C32" s="11"/>
      <c r="D32" s="17"/>
      <c r="E32" s="23"/>
      <c r="F32" s="13"/>
    </row>
    <row r="33" spans="1:6" ht="19.5" customHeight="1">
      <c r="A33" s="20" t="s">
        <v>1</v>
      </c>
      <c r="B33" s="23">
        <f>SUM(B34:B36)</f>
        <v>41152</v>
      </c>
      <c r="C33" s="11"/>
      <c r="D33" s="19" t="s">
        <v>32</v>
      </c>
      <c r="E33" s="23">
        <f>SUM(E34:E37)</f>
        <v>2450</v>
      </c>
      <c r="F33" s="13"/>
    </row>
    <row r="34" spans="1:6" ht="19.5" customHeight="1">
      <c r="A34" s="20" t="s">
        <v>2</v>
      </c>
      <c r="B34" s="23">
        <v>4969</v>
      </c>
      <c r="C34" s="11"/>
      <c r="D34" s="17" t="s">
        <v>30</v>
      </c>
      <c r="E34" s="23">
        <v>100</v>
      </c>
      <c r="F34" s="13"/>
    </row>
    <row r="35" spans="1:6" ht="19.5" customHeight="1">
      <c r="A35" s="16" t="s">
        <v>3</v>
      </c>
      <c r="B35" s="23">
        <v>35650</v>
      </c>
      <c r="C35" s="11"/>
      <c r="D35" s="17" t="s">
        <v>31</v>
      </c>
      <c r="E35" s="23">
        <v>2250</v>
      </c>
      <c r="F35" s="13"/>
    </row>
    <row r="36" spans="1:6" ht="19.5" customHeight="1">
      <c r="A36" s="21" t="s">
        <v>4</v>
      </c>
      <c r="B36" s="23">
        <v>533</v>
      </c>
      <c r="C36" s="11"/>
      <c r="D36" s="17" t="s">
        <v>33</v>
      </c>
      <c r="E36" s="23">
        <v>100</v>
      </c>
      <c r="F36" s="13"/>
    </row>
    <row r="37" spans="1:6" ht="19.5" customHeight="1">
      <c r="A37" s="16" t="s">
        <v>5</v>
      </c>
      <c r="B37" s="23">
        <v>168</v>
      </c>
      <c r="C37" s="11"/>
      <c r="D37" s="17" t="s">
        <v>34</v>
      </c>
      <c r="E37" s="23"/>
      <c r="F37" s="13"/>
    </row>
    <row r="38" spans="1:6" ht="19.5" customHeight="1">
      <c r="A38" s="16" t="s">
        <v>6</v>
      </c>
      <c r="B38" s="23"/>
      <c r="C38" s="13"/>
      <c r="D38" s="17"/>
      <c r="E38" s="23"/>
      <c r="F38" s="13"/>
    </row>
    <row r="39" spans="1:6" ht="19.5" customHeight="1">
      <c r="A39" s="16" t="s">
        <v>7</v>
      </c>
      <c r="B39" s="23"/>
      <c r="C39" s="13"/>
      <c r="D39" s="17"/>
      <c r="E39" s="23"/>
      <c r="F39" s="13"/>
    </row>
    <row r="40" spans="1:6" ht="19.5" customHeight="1">
      <c r="A40" s="34" t="s">
        <v>87</v>
      </c>
      <c r="B40" s="23"/>
      <c r="C40" s="13"/>
      <c r="D40" s="17"/>
      <c r="E40" s="23"/>
      <c r="F40" s="13"/>
    </row>
    <row r="41" spans="1:6" ht="19.5" customHeight="1">
      <c r="A41" s="22" t="s">
        <v>8</v>
      </c>
      <c r="B41" s="23">
        <f>SUM(B31,B32)</f>
        <v>84123</v>
      </c>
      <c r="C41" s="13"/>
      <c r="D41" s="22" t="s">
        <v>9</v>
      </c>
      <c r="E41" s="23">
        <f>SUM(E31,E33)</f>
        <v>84123</v>
      </c>
      <c r="F41" s="13"/>
    </row>
    <row r="42" spans="1:6" ht="33" customHeight="1">
      <c r="A42" s="65" t="s">
        <v>244</v>
      </c>
      <c r="B42" s="65"/>
      <c r="C42" s="65"/>
      <c r="D42" s="65"/>
      <c r="E42" s="65"/>
      <c r="F42" s="65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spans="1:6" s="15" customFormat="1" ht="19.5" customHeight="1">
      <c r="A130" s="5"/>
      <c r="B130" s="4"/>
      <c r="C130" s="4"/>
      <c r="D130" s="5"/>
      <c r="E130" s="4"/>
      <c r="F130" s="4"/>
    </row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8.7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</sheetData>
  <mergeCells count="4">
    <mergeCell ref="A1:F1"/>
    <mergeCell ref="A3:C3"/>
    <mergeCell ref="D3:F3"/>
    <mergeCell ref="A42:F42"/>
  </mergeCells>
  <printOptions horizontalCentered="1"/>
  <pageMargins left="0.1968503937007874" right="0.2362204724409449" top="0.5511811023622047" bottom="0.5905511811023623" header="0.1968503937007874" footer="0.31496062992125984"/>
  <pageSetup firstPageNumber="1" useFirstPageNumber="1" horizontalDpi="600" verticalDpi="600" orientation="portrait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0"/>
  <sheetViews>
    <sheetView showGridLines="0" showZeros="0" workbookViewId="0" topLeftCell="A1">
      <pane xSplit="1" ySplit="3" topLeftCell="B1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39" sqref="C139"/>
    </sheetView>
  </sheetViews>
  <sheetFormatPr defaultColWidth="9.00390625" defaultRowHeight="14.25"/>
  <cols>
    <col min="1" max="1" width="28.75390625" style="35" customWidth="1"/>
    <col min="2" max="2" width="15.50390625" style="35" customWidth="1"/>
    <col min="3" max="3" width="24.00390625" style="35" customWidth="1"/>
    <col min="4" max="4" width="13.625" style="35" customWidth="1"/>
    <col min="5" max="16384" width="9.00390625" style="35" customWidth="1"/>
  </cols>
  <sheetData>
    <row r="1" spans="1:4" ht="21.75" customHeight="1">
      <c r="A1" s="66" t="s">
        <v>240</v>
      </c>
      <c r="B1" s="66"/>
      <c r="C1" s="66"/>
      <c r="D1" s="66"/>
    </row>
    <row r="2" spans="1:4" ht="14.25" customHeight="1">
      <c r="A2" s="35" t="s">
        <v>90</v>
      </c>
      <c r="C2" s="57"/>
      <c r="D2" s="58" t="s">
        <v>86</v>
      </c>
    </row>
    <row r="3" spans="1:4" s="36" customFormat="1" ht="26.25" customHeight="1">
      <c r="A3" s="81" t="s">
        <v>246</v>
      </c>
      <c r="B3" s="81" t="s">
        <v>247</v>
      </c>
      <c r="C3" s="81" t="s">
        <v>248</v>
      </c>
      <c r="D3" s="81" t="s">
        <v>247</v>
      </c>
    </row>
    <row r="4" spans="1:4" s="39" customFormat="1" ht="18" customHeight="1">
      <c r="A4" s="1" t="s">
        <v>78</v>
      </c>
      <c r="B4" s="30">
        <f>SUM(B5:B28)</f>
        <v>13812</v>
      </c>
      <c r="C4" s="1" t="s">
        <v>91</v>
      </c>
      <c r="D4" s="37">
        <v>36843</v>
      </c>
    </row>
    <row r="5" spans="1:4" s="39" customFormat="1" ht="18" customHeight="1">
      <c r="A5" s="40" t="s">
        <v>92</v>
      </c>
      <c r="B5" s="41">
        <v>176</v>
      </c>
      <c r="C5" s="1" t="s">
        <v>93</v>
      </c>
      <c r="D5" s="37">
        <v>20920</v>
      </c>
    </row>
    <row r="6" spans="1:4" s="39" customFormat="1" ht="18" customHeight="1">
      <c r="A6" s="40" t="s">
        <v>94</v>
      </c>
      <c r="B6" s="41">
        <v>142</v>
      </c>
      <c r="C6" s="1" t="s">
        <v>95</v>
      </c>
      <c r="D6" s="37">
        <v>19990</v>
      </c>
    </row>
    <row r="7" spans="1:4" s="39" customFormat="1" ht="18" customHeight="1">
      <c r="A7" s="40" t="s">
        <v>96</v>
      </c>
      <c r="B7" s="41">
        <v>4448</v>
      </c>
      <c r="C7" s="1" t="s">
        <v>97</v>
      </c>
      <c r="D7" s="37">
        <v>150</v>
      </c>
    </row>
    <row r="8" spans="1:4" s="39" customFormat="1" ht="18" customHeight="1">
      <c r="A8" s="40" t="s">
        <v>98</v>
      </c>
      <c r="B8" s="41">
        <v>163</v>
      </c>
      <c r="C8" s="1" t="s">
        <v>99</v>
      </c>
      <c r="D8" s="37">
        <v>0</v>
      </c>
    </row>
    <row r="9" spans="1:4" s="39" customFormat="1" ht="18" customHeight="1">
      <c r="A9" s="40" t="s">
        <v>100</v>
      </c>
      <c r="B9" s="41">
        <v>80</v>
      </c>
      <c r="C9" s="1" t="s">
        <v>101</v>
      </c>
      <c r="D9" s="37">
        <v>151</v>
      </c>
    </row>
    <row r="10" spans="1:4" s="39" customFormat="1" ht="18" customHeight="1">
      <c r="A10" s="40" t="s">
        <v>102</v>
      </c>
      <c r="B10" s="41">
        <v>833</v>
      </c>
      <c r="C10" s="1" t="s">
        <v>103</v>
      </c>
      <c r="D10" s="37">
        <v>300</v>
      </c>
    </row>
    <row r="11" spans="1:4" s="39" customFormat="1" ht="18" customHeight="1">
      <c r="A11" s="40" t="s">
        <v>104</v>
      </c>
      <c r="B11" s="41">
        <v>3101</v>
      </c>
      <c r="C11" s="1" t="s">
        <v>105</v>
      </c>
      <c r="D11" s="37">
        <v>0</v>
      </c>
    </row>
    <row r="12" spans="1:4" s="39" customFormat="1" ht="18" customHeight="1">
      <c r="A12" s="40" t="s">
        <v>106</v>
      </c>
      <c r="B12" s="41">
        <v>93</v>
      </c>
      <c r="C12" s="1" t="s">
        <v>107</v>
      </c>
      <c r="D12" s="37">
        <v>1709</v>
      </c>
    </row>
    <row r="13" spans="1:4" s="39" customFormat="1" ht="18" customHeight="1">
      <c r="A13" s="40" t="s">
        <v>108</v>
      </c>
      <c r="B13" s="41">
        <v>91</v>
      </c>
      <c r="C13" s="42" t="s">
        <v>109</v>
      </c>
      <c r="D13" s="38"/>
    </row>
    <row r="14" spans="1:4" s="39" customFormat="1" ht="18" customHeight="1">
      <c r="A14" s="40" t="s">
        <v>110</v>
      </c>
      <c r="B14" s="41">
        <v>272</v>
      </c>
      <c r="C14" s="1" t="s">
        <v>111</v>
      </c>
      <c r="D14" s="37">
        <v>1610</v>
      </c>
    </row>
    <row r="15" spans="1:4" s="39" customFormat="1" ht="18" customHeight="1">
      <c r="A15" s="40" t="s">
        <v>112</v>
      </c>
      <c r="B15" s="41">
        <v>2559</v>
      </c>
      <c r="C15" s="1"/>
      <c r="D15" s="38"/>
    </row>
    <row r="16" spans="1:4" s="39" customFormat="1" ht="18" customHeight="1">
      <c r="A16" s="40" t="s">
        <v>113</v>
      </c>
      <c r="B16" s="41">
        <v>729</v>
      </c>
      <c r="C16" s="1"/>
      <c r="D16" s="1"/>
    </row>
    <row r="17" spans="1:4" s="39" customFormat="1" ht="18" customHeight="1">
      <c r="A17" s="40" t="s">
        <v>114</v>
      </c>
      <c r="B17" s="41">
        <v>5</v>
      </c>
      <c r="C17" s="1"/>
      <c r="D17" s="1"/>
    </row>
    <row r="18" spans="1:4" s="39" customFormat="1" ht="18" customHeight="1">
      <c r="A18" s="40" t="s">
        <v>115</v>
      </c>
      <c r="B18" s="41">
        <v>6</v>
      </c>
      <c r="C18" s="1"/>
      <c r="D18" s="1"/>
    </row>
    <row r="19" spans="1:4" s="39" customFormat="1" ht="18" customHeight="1">
      <c r="A19" s="40" t="s">
        <v>116</v>
      </c>
      <c r="B19" s="41">
        <v>0</v>
      </c>
      <c r="C19" s="1"/>
      <c r="D19" s="1"/>
    </row>
    <row r="20" spans="1:4" s="39" customFormat="1" ht="18" customHeight="1">
      <c r="A20" s="40" t="s">
        <v>117</v>
      </c>
      <c r="B20" s="41">
        <v>54</v>
      </c>
      <c r="C20" s="1"/>
      <c r="D20" s="1"/>
    </row>
    <row r="21" spans="1:4" s="39" customFormat="1" ht="18" customHeight="1">
      <c r="A21" s="40" t="s">
        <v>118</v>
      </c>
      <c r="B21" s="41">
        <v>26</v>
      </c>
      <c r="C21" s="1"/>
      <c r="D21" s="1"/>
    </row>
    <row r="22" spans="1:4" s="39" customFormat="1" ht="18" customHeight="1">
      <c r="A22" s="40" t="s">
        <v>119</v>
      </c>
      <c r="B22" s="41">
        <v>156</v>
      </c>
      <c r="C22" s="1"/>
      <c r="D22" s="1"/>
    </row>
    <row r="23" spans="1:4" s="39" customFormat="1" ht="18" customHeight="1">
      <c r="A23" s="40" t="s">
        <v>120</v>
      </c>
      <c r="B23" s="41">
        <v>272</v>
      </c>
      <c r="C23" s="1"/>
      <c r="D23" s="1"/>
    </row>
    <row r="24" spans="1:4" s="39" customFormat="1" ht="18" customHeight="1">
      <c r="A24" s="40" t="s">
        <v>121</v>
      </c>
      <c r="B24" s="41">
        <v>115</v>
      </c>
      <c r="C24" s="1"/>
      <c r="D24" s="1"/>
    </row>
    <row r="25" spans="1:4" s="39" customFormat="1" ht="18" customHeight="1">
      <c r="A25" s="40" t="s">
        <v>122</v>
      </c>
      <c r="B25" s="41">
        <v>125</v>
      </c>
      <c r="C25" s="1"/>
      <c r="D25" s="1"/>
    </row>
    <row r="26" spans="1:4" s="39" customFormat="1" ht="18" customHeight="1">
      <c r="A26" s="40" t="s">
        <v>123</v>
      </c>
      <c r="B26" s="41">
        <v>33</v>
      </c>
      <c r="C26" s="1"/>
      <c r="D26" s="1"/>
    </row>
    <row r="27" spans="1:4" s="39" customFormat="1" ht="18" customHeight="1">
      <c r="A27" s="40" t="s">
        <v>124</v>
      </c>
      <c r="B27" s="41">
        <v>333</v>
      </c>
      <c r="C27" s="1"/>
      <c r="D27" s="1"/>
    </row>
    <row r="28" spans="1:4" s="39" customFormat="1" ht="18" customHeight="1">
      <c r="A28" s="40" t="s">
        <v>125</v>
      </c>
      <c r="B28" s="41">
        <v>0</v>
      </c>
      <c r="C28" s="1"/>
      <c r="D28" s="1"/>
    </row>
    <row r="29" spans="1:4" s="39" customFormat="1" ht="18" customHeight="1">
      <c r="A29" s="1" t="s">
        <v>79</v>
      </c>
      <c r="B29" s="41">
        <v>0</v>
      </c>
      <c r="C29" s="1"/>
      <c r="D29" s="1"/>
    </row>
    <row r="30" spans="1:4" s="39" customFormat="1" ht="18" customHeight="1">
      <c r="A30" s="1" t="s">
        <v>126</v>
      </c>
      <c r="B30" s="30">
        <f>SUM(B31:B34)</f>
        <v>145</v>
      </c>
      <c r="C30" s="1"/>
      <c r="D30" s="1"/>
    </row>
    <row r="31" spans="1:4" s="39" customFormat="1" ht="18" customHeight="1">
      <c r="A31" s="40" t="s">
        <v>127</v>
      </c>
      <c r="B31" s="41"/>
      <c r="C31" s="1"/>
      <c r="D31" s="1"/>
    </row>
    <row r="32" spans="1:4" s="39" customFormat="1" ht="18" customHeight="1">
      <c r="A32" s="40" t="s">
        <v>128</v>
      </c>
      <c r="B32" s="41">
        <v>50</v>
      </c>
      <c r="C32" s="1"/>
      <c r="D32" s="1"/>
    </row>
    <row r="33" spans="1:4" s="39" customFormat="1" ht="18" customHeight="1">
      <c r="A33" s="40" t="s">
        <v>129</v>
      </c>
      <c r="B33" s="43">
        <v>37</v>
      </c>
      <c r="C33" s="1"/>
      <c r="D33" s="1"/>
    </row>
    <row r="34" spans="1:4" s="39" customFormat="1" ht="18" customHeight="1">
      <c r="A34" s="40" t="s">
        <v>130</v>
      </c>
      <c r="B34" s="43">
        <v>58</v>
      </c>
      <c r="C34" s="1"/>
      <c r="D34" s="1"/>
    </row>
    <row r="35" spans="1:4" s="39" customFormat="1" ht="18" customHeight="1">
      <c r="A35" s="1" t="s">
        <v>131</v>
      </c>
      <c r="B35" s="30">
        <f>SUM(B36:B40)</f>
        <v>5797</v>
      </c>
      <c r="C35" s="1"/>
      <c r="D35" s="1"/>
    </row>
    <row r="36" spans="1:4" s="39" customFormat="1" ht="18" customHeight="1">
      <c r="A36" s="40" t="s">
        <v>132</v>
      </c>
      <c r="B36" s="41">
        <v>273</v>
      </c>
      <c r="C36" s="1"/>
      <c r="D36" s="1"/>
    </row>
    <row r="37" spans="1:4" s="39" customFormat="1" ht="18" customHeight="1">
      <c r="A37" s="40" t="s">
        <v>133</v>
      </c>
      <c r="B37" s="41">
        <v>4224</v>
      </c>
      <c r="C37" s="1"/>
      <c r="D37" s="1"/>
    </row>
    <row r="38" spans="1:4" s="39" customFormat="1" ht="18" customHeight="1">
      <c r="A38" s="40" t="s">
        <v>134</v>
      </c>
      <c r="B38" s="41">
        <v>368</v>
      </c>
      <c r="C38" s="1"/>
      <c r="D38" s="1"/>
    </row>
    <row r="39" spans="1:4" s="39" customFormat="1" ht="18" customHeight="1">
      <c r="A39" s="40" t="s">
        <v>135</v>
      </c>
      <c r="B39" s="41">
        <v>528</v>
      </c>
      <c r="C39" s="1"/>
      <c r="D39" s="1"/>
    </row>
    <row r="40" spans="1:4" s="39" customFormat="1" ht="18" customHeight="1">
      <c r="A40" s="40" t="s">
        <v>136</v>
      </c>
      <c r="B40" s="41">
        <v>404</v>
      </c>
      <c r="C40" s="1"/>
      <c r="D40" s="1"/>
    </row>
    <row r="41" spans="1:4" s="39" customFormat="1" ht="18" customHeight="1">
      <c r="A41" s="1" t="s">
        <v>137</v>
      </c>
      <c r="B41" s="30">
        <f>SUM(B42:B50)</f>
        <v>24446</v>
      </c>
      <c r="C41" s="1"/>
      <c r="D41" s="1"/>
    </row>
    <row r="42" spans="1:4" s="39" customFormat="1" ht="18" customHeight="1">
      <c r="A42" s="40" t="s">
        <v>138</v>
      </c>
      <c r="B42" s="41">
        <v>287</v>
      </c>
      <c r="C42" s="1"/>
      <c r="D42" s="1"/>
    </row>
    <row r="43" spans="1:4" s="39" customFormat="1" ht="18" customHeight="1">
      <c r="A43" s="40" t="s">
        <v>139</v>
      </c>
      <c r="B43" s="41">
        <v>22044</v>
      </c>
      <c r="C43" s="1"/>
      <c r="D43" s="1"/>
    </row>
    <row r="44" spans="1:4" s="39" customFormat="1" ht="18" customHeight="1">
      <c r="A44" s="40" t="s">
        <v>140</v>
      </c>
      <c r="B44" s="41">
        <v>738</v>
      </c>
      <c r="C44" s="1"/>
      <c r="D44" s="1"/>
    </row>
    <row r="45" spans="1:4" s="39" customFormat="1" ht="18" customHeight="1">
      <c r="A45" s="40" t="s">
        <v>141</v>
      </c>
      <c r="B45" s="41">
        <v>0</v>
      </c>
      <c r="C45" s="1"/>
      <c r="D45" s="1"/>
    </row>
    <row r="46" spans="1:4" s="39" customFormat="1" ht="18" customHeight="1">
      <c r="A46" s="40" t="s">
        <v>142</v>
      </c>
      <c r="B46" s="41">
        <v>52</v>
      </c>
      <c r="C46" s="1"/>
      <c r="D46" s="1"/>
    </row>
    <row r="47" spans="1:4" s="39" customFormat="1" ht="18" customHeight="1">
      <c r="A47" s="40" t="s">
        <v>143</v>
      </c>
      <c r="B47" s="41">
        <v>0</v>
      </c>
      <c r="C47" s="1"/>
      <c r="D47" s="1"/>
    </row>
    <row r="48" spans="1:4" s="39" customFormat="1" ht="18" customHeight="1">
      <c r="A48" s="40" t="s">
        <v>144</v>
      </c>
      <c r="B48" s="41">
        <v>64</v>
      </c>
      <c r="C48" s="1"/>
      <c r="D48" s="1"/>
    </row>
    <row r="49" spans="1:4" s="39" customFormat="1" ht="18" customHeight="1">
      <c r="A49" s="40" t="s">
        <v>145</v>
      </c>
      <c r="B49" s="41">
        <v>1250</v>
      </c>
      <c r="C49" s="1"/>
      <c r="D49" s="1"/>
    </row>
    <row r="50" spans="1:4" s="39" customFormat="1" ht="18" customHeight="1">
      <c r="A50" s="40" t="s">
        <v>146</v>
      </c>
      <c r="B50" s="41">
        <v>11</v>
      </c>
      <c r="C50" s="1"/>
      <c r="D50" s="1"/>
    </row>
    <row r="51" spans="1:4" s="39" customFormat="1" ht="18" customHeight="1">
      <c r="A51" s="1" t="s">
        <v>40</v>
      </c>
      <c r="B51" s="30">
        <f>SUM(B52:B58)</f>
        <v>955</v>
      </c>
      <c r="C51" s="1"/>
      <c r="D51" s="1"/>
    </row>
    <row r="52" spans="1:4" s="39" customFormat="1" ht="18" customHeight="1">
      <c r="A52" s="40" t="s">
        <v>147</v>
      </c>
      <c r="B52" s="41">
        <v>60</v>
      </c>
      <c r="C52" s="1"/>
      <c r="D52" s="1"/>
    </row>
    <row r="53" spans="1:4" s="39" customFormat="1" ht="18" customHeight="1">
      <c r="A53" s="40" t="s">
        <v>148</v>
      </c>
      <c r="B53" s="41">
        <v>0</v>
      </c>
      <c r="C53" s="1"/>
      <c r="D53" s="1"/>
    </row>
    <row r="54" spans="1:4" s="39" customFormat="1" ht="18" customHeight="1">
      <c r="A54" s="40" t="s">
        <v>149</v>
      </c>
      <c r="B54" s="41">
        <v>0</v>
      </c>
      <c r="C54" s="1"/>
      <c r="D54" s="1"/>
    </row>
    <row r="55" spans="1:4" s="39" customFormat="1" ht="18" customHeight="1">
      <c r="A55" s="40" t="s">
        <v>150</v>
      </c>
      <c r="B55" s="41">
        <v>865</v>
      </c>
      <c r="C55" s="1"/>
      <c r="D55" s="1"/>
    </row>
    <row r="56" spans="1:4" s="39" customFormat="1" ht="18" customHeight="1">
      <c r="A56" s="40" t="s">
        <v>151</v>
      </c>
      <c r="B56" s="41">
        <v>0</v>
      </c>
      <c r="C56" s="1"/>
      <c r="D56" s="1"/>
    </row>
    <row r="57" spans="1:4" s="39" customFormat="1" ht="18" customHeight="1">
      <c r="A57" s="40" t="s">
        <v>152</v>
      </c>
      <c r="B57" s="41">
        <v>30</v>
      </c>
      <c r="C57" s="1"/>
      <c r="D57" s="1"/>
    </row>
    <row r="58" spans="1:4" s="39" customFormat="1" ht="18" customHeight="1">
      <c r="A58" s="40" t="s">
        <v>153</v>
      </c>
      <c r="B58" s="41">
        <v>0</v>
      </c>
      <c r="C58" s="1"/>
      <c r="D58" s="1"/>
    </row>
    <row r="59" spans="1:4" s="39" customFormat="1" ht="18" customHeight="1">
      <c r="A59" s="1" t="s">
        <v>41</v>
      </c>
      <c r="B59" s="30">
        <f>SUM(B60:B64)</f>
        <v>682</v>
      </c>
      <c r="C59" s="1"/>
      <c r="D59" s="1"/>
    </row>
    <row r="60" spans="1:4" s="39" customFormat="1" ht="18" customHeight="1">
      <c r="A60" s="40" t="s">
        <v>154</v>
      </c>
      <c r="B60" s="41">
        <v>467</v>
      </c>
      <c r="C60" s="1"/>
      <c r="D60" s="1"/>
    </row>
    <row r="61" spans="1:4" s="39" customFormat="1" ht="18" customHeight="1">
      <c r="A61" s="40" t="s">
        <v>155</v>
      </c>
      <c r="B61" s="41">
        <v>62</v>
      </c>
      <c r="C61" s="1"/>
      <c r="D61" s="1"/>
    </row>
    <row r="62" spans="1:4" s="39" customFormat="1" ht="18" customHeight="1">
      <c r="A62" s="40" t="s">
        <v>156</v>
      </c>
      <c r="B62" s="41">
        <v>64</v>
      </c>
      <c r="C62" s="1"/>
      <c r="D62" s="1"/>
    </row>
    <row r="63" spans="1:4" s="39" customFormat="1" ht="18" customHeight="1">
      <c r="A63" s="40" t="s">
        <v>157</v>
      </c>
      <c r="B63" s="41">
        <v>89</v>
      </c>
      <c r="C63" s="1"/>
      <c r="D63" s="1"/>
    </row>
    <row r="64" spans="1:4" s="39" customFormat="1" ht="18" customHeight="1">
      <c r="A64" s="40" t="s">
        <v>158</v>
      </c>
      <c r="B64" s="41">
        <v>0</v>
      </c>
      <c r="C64" s="1"/>
      <c r="D64" s="1"/>
    </row>
    <row r="65" spans="1:4" s="39" customFormat="1" ht="18" customHeight="1">
      <c r="A65" s="1" t="s">
        <v>159</v>
      </c>
      <c r="B65" s="30">
        <f>SUM(B66:B82)</f>
        <v>13319</v>
      </c>
      <c r="C65" s="1"/>
      <c r="D65" s="1"/>
    </row>
    <row r="66" spans="1:4" s="39" customFormat="1" ht="18" customHeight="1">
      <c r="A66" s="40" t="s">
        <v>160</v>
      </c>
      <c r="B66" s="41">
        <v>375</v>
      </c>
      <c r="C66" s="1"/>
      <c r="D66" s="1"/>
    </row>
    <row r="67" spans="1:4" s="39" customFormat="1" ht="18" customHeight="1">
      <c r="A67" s="40" t="s">
        <v>161</v>
      </c>
      <c r="B67" s="41">
        <v>374</v>
      </c>
      <c r="C67" s="1"/>
      <c r="D67" s="1"/>
    </row>
    <row r="68" spans="1:4" s="39" customFormat="1" ht="18" customHeight="1">
      <c r="A68" s="40" t="s">
        <v>162</v>
      </c>
      <c r="B68" s="41">
        <v>883</v>
      </c>
      <c r="C68" s="1"/>
      <c r="D68" s="1"/>
    </row>
    <row r="69" spans="1:4" s="39" customFormat="1" ht="18" customHeight="1">
      <c r="A69" s="40" t="s">
        <v>163</v>
      </c>
      <c r="B69" s="41">
        <v>9886</v>
      </c>
      <c r="C69" s="1"/>
      <c r="D69" s="1"/>
    </row>
    <row r="70" spans="1:4" s="39" customFormat="1" ht="18" customHeight="1">
      <c r="A70" s="40" t="s">
        <v>164</v>
      </c>
      <c r="B70" s="41">
        <v>0</v>
      </c>
      <c r="C70" s="1"/>
      <c r="D70" s="1"/>
    </row>
    <row r="71" spans="1:4" s="39" customFormat="1" ht="18" customHeight="1">
      <c r="A71" s="40" t="s">
        <v>165</v>
      </c>
      <c r="B71" s="41">
        <v>0</v>
      </c>
      <c r="C71" s="1"/>
      <c r="D71" s="1"/>
    </row>
    <row r="72" spans="1:6" s="39" customFormat="1" ht="18" customHeight="1">
      <c r="A72" s="40" t="s">
        <v>166</v>
      </c>
      <c r="B72" s="41">
        <v>549</v>
      </c>
      <c r="C72" s="1"/>
      <c r="D72" s="1"/>
      <c r="F72" s="44"/>
    </row>
    <row r="73" spans="1:4" s="39" customFormat="1" ht="18" customHeight="1">
      <c r="A73" s="40" t="s">
        <v>167</v>
      </c>
      <c r="B73" s="41">
        <v>122</v>
      </c>
      <c r="C73" s="1"/>
      <c r="D73" s="1"/>
    </row>
    <row r="74" spans="1:4" s="39" customFormat="1" ht="18" customHeight="1">
      <c r="A74" s="40" t="s">
        <v>168</v>
      </c>
      <c r="B74" s="41">
        <v>80</v>
      </c>
      <c r="C74" s="1"/>
      <c r="D74" s="1"/>
    </row>
    <row r="75" spans="1:4" s="39" customFormat="1" ht="18" customHeight="1">
      <c r="A75" s="40" t="s">
        <v>169</v>
      </c>
      <c r="B75" s="41">
        <v>74</v>
      </c>
      <c r="C75" s="1"/>
      <c r="D75" s="1"/>
    </row>
    <row r="76" spans="1:4" s="39" customFormat="1" ht="18" customHeight="1">
      <c r="A76" s="40" t="s">
        <v>170</v>
      </c>
      <c r="B76" s="41">
        <v>173</v>
      </c>
      <c r="C76" s="1"/>
      <c r="D76" s="1"/>
    </row>
    <row r="77" spans="1:4" s="39" customFormat="1" ht="18" customHeight="1">
      <c r="A77" s="40" t="s">
        <v>171</v>
      </c>
      <c r="B77" s="41">
        <v>15</v>
      </c>
      <c r="C77" s="1"/>
      <c r="D77" s="1"/>
    </row>
    <row r="78" spans="1:4" s="39" customFormat="1" ht="18" customHeight="1">
      <c r="A78" s="40" t="s">
        <v>172</v>
      </c>
      <c r="B78" s="41">
        <v>15</v>
      </c>
      <c r="C78" s="1"/>
      <c r="D78" s="1"/>
    </row>
    <row r="79" spans="1:4" s="39" customFormat="1" ht="18" customHeight="1">
      <c r="A79" s="40" t="s">
        <v>173</v>
      </c>
      <c r="B79" s="41">
        <v>320</v>
      </c>
      <c r="C79" s="1"/>
      <c r="D79" s="1"/>
    </row>
    <row r="80" spans="1:4" s="39" customFormat="1" ht="18" customHeight="1">
      <c r="A80" s="45" t="s">
        <v>174</v>
      </c>
      <c r="B80" s="41">
        <v>375</v>
      </c>
      <c r="C80" s="1"/>
      <c r="D80" s="1"/>
    </row>
    <row r="81" spans="1:4" s="39" customFormat="1" ht="18" customHeight="1">
      <c r="A81" s="40" t="s">
        <v>175</v>
      </c>
      <c r="B81" s="41">
        <v>0</v>
      </c>
      <c r="C81" s="1"/>
      <c r="D81" s="1"/>
    </row>
    <row r="82" spans="1:4" s="39" customFormat="1" ht="18" customHeight="1">
      <c r="A82" s="46" t="s">
        <v>176</v>
      </c>
      <c r="B82" s="41">
        <v>78</v>
      </c>
      <c r="C82" s="1"/>
      <c r="D82" s="1"/>
    </row>
    <row r="83" spans="1:4" s="39" customFormat="1" ht="18" customHeight="1">
      <c r="A83" s="1" t="s">
        <v>177</v>
      </c>
      <c r="B83" s="41">
        <f>SUM(B84:B90)</f>
        <v>5568</v>
      </c>
      <c r="C83" s="1"/>
      <c r="D83" s="1"/>
    </row>
    <row r="84" spans="1:4" s="39" customFormat="1" ht="18" customHeight="1">
      <c r="A84" s="40" t="s">
        <v>178</v>
      </c>
      <c r="B84" s="41">
        <v>190</v>
      </c>
      <c r="C84" s="1"/>
      <c r="D84" s="1"/>
    </row>
    <row r="85" spans="1:4" s="39" customFormat="1" ht="18" customHeight="1">
      <c r="A85" s="40" t="s">
        <v>179</v>
      </c>
      <c r="B85" s="41">
        <v>240</v>
      </c>
      <c r="C85" s="1"/>
      <c r="D85" s="1"/>
    </row>
    <row r="86" spans="1:4" s="39" customFormat="1" ht="18" customHeight="1">
      <c r="A86" s="40" t="s">
        <v>180</v>
      </c>
      <c r="B86" s="41">
        <v>406</v>
      </c>
      <c r="C86" s="1"/>
      <c r="D86" s="1"/>
    </row>
    <row r="87" spans="1:4" s="39" customFormat="1" ht="18" customHeight="1">
      <c r="A87" s="40" t="s">
        <v>181</v>
      </c>
      <c r="B87" s="41">
        <v>710</v>
      </c>
      <c r="C87" s="1"/>
      <c r="D87" s="1"/>
    </row>
    <row r="88" spans="1:4" s="39" customFormat="1" ht="18" customHeight="1">
      <c r="A88" s="40" t="s">
        <v>182</v>
      </c>
      <c r="B88" s="41">
        <v>3841</v>
      </c>
      <c r="C88" s="1"/>
      <c r="D88" s="1"/>
    </row>
    <row r="89" spans="1:4" s="39" customFormat="1" ht="18" customHeight="1">
      <c r="A89" s="40" t="s">
        <v>183</v>
      </c>
      <c r="B89" s="41">
        <v>172</v>
      </c>
      <c r="C89" s="1"/>
      <c r="D89" s="1"/>
    </row>
    <row r="90" spans="1:4" s="39" customFormat="1" ht="18" customHeight="1">
      <c r="A90" s="40" t="s">
        <v>184</v>
      </c>
      <c r="B90" s="41">
        <v>9</v>
      </c>
      <c r="C90" s="1"/>
      <c r="D90" s="1"/>
    </row>
    <row r="91" spans="1:4" s="39" customFormat="1" ht="18" customHeight="1">
      <c r="A91" s="1" t="s">
        <v>185</v>
      </c>
      <c r="B91" s="30">
        <f>SUM(B92:B94)</f>
        <v>1494</v>
      </c>
      <c r="C91" s="1"/>
      <c r="D91" s="1"/>
    </row>
    <row r="92" spans="1:4" s="39" customFormat="1" ht="18" customHeight="1">
      <c r="A92" s="40" t="s">
        <v>186</v>
      </c>
      <c r="B92" s="41">
        <v>152</v>
      </c>
      <c r="C92" s="1"/>
      <c r="D92" s="1"/>
    </row>
    <row r="93" spans="1:4" s="39" customFormat="1" ht="18" customHeight="1">
      <c r="A93" s="40" t="s">
        <v>187</v>
      </c>
      <c r="B93" s="41">
        <v>1118</v>
      </c>
      <c r="C93" s="1"/>
      <c r="D93" s="1"/>
    </row>
    <row r="94" spans="1:4" s="39" customFormat="1" ht="18" customHeight="1">
      <c r="A94" s="40" t="s">
        <v>188</v>
      </c>
      <c r="B94" s="41">
        <v>224</v>
      </c>
      <c r="C94" s="1"/>
      <c r="D94" s="1"/>
    </row>
    <row r="95" spans="1:4" s="39" customFormat="1" ht="18" customHeight="1">
      <c r="A95" s="1" t="s">
        <v>189</v>
      </c>
      <c r="B95" s="30">
        <f>SUM(B96:B99)</f>
        <v>1342</v>
      </c>
      <c r="C95" s="1"/>
      <c r="D95" s="1"/>
    </row>
    <row r="96" spans="1:4" s="39" customFormat="1" ht="18" customHeight="1">
      <c r="A96" s="40" t="s">
        <v>190</v>
      </c>
      <c r="B96" s="41">
        <v>496</v>
      </c>
      <c r="C96" s="1"/>
      <c r="D96" s="1"/>
    </row>
    <row r="97" spans="1:4" s="39" customFormat="1" ht="18" customHeight="1">
      <c r="A97" s="40" t="s">
        <v>191</v>
      </c>
      <c r="B97" s="41">
        <v>0</v>
      </c>
      <c r="C97" s="1"/>
      <c r="D97" s="1"/>
    </row>
    <row r="98" spans="1:4" s="39" customFormat="1" ht="18" customHeight="1">
      <c r="A98" s="40" t="s">
        <v>192</v>
      </c>
      <c r="B98" s="41">
        <v>280</v>
      </c>
      <c r="C98" s="1"/>
      <c r="D98" s="1"/>
    </row>
    <row r="99" spans="1:4" s="39" customFormat="1" ht="18" customHeight="1">
      <c r="A99" s="40" t="s">
        <v>193</v>
      </c>
      <c r="B99" s="41">
        <v>566</v>
      </c>
      <c r="C99" s="1"/>
      <c r="D99" s="1"/>
    </row>
    <row r="100" spans="1:4" s="39" customFormat="1" ht="18" customHeight="1">
      <c r="A100" s="1" t="s">
        <v>194</v>
      </c>
      <c r="B100" s="30">
        <f>SUM(B101:B103,B104:B106)</f>
        <v>5332</v>
      </c>
      <c r="C100" s="1"/>
      <c r="D100" s="1"/>
    </row>
    <row r="101" spans="1:4" s="39" customFormat="1" ht="18" customHeight="1">
      <c r="A101" s="40" t="s">
        <v>195</v>
      </c>
      <c r="B101" s="41">
        <v>1497</v>
      </c>
      <c r="C101" s="1"/>
      <c r="D101" s="1"/>
    </row>
    <row r="102" spans="1:4" s="39" customFormat="1" ht="18" customHeight="1">
      <c r="A102" s="40" t="s">
        <v>196</v>
      </c>
      <c r="B102" s="41">
        <v>697</v>
      </c>
      <c r="C102" s="1"/>
      <c r="D102" s="1"/>
    </row>
    <row r="103" spans="1:4" s="39" customFormat="1" ht="18" customHeight="1">
      <c r="A103" s="40" t="s">
        <v>197</v>
      </c>
      <c r="B103" s="41">
        <v>1336</v>
      </c>
      <c r="C103" s="1"/>
      <c r="D103" s="1"/>
    </row>
    <row r="104" spans="1:4" s="39" customFormat="1" ht="18" customHeight="1">
      <c r="A104" s="40" t="s">
        <v>198</v>
      </c>
      <c r="B104" s="41">
        <v>502</v>
      </c>
      <c r="C104" s="1"/>
      <c r="D104" s="1"/>
    </row>
    <row r="105" spans="1:4" s="39" customFormat="1" ht="18" customHeight="1">
      <c r="A105" s="40" t="s">
        <v>199</v>
      </c>
      <c r="B105" s="41">
        <v>50</v>
      </c>
      <c r="C105" s="1"/>
      <c r="D105" s="1"/>
    </row>
    <row r="106" spans="1:4" s="39" customFormat="1" ht="18" customHeight="1">
      <c r="A106" s="40" t="s">
        <v>200</v>
      </c>
      <c r="B106" s="41">
        <v>1250</v>
      </c>
      <c r="C106" s="1"/>
      <c r="D106" s="1"/>
    </row>
    <row r="107" spans="1:4" s="39" customFormat="1" ht="18" customHeight="1">
      <c r="A107" s="1" t="s">
        <v>201</v>
      </c>
      <c r="B107" s="30">
        <f>SUM(B108)</f>
        <v>266</v>
      </c>
      <c r="C107" s="1"/>
      <c r="D107" s="1"/>
    </row>
    <row r="108" spans="1:4" s="39" customFormat="1" ht="18" customHeight="1">
      <c r="A108" s="40" t="s">
        <v>202</v>
      </c>
      <c r="B108" s="47">
        <v>266</v>
      </c>
      <c r="C108" s="1"/>
      <c r="D108" s="1"/>
    </row>
    <row r="109" spans="1:4" s="39" customFormat="1" ht="18" customHeight="1">
      <c r="A109" s="48"/>
      <c r="B109" s="47"/>
      <c r="C109" s="1"/>
      <c r="D109" s="1"/>
    </row>
    <row r="110" spans="1:4" s="39" customFormat="1" ht="18" customHeight="1">
      <c r="A110" s="2" t="s">
        <v>80</v>
      </c>
      <c r="B110" s="30">
        <f>SUM(B111:B112)</f>
        <v>134</v>
      </c>
      <c r="C110" s="1"/>
      <c r="D110" s="1"/>
    </row>
    <row r="111" spans="1:4" s="39" customFormat="1" ht="18" customHeight="1">
      <c r="A111" s="40" t="s">
        <v>203</v>
      </c>
      <c r="B111" s="41">
        <v>92</v>
      </c>
      <c r="C111" s="1"/>
      <c r="D111" s="1"/>
    </row>
    <row r="112" spans="1:4" s="39" customFormat="1" ht="18" customHeight="1">
      <c r="A112" s="40" t="s">
        <v>204</v>
      </c>
      <c r="B112" s="43">
        <v>42</v>
      </c>
      <c r="C112" s="1"/>
      <c r="D112" s="1"/>
    </row>
    <row r="113" spans="1:4" s="39" customFormat="1" ht="18" customHeight="1">
      <c r="A113" s="2" t="s">
        <v>81</v>
      </c>
      <c r="B113" s="31">
        <f>SUM(B114:B115)</f>
        <v>137</v>
      </c>
      <c r="C113" s="1"/>
      <c r="D113" s="1"/>
    </row>
    <row r="114" spans="1:4" s="39" customFormat="1" ht="18" customHeight="1">
      <c r="A114" s="40" t="s">
        <v>205</v>
      </c>
      <c r="B114" s="43">
        <v>88</v>
      </c>
      <c r="C114" s="1"/>
      <c r="D114" s="1"/>
    </row>
    <row r="115" spans="1:4" s="39" customFormat="1" ht="18" customHeight="1">
      <c r="A115" s="40" t="s">
        <v>206</v>
      </c>
      <c r="B115" s="43">
        <v>49</v>
      </c>
      <c r="C115" s="1"/>
      <c r="D115" s="1"/>
    </row>
    <row r="116" spans="1:4" s="39" customFormat="1" ht="18" customHeight="1">
      <c r="A116" s="2" t="s">
        <v>82</v>
      </c>
      <c r="B116" s="31">
        <f>SUM(B117:B118)</f>
        <v>538</v>
      </c>
      <c r="C116" s="1"/>
      <c r="D116" s="1"/>
    </row>
    <row r="117" spans="1:4" s="39" customFormat="1" ht="18" customHeight="1">
      <c r="A117" s="40" t="s">
        <v>207</v>
      </c>
      <c r="B117" s="43">
        <v>474</v>
      </c>
      <c r="C117" s="1"/>
      <c r="D117" s="1"/>
    </row>
    <row r="118" spans="1:4" s="39" customFormat="1" ht="18" customHeight="1">
      <c r="A118" s="40" t="s">
        <v>208</v>
      </c>
      <c r="B118" s="43">
        <v>64</v>
      </c>
      <c r="C118" s="1"/>
      <c r="D118" s="1"/>
    </row>
    <row r="119" spans="1:4" s="39" customFormat="1" ht="18" customHeight="1">
      <c r="A119" s="3" t="s">
        <v>83</v>
      </c>
      <c r="B119" s="31">
        <f>B120</f>
        <v>360</v>
      </c>
      <c r="C119" s="1"/>
      <c r="D119" s="1"/>
    </row>
    <row r="120" spans="1:4" s="39" customFormat="1" ht="18" customHeight="1">
      <c r="A120" s="49" t="s">
        <v>209</v>
      </c>
      <c r="B120" s="43">
        <v>360</v>
      </c>
      <c r="C120" s="1"/>
      <c r="D120" s="1"/>
    </row>
    <row r="121" spans="1:4" s="39" customFormat="1" ht="18" customHeight="1">
      <c r="A121" s="3" t="s">
        <v>42</v>
      </c>
      <c r="B121" s="31">
        <f>SUM(B122:B122)</f>
        <v>334</v>
      </c>
      <c r="C121" s="1"/>
      <c r="D121" s="1"/>
    </row>
    <row r="122" spans="1:4" s="39" customFormat="1" ht="18" customHeight="1">
      <c r="A122" s="40" t="s">
        <v>210</v>
      </c>
      <c r="B122" s="41">
        <v>334</v>
      </c>
      <c r="C122" s="1"/>
      <c r="D122" s="1"/>
    </row>
    <row r="123" spans="1:4" s="39" customFormat="1" ht="18" customHeight="1">
      <c r="A123" s="1" t="s">
        <v>43</v>
      </c>
      <c r="B123" s="41">
        <v>625</v>
      </c>
      <c r="C123" s="1"/>
      <c r="D123" s="1"/>
    </row>
    <row r="124" spans="1:4" s="39" customFormat="1" ht="18" customHeight="1">
      <c r="A124" s="1" t="s">
        <v>44</v>
      </c>
      <c r="B124" s="41">
        <v>9</v>
      </c>
      <c r="C124" s="1"/>
      <c r="D124" s="1"/>
    </row>
    <row r="125" spans="1:4" s="39" customFormat="1" ht="18" customHeight="1">
      <c r="A125" s="1" t="s">
        <v>45</v>
      </c>
      <c r="B125" s="31">
        <f>SUM(B126:B127)</f>
        <v>6378</v>
      </c>
      <c r="C125" s="1"/>
      <c r="D125" s="1"/>
    </row>
    <row r="126" spans="1:4" s="39" customFormat="1" ht="18" customHeight="1">
      <c r="A126" s="40" t="s">
        <v>211</v>
      </c>
      <c r="B126" s="41">
        <v>6278</v>
      </c>
      <c r="C126" s="1"/>
      <c r="D126" s="1"/>
    </row>
    <row r="127" spans="1:4" s="39" customFormat="1" ht="18" customHeight="1">
      <c r="A127" s="40" t="s">
        <v>212</v>
      </c>
      <c r="B127" s="41">
        <v>100</v>
      </c>
      <c r="C127" s="1"/>
      <c r="D127" s="1"/>
    </row>
    <row r="128" spans="1:4" s="39" customFormat="1" ht="18" customHeight="1">
      <c r="A128" s="50" t="s">
        <v>89</v>
      </c>
      <c r="B128" s="30">
        <f>SUM(B4,B29,B30,B35,B41,B51,B59,B65,B83,B91,B95,B100,B107,B110,B113,B116,B119,B121,B123:B125)</f>
        <v>81673</v>
      </c>
      <c r="C128" s="51" t="s">
        <v>89</v>
      </c>
      <c r="D128" s="30">
        <f>SUM(D4:D14)</f>
        <v>81673</v>
      </c>
    </row>
    <row r="129" spans="1:4" s="39" customFormat="1" ht="18" customHeight="1">
      <c r="A129" s="1"/>
      <c r="B129" s="43"/>
      <c r="C129" s="1"/>
      <c r="D129" s="30"/>
    </row>
    <row r="130" spans="1:4" s="39" customFormat="1" ht="18" customHeight="1">
      <c r="A130" s="52" t="s">
        <v>213</v>
      </c>
      <c r="B130" s="37">
        <f>B131+B132</f>
        <v>2350</v>
      </c>
      <c r="C130" s="52" t="s">
        <v>213</v>
      </c>
      <c r="D130" s="30">
        <f>D131+D132</f>
        <v>2350</v>
      </c>
    </row>
    <row r="131" spans="1:4" s="39" customFormat="1" ht="18" customHeight="1">
      <c r="A131" s="53" t="s">
        <v>214</v>
      </c>
      <c r="B131" s="38">
        <v>100</v>
      </c>
      <c r="C131" s="53" t="s">
        <v>215</v>
      </c>
      <c r="D131" s="30">
        <v>100</v>
      </c>
    </row>
    <row r="132" spans="1:4" s="39" customFormat="1" ht="18" customHeight="1">
      <c r="A132" s="53" t="s">
        <v>216</v>
      </c>
      <c r="B132" s="38">
        <v>2250</v>
      </c>
      <c r="C132" s="53" t="s">
        <v>216</v>
      </c>
      <c r="D132" s="30">
        <v>2250</v>
      </c>
    </row>
    <row r="133" spans="1:4" s="39" customFormat="1" ht="18" customHeight="1">
      <c r="A133" s="53"/>
      <c r="B133" s="38"/>
      <c r="C133" s="54"/>
      <c r="D133" s="30"/>
    </row>
    <row r="134" spans="1:4" s="39" customFormat="1" ht="18" customHeight="1">
      <c r="A134" s="53" t="s">
        <v>217</v>
      </c>
      <c r="B134" s="38">
        <v>100</v>
      </c>
      <c r="C134" s="53" t="s">
        <v>217</v>
      </c>
      <c r="D134" s="30">
        <v>100</v>
      </c>
    </row>
    <row r="135" spans="1:4" s="39" customFormat="1" ht="18" customHeight="1">
      <c r="A135" s="55" t="s">
        <v>218</v>
      </c>
      <c r="B135" s="1"/>
      <c r="C135" s="55" t="s">
        <v>218</v>
      </c>
      <c r="D135" s="30"/>
    </row>
    <row r="136" spans="1:4" s="39" customFormat="1" ht="18" customHeight="1">
      <c r="A136" s="55"/>
      <c r="B136" s="1"/>
      <c r="C136" s="55"/>
      <c r="D136" s="30"/>
    </row>
    <row r="137" spans="1:4" s="39" customFormat="1" ht="18" customHeight="1">
      <c r="A137" s="56" t="s">
        <v>84</v>
      </c>
      <c r="B137" s="41">
        <f>B128+B130+B134</f>
        <v>84123</v>
      </c>
      <c r="C137" s="56" t="s">
        <v>84</v>
      </c>
      <c r="D137" s="30">
        <f>D128+D130+D134</f>
        <v>84123</v>
      </c>
    </row>
    <row r="138" spans="1:4" s="39" customFormat="1" ht="29.25" customHeight="1">
      <c r="A138" s="67" t="s">
        <v>245</v>
      </c>
      <c r="B138" s="67"/>
      <c r="C138" s="67"/>
      <c r="D138" s="67"/>
    </row>
    <row r="139" spans="1:4" s="39" customFormat="1" ht="18" customHeight="1">
      <c r="A139" s="35"/>
      <c r="B139" s="35"/>
      <c r="C139" s="35"/>
      <c r="D139" s="35"/>
    </row>
    <row r="140" spans="1:4" s="39" customFormat="1" ht="18" customHeight="1">
      <c r="A140" s="35"/>
      <c r="B140" s="35"/>
      <c r="C140" s="35"/>
      <c r="D140" s="35"/>
    </row>
    <row r="141" spans="1:4" s="39" customFormat="1" ht="18" customHeight="1">
      <c r="A141" s="35"/>
      <c r="B141" s="35"/>
      <c r="C141" s="35"/>
      <c r="D141" s="35"/>
    </row>
    <row r="142" spans="1:4" s="39" customFormat="1" ht="18" customHeight="1">
      <c r="A142" s="35"/>
      <c r="B142" s="35"/>
      <c r="C142" s="35"/>
      <c r="D142" s="35"/>
    </row>
    <row r="143" spans="1:4" s="39" customFormat="1" ht="18" customHeight="1">
      <c r="A143" s="35"/>
      <c r="B143" s="35"/>
      <c r="C143" s="35"/>
      <c r="D143" s="35"/>
    </row>
    <row r="144" spans="1:4" s="39" customFormat="1" ht="18" customHeight="1">
      <c r="A144" s="35"/>
      <c r="B144" s="35"/>
      <c r="C144" s="35"/>
      <c r="D144" s="35"/>
    </row>
    <row r="145" spans="1:4" s="39" customFormat="1" ht="18" customHeight="1">
      <c r="A145" s="35"/>
      <c r="B145" s="35"/>
      <c r="C145" s="35"/>
      <c r="D145" s="35"/>
    </row>
    <row r="146" spans="1:4" s="39" customFormat="1" ht="18" customHeight="1">
      <c r="A146" s="35"/>
      <c r="B146" s="35"/>
      <c r="C146" s="35"/>
      <c r="D146" s="35"/>
    </row>
    <row r="147" spans="1:4" s="39" customFormat="1" ht="18" customHeight="1">
      <c r="A147" s="35"/>
      <c r="B147" s="35"/>
      <c r="C147" s="35"/>
      <c r="D147" s="35"/>
    </row>
    <row r="148" spans="1:4" s="39" customFormat="1" ht="18" customHeight="1">
      <c r="A148" s="35"/>
      <c r="B148" s="35"/>
      <c r="C148" s="35"/>
      <c r="D148" s="35"/>
    </row>
    <row r="149" spans="1:4" s="39" customFormat="1" ht="18" customHeight="1">
      <c r="A149" s="35"/>
      <c r="B149" s="35"/>
      <c r="C149" s="35"/>
      <c r="D149" s="35"/>
    </row>
    <row r="150" spans="1:4" s="39" customFormat="1" ht="18" customHeight="1">
      <c r="A150" s="35"/>
      <c r="B150" s="35"/>
      <c r="C150" s="35"/>
      <c r="D150" s="35"/>
    </row>
    <row r="151" spans="1:4" s="39" customFormat="1" ht="18" customHeight="1">
      <c r="A151" s="35"/>
      <c r="B151" s="35"/>
      <c r="C151" s="35"/>
      <c r="D151" s="35"/>
    </row>
    <row r="152" spans="1:4" s="39" customFormat="1" ht="18" customHeight="1">
      <c r="A152" s="35"/>
      <c r="B152" s="35"/>
      <c r="C152" s="35"/>
      <c r="D152" s="35"/>
    </row>
    <row r="153" spans="1:4" s="39" customFormat="1" ht="18" customHeight="1">
      <c r="A153" s="35"/>
      <c r="B153" s="35"/>
      <c r="C153" s="35"/>
      <c r="D153" s="35"/>
    </row>
    <row r="154" spans="1:4" s="39" customFormat="1" ht="18" customHeight="1">
      <c r="A154" s="35"/>
      <c r="B154" s="35"/>
      <c r="C154" s="35"/>
      <c r="D154" s="35"/>
    </row>
    <row r="155" spans="1:4" s="39" customFormat="1" ht="18" customHeight="1">
      <c r="A155" s="35"/>
      <c r="B155" s="35"/>
      <c r="C155" s="35"/>
      <c r="D155" s="35"/>
    </row>
    <row r="156" spans="1:4" s="39" customFormat="1" ht="18" customHeight="1">
      <c r="A156" s="35"/>
      <c r="B156" s="35"/>
      <c r="C156" s="35"/>
      <c r="D156" s="35"/>
    </row>
    <row r="157" spans="1:4" s="39" customFormat="1" ht="18" customHeight="1">
      <c r="A157" s="35"/>
      <c r="B157" s="35"/>
      <c r="C157" s="35"/>
      <c r="D157" s="35"/>
    </row>
    <row r="158" spans="1:4" s="39" customFormat="1" ht="18" customHeight="1">
      <c r="A158" s="35"/>
      <c r="B158" s="35"/>
      <c r="C158" s="35"/>
      <c r="D158" s="35"/>
    </row>
    <row r="159" spans="1:4" s="39" customFormat="1" ht="18" customHeight="1">
      <c r="A159" s="35"/>
      <c r="B159" s="35"/>
      <c r="C159" s="35"/>
      <c r="D159" s="35"/>
    </row>
    <row r="160" spans="1:4" s="39" customFormat="1" ht="18" customHeight="1">
      <c r="A160" s="35"/>
      <c r="B160" s="35"/>
      <c r="C160" s="35"/>
      <c r="D160" s="35"/>
    </row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</sheetData>
  <mergeCells count="2">
    <mergeCell ref="A1:D1"/>
    <mergeCell ref="A138:D138"/>
  </mergeCells>
  <printOptions horizontalCentered="1"/>
  <pageMargins left="0.5511811023622047" right="0.5511811023622047" top="0.3937007874015748" bottom="0.3937007874015748" header="0.5118110236220472" footer="0.31496062992125984"/>
  <pageSetup firstPageNumber="2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showGridLines="0" showZeros="0" tabSelected="1" workbookViewId="0" topLeftCell="A1">
      <selection activeCell="H3" sqref="H3:H4"/>
    </sheetView>
  </sheetViews>
  <sheetFormatPr defaultColWidth="9.00390625" defaultRowHeight="14.25"/>
  <cols>
    <col min="1" max="1" width="18.625" style="33" customWidth="1"/>
    <col min="2" max="2" width="6.875" style="24" customWidth="1"/>
    <col min="3" max="3" width="6.00390625" style="24" customWidth="1"/>
    <col min="4" max="5" width="5.875" style="24" customWidth="1"/>
    <col min="6" max="7" width="11.125" style="24" customWidth="1"/>
    <col min="8" max="8" width="11.625" style="24" customWidth="1"/>
    <col min="9" max="9" width="9.375" style="24" customWidth="1"/>
    <col min="10" max="10" width="4.25390625" style="24" customWidth="1"/>
    <col min="11" max="11" width="10.00390625" style="24" customWidth="1"/>
    <col min="12" max="12" width="10.375" style="24" customWidth="1"/>
    <col min="13" max="13" width="5.50390625" style="24" customWidth="1"/>
    <col min="14" max="14" width="11.25390625" style="24" bestFit="1" customWidth="1"/>
    <col min="15" max="15" width="11.125" style="24" customWidth="1"/>
    <col min="16" max="16" width="11.375" style="24" customWidth="1"/>
    <col min="17" max="17" width="13.875" style="24" bestFit="1" customWidth="1"/>
    <col min="18" max="16384" width="9.00390625" style="24" customWidth="1"/>
  </cols>
  <sheetData>
    <row r="1" spans="1:16" ht="24.75" customHeight="1">
      <c r="A1" s="74" t="s">
        <v>241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2.75" customHeight="1">
      <c r="A2" s="25" t="s">
        <v>220</v>
      </c>
      <c r="B2" s="26"/>
      <c r="C2" s="26"/>
      <c r="D2" s="26"/>
      <c r="E2" s="26"/>
      <c r="F2" s="27"/>
      <c r="G2" s="27"/>
      <c r="H2" s="75"/>
      <c r="I2" s="76"/>
      <c r="J2" s="27"/>
      <c r="K2" s="27"/>
      <c r="L2" s="27"/>
      <c r="M2" s="27"/>
      <c r="N2" s="27"/>
      <c r="O2" s="27"/>
      <c r="P2" s="28" t="s">
        <v>221</v>
      </c>
    </row>
    <row r="3" spans="1:16" ht="23.25" customHeight="1">
      <c r="A3" s="77" t="s">
        <v>222</v>
      </c>
      <c r="B3" s="78" t="s">
        <v>223</v>
      </c>
      <c r="C3" s="79"/>
      <c r="D3" s="79"/>
      <c r="E3" s="80"/>
      <c r="F3" s="68" t="s">
        <v>224</v>
      </c>
      <c r="G3" s="68" t="s">
        <v>225</v>
      </c>
      <c r="H3" s="68" t="s">
        <v>226</v>
      </c>
      <c r="I3" s="68" t="s">
        <v>227</v>
      </c>
      <c r="J3" s="68" t="s">
        <v>228</v>
      </c>
      <c r="K3" s="68" t="s">
        <v>229</v>
      </c>
      <c r="L3" s="70" t="s">
        <v>230</v>
      </c>
      <c r="M3" s="68" t="s">
        <v>231</v>
      </c>
      <c r="N3" s="68" t="s">
        <v>232</v>
      </c>
      <c r="O3" s="68" t="s">
        <v>233</v>
      </c>
      <c r="P3" s="72" t="s">
        <v>234</v>
      </c>
    </row>
    <row r="4" spans="1:16" ht="38.25" customHeight="1">
      <c r="A4" s="77"/>
      <c r="B4" s="29" t="s">
        <v>235</v>
      </c>
      <c r="C4" s="29" t="s">
        <v>236</v>
      </c>
      <c r="D4" s="29" t="s">
        <v>237</v>
      </c>
      <c r="E4" s="29" t="s">
        <v>238</v>
      </c>
      <c r="F4" s="69"/>
      <c r="G4" s="69"/>
      <c r="H4" s="69"/>
      <c r="I4" s="69"/>
      <c r="J4" s="69"/>
      <c r="K4" s="69"/>
      <c r="L4" s="71"/>
      <c r="M4" s="69"/>
      <c r="N4" s="69"/>
      <c r="O4" s="69"/>
      <c r="P4" s="73"/>
    </row>
    <row r="5" spans="1:17" ht="21.75" customHeight="1">
      <c r="A5" s="3" t="s">
        <v>239</v>
      </c>
      <c r="B5" s="30">
        <f>SUM(C5:E5)</f>
        <v>1434</v>
      </c>
      <c r="C5" s="30">
        <v>1330</v>
      </c>
      <c r="D5" s="30">
        <v>0</v>
      </c>
      <c r="E5" s="30">
        <v>104</v>
      </c>
      <c r="F5" s="30">
        <v>48125976</v>
      </c>
      <c r="G5" s="30">
        <v>69808595</v>
      </c>
      <c r="H5" s="30">
        <v>17342864</v>
      </c>
      <c r="I5" s="30">
        <v>1000000</v>
      </c>
      <c r="J5" s="30">
        <v>0</v>
      </c>
      <c r="K5" s="30">
        <v>0</v>
      </c>
      <c r="L5" s="30">
        <v>0</v>
      </c>
      <c r="M5" s="30">
        <v>0</v>
      </c>
      <c r="N5" s="30">
        <v>1250000</v>
      </c>
      <c r="O5" s="30">
        <v>600000</v>
      </c>
      <c r="P5" s="30">
        <f>SUM(F5:O5)</f>
        <v>138127435</v>
      </c>
      <c r="Q5" s="59"/>
    </row>
    <row r="6" spans="1:17" ht="21.75" customHeight="1">
      <c r="A6" s="3" t="s">
        <v>79</v>
      </c>
      <c r="B6" s="30">
        <f aca="true" t="shared" si="0" ref="B6:B25">SUM(C6:E6)</f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f aca="true" t="shared" si="1" ref="P6:P26">SUM(F6:O6)</f>
        <v>0</v>
      </c>
      <c r="Q6" s="59"/>
    </row>
    <row r="7" spans="1:17" ht="21.75" customHeight="1">
      <c r="A7" s="3" t="s">
        <v>12</v>
      </c>
      <c r="B7" s="30">
        <f t="shared" si="0"/>
        <v>14</v>
      </c>
      <c r="C7" s="30">
        <v>14</v>
      </c>
      <c r="D7" s="30">
        <v>0</v>
      </c>
      <c r="E7" s="30">
        <v>0</v>
      </c>
      <c r="F7" s="30">
        <v>453010</v>
      </c>
      <c r="G7" s="30">
        <v>980000</v>
      </c>
      <c r="H7" s="30">
        <v>21342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f t="shared" si="1"/>
        <v>1454352</v>
      </c>
      <c r="Q7" s="59"/>
    </row>
    <row r="8" spans="1:17" ht="21.75" customHeight="1">
      <c r="A8" s="3" t="s">
        <v>13</v>
      </c>
      <c r="B8" s="30">
        <f t="shared" si="0"/>
        <v>716</v>
      </c>
      <c r="C8" s="30">
        <v>673</v>
      </c>
      <c r="D8" s="30">
        <v>0</v>
      </c>
      <c r="E8" s="30">
        <v>43</v>
      </c>
      <c r="F8" s="30">
        <v>25938135</v>
      </c>
      <c r="G8" s="30">
        <v>26500375</v>
      </c>
      <c r="H8" s="30">
        <v>3729494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1200000</v>
      </c>
      <c r="O8" s="30">
        <v>600000</v>
      </c>
      <c r="P8" s="30">
        <f t="shared" si="1"/>
        <v>57968004</v>
      </c>
      <c r="Q8" s="59"/>
    </row>
    <row r="9" spans="1:17" ht="21.75" customHeight="1">
      <c r="A9" s="3" t="s">
        <v>14</v>
      </c>
      <c r="B9" s="30">
        <f t="shared" si="0"/>
        <v>4537</v>
      </c>
      <c r="C9" s="30">
        <v>4533</v>
      </c>
      <c r="D9" s="30">
        <v>0</v>
      </c>
      <c r="E9" s="30">
        <v>4</v>
      </c>
      <c r="F9" s="30">
        <v>172884830</v>
      </c>
      <c r="G9" s="30">
        <v>55222992</v>
      </c>
      <c r="H9" s="30">
        <v>14878725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1470000</v>
      </c>
      <c r="O9" s="30">
        <v>0</v>
      </c>
      <c r="P9" s="30">
        <f t="shared" si="1"/>
        <v>244456547</v>
      </c>
      <c r="Q9" s="59"/>
    </row>
    <row r="10" spans="1:17" ht="21.75" customHeight="1">
      <c r="A10" s="3" t="s">
        <v>15</v>
      </c>
      <c r="B10" s="30">
        <f t="shared" si="0"/>
        <v>12</v>
      </c>
      <c r="C10" s="30">
        <v>11</v>
      </c>
      <c r="D10" s="30">
        <v>0</v>
      </c>
      <c r="E10" s="30">
        <v>1</v>
      </c>
      <c r="F10" s="30">
        <v>433630</v>
      </c>
      <c r="G10" s="30">
        <v>9095000</v>
      </c>
      <c r="H10" s="30">
        <v>19091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f t="shared" si="1"/>
        <v>9547721</v>
      </c>
      <c r="Q10" s="59"/>
    </row>
    <row r="11" spans="1:17" ht="21.75" customHeight="1">
      <c r="A11" s="3" t="s">
        <v>16</v>
      </c>
      <c r="B11" s="30">
        <f t="shared" si="0"/>
        <v>144</v>
      </c>
      <c r="C11" s="30">
        <v>135</v>
      </c>
      <c r="D11" s="30">
        <v>0</v>
      </c>
      <c r="E11" s="30">
        <v>9</v>
      </c>
      <c r="F11" s="30">
        <v>4136173</v>
      </c>
      <c r="G11" s="30">
        <v>2540000</v>
      </c>
      <c r="H11" s="30">
        <v>141365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f t="shared" si="1"/>
        <v>6817538</v>
      </c>
      <c r="Q11" s="59"/>
    </row>
    <row r="12" spans="1:17" ht="21.75" customHeight="1">
      <c r="A12" s="3" t="s">
        <v>17</v>
      </c>
      <c r="B12" s="30">
        <f t="shared" si="0"/>
        <v>3741</v>
      </c>
      <c r="C12" s="30">
        <v>110</v>
      </c>
      <c r="D12" s="30">
        <v>3623</v>
      </c>
      <c r="E12" s="30">
        <v>8</v>
      </c>
      <c r="F12" s="30">
        <v>3792128</v>
      </c>
      <c r="G12" s="30">
        <v>1539800</v>
      </c>
      <c r="H12" s="30">
        <v>127864683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f t="shared" si="1"/>
        <v>133196611</v>
      </c>
      <c r="Q12" s="59"/>
    </row>
    <row r="13" spans="1:17" ht="21.75" customHeight="1">
      <c r="A13" s="3" t="s">
        <v>18</v>
      </c>
      <c r="B13" s="30">
        <f t="shared" si="0"/>
        <v>1999</v>
      </c>
      <c r="C13" s="30">
        <v>1994</v>
      </c>
      <c r="D13" s="30">
        <v>0</v>
      </c>
      <c r="E13" s="30">
        <v>5</v>
      </c>
      <c r="F13" s="30">
        <v>27491073</v>
      </c>
      <c r="G13" s="30">
        <v>6992750</v>
      </c>
      <c r="H13" s="30">
        <v>19675773</v>
      </c>
      <c r="I13" s="30">
        <v>0</v>
      </c>
      <c r="J13" s="30">
        <v>0</v>
      </c>
      <c r="K13" s="30">
        <v>418800</v>
      </c>
      <c r="L13" s="30">
        <v>0</v>
      </c>
      <c r="M13" s="30">
        <v>0</v>
      </c>
      <c r="N13" s="30">
        <v>0</v>
      </c>
      <c r="O13" s="30">
        <v>1098804</v>
      </c>
      <c r="P13" s="30">
        <f t="shared" si="1"/>
        <v>55677200</v>
      </c>
      <c r="Q13" s="59"/>
    </row>
    <row r="14" spans="1:17" ht="21.75" customHeight="1">
      <c r="A14" s="3" t="s">
        <v>185</v>
      </c>
      <c r="B14" s="30">
        <f t="shared" si="0"/>
        <v>44</v>
      </c>
      <c r="C14" s="30">
        <v>44</v>
      </c>
      <c r="D14" s="30">
        <v>0</v>
      </c>
      <c r="E14" s="30">
        <v>0</v>
      </c>
      <c r="F14" s="30">
        <v>1568173</v>
      </c>
      <c r="G14" s="30">
        <v>7805000</v>
      </c>
      <c r="H14" s="30">
        <v>68803</v>
      </c>
      <c r="I14" s="30">
        <v>500000</v>
      </c>
      <c r="J14" s="30">
        <v>0</v>
      </c>
      <c r="K14" s="30">
        <v>0</v>
      </c>
      <c r="L14" s="30">
        <v>0</v>
      </c>
      <c r="M14" s="30">
        <v>0</v>
      </c>
      <c r="N14" s="30">
        <v>5000000</v>
      </c>
      <c r="O14" s="30">
        <v>0</v>
      </c>
      <c r="P14" s="30">
        <f t="shared" si="1"/>
        <v>14941976</v>
      </c>
      <c r="Q14" s="59"/>
    </row>
    <row r="15" spans="1:17" ht="21.75" customHeight="1">
      <c r="A15" s="3" t="s">
        <v>19</v>
      </c>
      <c r="B15" s="30">
        <f t="shared" si="0"/>
        <v>398</v>
      </c>
      <c r="C15" s="30">
        <v>114</v>
      </c>
      <c r="D15" s="30">
        <v>0</v>
      </c>
      <c r="E15" s="30">
        <v>284</v>
      </c>
      <c r="F15" s="30">
        <v>8624732</v>
      </c>
      <c r="G15" s="30">
        <v>4689200</v>
      </c>
      <c r="H15" s="30">
        <v>102407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f t="shared" si="1"/>
        <v>13416339</v>
      </c>
      <c r="Q15" s="59"/>
    </row>
    <row r="16" spans="1:17" ht="21.75" customHeight="1">
      <c r="A16" s="3" t="s">
        <v>20</v>
      </c>
      <c r="B16" s="30">
        <f t="shared" si="0"/>
        <v>415</v>
      </c>
      <c r="C16" s="30">
        <v>408</v>
      </c>
      <c r="D16" s="30">
        <v>0</v>
      </c>
      <c r="E16" s="30">
        <v>7</v>
      </c>
      <c r="F16" s="30">
        <v>15918557</v>
      </c>
      <c r="G16" s="30">
        <v>8739845</v>
      </c>
      <c r="H16" s="30">
        <v>13136995</v>
      </c>
      <c r="I16" s="30">
        <v>0</v>
      </c>
      <c r="J16" s="30">
        <v>0</v>
      </c>
      <c r="K16" s="30">
        <v>0</v>
      </c>
      <c r="L16" s="30">
        <v>3000000</v>
      </c>
      <c r="M16" s="30">
        <v>0</v>
      </c>
      <c r="N16" s="30">
        <v>7173970</v>
      </c>
      <c r="O16" s="30">
        <v>5353100</v>
      </c>
      <c r="P16" s="30">
        <f t="shared" si="1"/>
        <v>53322467</v>
      </c>
      <c r="Q16" s="59"/>
    </row>
    <row r="17" spans="1:17" ht="21.75" customHeight="1">
      <c r="A17" s="3" t="s">
        <v>21</v>
      </c>
      <c r="B17" s="30">
        <f t="shared" si="0"/>
        <v>31</v>
      </c>
      <c r="C17" s="30">
        <v>31</v>
      </c>
      <c r="D17" s="30">
        <v>0</v>
      </c>
      <c r="E17" s="30">
        <v>0</v>
      </c>
      <c r="F17" s="30">
        <v>1021042</v>
      </c>
      <c r="G17" s="30">
        <v>1592120</v>
      </c>
      <c r="H17" s="30">
        <v>50725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f t="shared" si="1"/>
        <v>2663887</v>
      </c>
      <c r="Q17" s="59"/>
    </row>
    <row r="18" spans="1:17" ht="21.75" customHeight="1">
      <c r="A18" s="2" t="s">
        <v>80</v>
      </c>
      <c r="B18" s="30">
        <f t="shared" si="0"/>
        <v>24</v>
      </c>
      <c r="C18" s="30">
        <v>22</v>
      </c>
      <c r="D18" s="30">
        <v>0</v>
      </c>
      <c r="E18" s="30">
        <v>2</v>
      </c>
      <c r="F18" s="30">
        <v>830825</v>
      </c>
      <c r="G18" s="30">
        <v>470000</v>
      </c>
      <c r="H18" s="30">
        <v>36500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f t="shared" si="1"/>
        <v>1337325</v>
      </c>
      <c r="Q18" s="59"/>
    </row>
    <row r="19" spans="1:17" ht="21.75" customHeight="1">
      <c r="A19" s="2" t="s">
        <v>81</v>
      </c>
      <c r="B19" s="30">
        <f t="shared" si="0"/>
        <v>25</v>
      </c>
      <c r="C19" s="30">
        <v>24</v>
      </c>
      <c r="D19" s="30">
        <v>0</v>
      </c>
      <c r="E19" s="30">
        <v>1</v>
      </c>
      <c r="F19" s="30">
        <v>881571</v>
      </c>
      <c r="G19" s="30">
        <v>440000</v>
      </c>
      <c r="H19" s="30">
        <v>45998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f t="shared" si="1"/>
        <v>1367569</v>
      </c>
      <c r="Q19" s="59"/>
    </row>
    <row r="20" spans="1:17" ht="21.75" customHeight="1">
      <c r="A20" s="2" t="s">
        <v>82</v>
      </c>
      <c r="B20" s="30">
        <f t="shared" si="0"/>
        <v>102</v>
      </c>
      <c r="C20" s="30">
        <v>98</v>
      </c>
      <c r="D20" s="30">
        <v>0</v>
      </c>
      <c r="E20" s="30">
        <v>4</v>
      </c>
      <c r="F20" s="30">
        <v>3206643</v>
      </c>
      <c r="G20" s="30">
        <v>2024820</v>
      </c>
      <c r="H20" s="30">
        <v>143636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f t="shared" si="1"/>
        <v>5375099</v>
      </c>
      <c r="Q20" s="59"/>
    </row>
    <row r="21" spans="1:17" ht="21.75" customHeight="1">
      <c r="A21" s="3" t="s">
        <v>83</v>
      </c>
      <c r="B21" s="30">
        <f t="shared" si="0"/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2600000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1000000</v>
      </c>
      <c r="O21" s="30">
        <v>0</v>
      </c>
      <c r="P21" s="30">
        <f t="shared" si="1"/>
        <v>3600000</v>
      </c>
      <c r="Q21" s="59"/>
    </row>
    <row r="22" spans="1:17" ht="21.75" customHeight="1">
      <c r="A22" s="2" t="s">
        <v>42</v>
      </c>
      <c r="B22" s="30">
        <f t="shared" si="0"/>
        <v>24</v>
      </c>
      <c r="C22" s="30">
        <v>24</v>
      </c>
      <c r="D22" s="30">
        <v>0</v>
      </c>
      <c r="E22" s="30">
        <v>0</v>
      </c>
      <c r="F22" s="30">
        <v>942220</v>
      </c>
      <c r="G22" s="30">
        <v>165000</v>
      </c>
      <c r="H22" s="30">
        <v>38721</v>
      </c>
      <c r="I22" s="30">
        <v>0</v>
      </c>
      <c r="J22" s="30">
        <v>0</v>
      </c>
      <c r="K22" s="30">
        <v>998750</v>
      </c>
      <c r="L22" s="30">
        <v>0</v>
      </c>
      <c r="M22" s="30">
        <v>0</v>
      </c>
      <c r="N22" s="30">
        <v>0</v>
      </c>
      <c r="O22" s="30">
        <v>1200000</v>
      </c>
      <c r="P22" s="30">
        <f t="shared" si="1"/>
        <v>3344691</v>
      </c>
      <c r="Q22" s="59"/>
    </row>
    <row r="23" spans="1:17" ht="21.75" customHeight="1">
      <c r="A23" s="3" t="s">
        <v>43</v>
      </c>
      <c r="B23" s="30">
        <f t="shared" si="0"/>
        <v>0</v>
      </c>
      <c r="C23" s="31">
        <v>0</v>
      </c>
      <c r="D23" s="31">
        <v>0</v>
      </c>
      <c r="E23" s="31">
        <v>0</v>
      </c>
      <c r="F23" s="31">
        <v>0</v>
      </c>
      <c r="G23" s="30">
        <v>0</v>
      </c>
      <c r="H23" s="31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6250000</v>
      </c>
      <c r="P23" s="30">
        <f t="shared" si="1"/>
        <v>6250000</v>
      </c>
      <c r="Q23" s="59"/>
    </row>
    <row r="24" spans="1:17" ht="21.75" customHeight="1">
      <c r="A24" s="3" t="s">
        <v>44</v>
      </c>
      <c r="B24" s="30">
        <f t="shared" si="0"/>
        <v>0</v>
      </c>
      <c r="C24" s="31"/>
      <c r="D24" s="31"/>
      <c r="E24" s="31"/>
      <c r="F24" s="31">
        <v>0</v>
      </c>
      <c r="G24" s="30">
        <v>0</v>
      </c>
      <c r="H24" s="31">
        <v>0</v>
      </c>
      <c r="I24" s="30">
        <v>0</v>
      </c>
      <c r="J24" s="30">
        <v>0</v>
      </c>
      <c r="K24" s="30">
        <v>90171</v>
      </c>
      <c r="L24" s="30">
        <v>0</v>
      </c>
      <c r="M24" s="30">
        <v>0</v>
      </c>
      <c r="N24" s="30">
        <v>0</v>
      </c>
      <c r="O24" s="30">
        <v>0</v>
      </c>
      <c r="P24" s="30">
        <f t="shared" si="1"/>
        <v>90171</v>
      </c>
      <c r="Q24" s="59"/>
    </row>
    <row r="25" spans="1:17" ht="21.75" customHeight="1">
      <c r="A25" s="3" t="s">
        <v>45</v>
      </c>
      <c r="B25" s="30">
        <f t="shared" si="0"/>
        <v>0</v>
      </c>
      <c r="C25" s="31">
        <v>0</v>
      </c>
      <c r="D25" s="31">
        <v>0</v>
      </c>
      <c r="E25" s="31">
        <v>0</v>
      </c>
      <c r="F25" s="31">
        <v>52180000</v>
      </c>
      <c r="G25" s="30">
        <v>10600000</v>
      </c>
      <c r="H25" s="31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1000000</v>
      </c>
      <c r="P25" s="30">
        <f t="shared" si="1"/>
        <v>63780000</v>
      </c>
      <c r="Q25" s="59"/>
    </row>
    <row r="26" spans="1:16" ht="21.75" customHeight="1">
      <c r="A26" s="3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0">
        <f t="shared" si="1"/>
        <v>0</v>
      </c>
    </row>
    <row r="27" spans="1:16" ht="21.75" customHeight="1">
      <c r="A27" s="32" t="s">
        <v>84</v>
      </c>
      <c r="B27" s="30">
        <f>SUM(B5:B26)</f>
        <v>13660</v>
      </c>
      <c r="C27" s="30">
        <f aca="true" t="shared" si="2" ref="C27:O27">SUM(C5:C26)</f>
        <v>9565</v>
      </c>
      <c r="D27" s="30">
        <f t="shared" si="2"/>
        <v>3623</v>
      </c>
      <c r="E27" s="30">
        <f t="shared" si="2"/>
        <v>472</v>
      </c>
      <c r="F27" s="30">
        <f t="shared" si="2"/>
        <v>368428718</v>
      </c>
      <c r="G27" s="30">
        <f t="shared" si="2"/>
        <v>209205497</v>
      </c>
      <c r="H27" s="30">
        <f t="shared" si="2"/>
        <v>199897122</v>
      </c>
      <c r="I27" s="30">
        <f t="shared" si="2"/>
        <v>1500000</v>
      </c>
      <c r="J27" s="30">
        <f t="shared" si="2"/>
        <v>0</v>
      </c>
      <c r="K27" s="30">
        <f t="shared" si="2"/>
        <v>1507721</v>
      </c>
      <c r="L27" s="30">
        <f t="shared" si="2"/>
        <v>3000000</v>
      </c>
      <c r="M27" s="30">
        <f t="shared" si="2"/>
        <v>0</v>
      </c>
      <c r="N27" s="30">
        <f t="shared" si="2"/>
        <v>17093970</v>
      </c>
      <c r="O27" s="30">
        <f t="shared" si="2"/>
        <v>16101904</v>
      </c>
      <c r="P27" s="30">
        <f>SUM(P5:P26)</f>
        <v>816734932</v>
      </c>
    </row>
    <row r="28" ht="12.75">
      <c r="A28" s="60" t="s">
        <v>245</v>
      </c>
    </row>
  </sheetData>
  <mergeCells count="15">
    <mergeCell ref="P3:P4"/>
    <mergeCell ref="A1:P1"/>
    <mergeCell ref="H2:I2"/>
    <mergeCell ref="A3:A4"/>
    <mergeCell ref="B3:E3"/>
    <mergeCell ref="F3:F4"/>
    <mergeCell ref="G3:G4"/>
    <mergeCell ref="H3:H4"/>
    <mergeCell ref="I3:I4"/>
    <mergeCell ref="J3:J4"/>
    <mergeCell ref="O3:O4"/>
    <mergeCell ref="K3:K4"/>
    <mergeCell ref="L3:L4"/>
    <mergeCell ref="M3:M4"/>
    <mergeCell ref="N3:N4"/>
  </mergeCells>
  <printOptions horizontalCentered="1"/>
  <pageMargins left="0.35433070866141736" right="0.35433070866141736" top="0.3937007874015748" bottom="0.3937007874015748" header="0" footer="0.11811023622047245"/>
  <pageSetup firstPageNumber="6" useFirstPageNumber="1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user_mother</dc:creator>
  <cp:keywords/>
  <dc:description/>
  <cp:lastModifiedBy>User</cp:lastModifiedBy>
  <cp:lastPrinted>2012-05-29T00:21:39Z</cp:lastPrinted>
  <dcterms:created xsi:type="dcterms:W3CDTF">2006-06-21T08:07:02Z</dcterms:created>
  <dcterms:modified xsi:type="dcterms:W3CDTF">2012-05-29T00:21:58Z</dcterms:modified>
  <cp:category/>
  <cp:version/>
  <cp:contentType/>
  <cp:contentStatus/>
</cp:coreProperties>
</file>