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691" firstSheet="7" activeTab="1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<sst xmlns="http://schemas.openxmlformats.org/spreadsheetml/2006/main" count="424" uniqueCount="274">
  <si>
    <t>附表3-1</t>
  </si>
  <si>
    <t>部门收支总表</t>
  </si>
  <si>
    <t>单位名称：    乐昌市文化广电新闻出版局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</si>
  <si>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</si>
  <si>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</si>
  <si>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</si>
  <si>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</si>
  <si>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</si>
  <si>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</si>
  <si>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</si>
  <si>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</si>
  <si>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</si>
  <si>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</si>
  <si>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</si>
  <si>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</si>
  <si>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</si>
  <si>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</si>
  <si>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</si>
  <si>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</si>
  <si>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</si>
  <si>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</si>
  <si>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</si>
  <si>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</si>
  <si>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</si>
  <si>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</si>
  <si>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</si>
  <si>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</si>
  <si>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</si>
  <si>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</si>
  <si>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</si>
  <si>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</si>
  <si>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</si>
  <si>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</si>
  <si>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</si>
  <si>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</si>
  <si>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</si>
  <si>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</si>
  <si>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</si>
  <si>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</si>
  <si>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</si>
  <si>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</si>
  <si>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</si>
  <si>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</si>
  <si>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</si>
  <si>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</si>
  <si>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</si>
  <si>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</si>
  <si>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</si>
  <si>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</si>
  <si>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</si>
  <si>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</si>
  <si>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</si>
  <si>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</si>
  <si>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附表3-2</t>
  </si>
  <si>
    <t>部门收入总表</t>
  </si>
  <si>
    <t>单位名称：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</si>
  <si>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</si>
  <si>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</si>
  <si>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</si>
  <si>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</si>
  <si>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</si>
  <si>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</si>
  <si>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</si>
  <si>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</si>
  <si>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</si>
  <si>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</si>
  <si>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</si>
  <si>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</si>
  <si>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</si>
  <si>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</si>
  <si>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</si>
  <si>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</si>
  <si>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</si>
  <si>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</si>
  <si>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</si>
  <si>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</si>
  <si>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</si>
  <si>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</si>
  <si>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</si>
  <si>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文化体育与传媒支出</t>
  </si>
  <si>
    <t>文化</t>
  </si>
  <si>
    <t>行政运行</t>
  </si>
  <si>
    <t>文化活动</t>
  </si>
  <si>
    <t>群众文化</t>
  </si>
  <si>
    <t>文化创作与保护</t>
  </si>
  <si>
    <t>文化市场管理</t>
  </si>
  <si>
    <t>其他文化支出</t>
  </si>
  <si>
    <t>广播影视</t>
  </si>
  <si>
    <t>电影</t>
  </si>
  <si>
    <t>社会保障和就业支出</t>
  </si>
  <si>
    <t xml:space="preserve">  行政事业单位离退休</t>
  </si>
  <si>
    <t xml:space="preserve">    归口管理的行政单位离退休</t>
  </si>
  <si>
    <t>医疗卫生与计划生育支出</t>
  </si>
  <si>
    <t xml:space="preserve">  医疗保障</t>
  </si>
  <si>
    <t xml:space="preserve">    行政单位医疗</t>
  </si>
  <si>
    <t xml:space="preserve">    公务员医疗补助</t>
  </si>
  <si>
    <t>附表3-3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</si>
  <si>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</si>
  <si>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</si>
  <si>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</si>
  <si>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</si>
  <si>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</si>
  <si>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</si>
  <si>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</si>
  <si>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</si>
  <si>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附表3-4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</si>
  <si>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</si>
  <si>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</si>
  <si>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</si>
  <si>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</si>
  <si>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</si>
  <si>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</si>
  <si>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</si>
  <si>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</si>
  <si>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</si>
  <si>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</si>
  <si>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基本工资</t>
  </si>
  <si>
    <t>其他对个人和家庭支出</t>
  </si>
  <si>
    <t>其他工资福利支出</t>
  </si>
  <si>
    <t>津贴补贴</t>
  </si>
  <si>
    <t>商品和服务支出</t>
  </si>
  <si>
    <t>其他交通费用</t>
  </si>
  <si>
    <t>办公费</t>
  </si>
  <si>
    <t>印刷费</t>
  </si>
  <si>
    <t>手续费</t>
  </si>
  <si>
    <t>水费</t>
  </si>
  <si>
    <t>电费</t>
  </si>
  <si>
    <t>邮电费</t>
  </si>
  <si>
    <t>差旅费</t>
  </si>
  <si>
    <t>维护费</t>
  </si>
  <si>
    <t>培训费</t>
  </si>
  <si>
    <t>公务接待费</t>
  </si>
  <si>
    <t>公务用车运行维护费</t>
  </si>
  <si>
    <t>非税征收费用</t>
  </si>
  <si>
    <t>对个人和家庭的补助</t>
  </si>
  <si>
    <t>住房公积金</t>
  </si>
  <si>
    <t>退休费</t>
  </si>
  <si>
    <t>医疗费补助</t>
  </si>
  <si>
    <t>债务利息支出</t>
  </si>
  <si>
    <t>基本建设支出</t>
  </si>
  <si>
    <t>其他资本性支出</t>
  </si>
  <si>
    <t>附表3-5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</si>
  <si>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</si>
  <si>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</si>
  <si>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</si>
  <si>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</si>
  <si>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附表3-6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</si>
  <si>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</si>
  <si>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</si>
  <si>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</si>
  <si>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</si>
  <si>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</si>
  <si>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</si>
  <si>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</si>
  <si>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</si>
  <si>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</si>
  <si>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</si>
  <si>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</si>
  <si>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</si>
  <si>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</si>
  <si>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</si>
  <si>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</si>
  <si>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</si>
  <si>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</si>
  <si>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</si>
  <si>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</si>
  <si>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</si>
  <si>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</si>
  <si>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</si>
  <si>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</si>
  <si>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</si>
  <si>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</si>
  <si>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</si>
  <si>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</si>
  <si>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</si>
  <si>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</si>
  <si>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</si>
  <si>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</si>
  <si>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</si>
  <si>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</si>
  <si>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</si>
  <si>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</si>
  <si>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</si>
  <si>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</si>
  <si>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</si>
  <si>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</si>
  <si>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</si>
  <si>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</si>
  <si>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</si>
  <si>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</si>
  <si>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</si>
  <si>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</si>
  <si>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</si>
  <si>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</si>
  <si>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</si>
  <si>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</si>
  <si>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</si>
  <si>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</si>
  <si>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</si>
  <si>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</si>
  <si>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</si>
  <si>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</si>
  <si>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</si>
  <si>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</si>
  <si>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</si>
  <si>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</si>
  <si>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</si>
  <si>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</si>
  <si>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</si>
  <si>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</si>
  <si>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</si>
  <si>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</si>
  <si>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</si>
  <si>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</si>
  <si>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</si>
  <si>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</si>
  <si>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</si>
  <si>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</si>
  <si>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</si>
  <si>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</si>
  <si>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</si>
  <si>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</si>
  <si>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</si>
  <si>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</si>
  <si>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</si>
  <si>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</si>
  <si>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</si>
  <si>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</si>
  <si>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</si>
  <si>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</si>
  <si>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</si>
  <si>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</si>
  <si>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</si>
  <si>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</si>
  <si>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</si>
  <si>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</si>
  <si>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</si>
  <si>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</si>
  <si>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</si>
  <si>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</si>
  <si>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附表3-7</t>
  </si>
  <si>
    <t>一般公共预算支出表</t>
  </si>
  <si>
    <t>项目</t>
  </si>
  <si>
    <t>一般公共预算支出</t>
  </si>
  <si>
    <t>合  计</t>
  </si>
  <si>
    <t>附表3-8</t>
  </si>
  <si>
    <t>一般公共预算基本支出表</t>
  </si>
  <si>
    <t>经济科目名称              （到款级）</t>
  </si>
  <si>
    <t>一般公共预算基本支出</t>
  </si>
  <si>
    <t>合 计</t>
  </si>
  <si>
    <t>定额公用经费</t>
  </si>
  <si>
    <t>附表3-9</t>
  </si>
  <si>
    <t>一般公共预算项目支出表</t>
  </si>
  <si>
    <t>其他商品和服务支出</t>
  </si>
  <si>
    <t>委托业务费</t>
  </si>
  <si>
    <t>劳务费</t>
  </si>
  <si>
    <t>生活补助</t>
  </si>
  <si>
    <t>附表3-10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</si>
  <si>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</si>
  <si>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</si>
  <si>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</si>
  <si>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</si>
  <si>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</si>
  <si>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</si>
  <si>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</si>
  <si>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</si>
  <si>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</si>
  <si>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</si>
  <si>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</si>
  <si>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</si>
  <si>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附表3-11</t>
  </si>
  <si>
    <t>政府性基金预算支出表</t>
  </si>
  <si>
    <t>项   目</t>
  </si>
  <si>
    <t>政府性基金预算支出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</si>
</sst>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2"/>
      <name val="宋体"/>
      <family val="0"/>
    </font>
    <font>
      <sz val="12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u val="single"/>
      <sz val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5" fillId="0" borderId="4" applyNumberFormat="0" applyFill="0" applyAlignment="0" applyProtection="0"/>
    <xf numFmtId="0" fontId="33" fillId="8" borderId="0" applyNumberFormat="0" applyBorder="0" applyAlignment="0" applyProtection="0"/>
    <xf numFmtId="0" fontId="39" fillId="0" borderId="5" applyNumberFormat="0" applyFill="0" applyAlignment="0" applyProtection="0"/>
    <xf numFmtId="0" fontId="33" fillId="9" borderId="0" applyNumberFormat="0" applyBorder="0" applyAlignment="0" applyProtection="0"/>
    <xf numFmtId="0" fontId="29" fillId="10" borderId="6" applyNumberFormat="0" applyAlignment="0" applyProtection="0"/>
    <xf numFmtId="0" fontId="41" fillId="10" borderId="1" applyNumberFormat="0" applyAlignment="0" applyProtection="0"/>
    <xf numFmtId="0" fontId="26" fillId="11" borderId="7" applyNumberFormat="0" applyAlignment="0" applyProtection="0"/>
    <xf numFmtId="0" fontId="7" fillId="3" borderId="0" applyNumberFormat="0" applyBorder="0" applyAlignment="0" applyProtection="0"/>
    <xf numFmtId="0" fontId="33" fillId="12" borderId="0" applyNumberFormat="0" applyBorder="0" applyAlignment="0" applyProtection="0"/>
    <xf numFmtId="0" fontId="42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17" fillId="0" borderId="9" applyNumberFormat="0" applyFill="0" applyAlignment="0" applyProtection="0"/>
    <xf numFmtId="0" fontId="31" fillId="2" borderId="0" applyNumberFormat="0" applyBorder="0" applyAlignment="0" applyProtection="0"/>
    <xf numFmtId="0" fontId="34" fillId="13" borderId="0" applyNumberFormat="0" applyBorder="0" applyAlignment="0" applyProtection="0"/>
    <xf numFmtId="0" fontId="7" fillId="14" borderId="0" applyNumberFormat="0" applyBorder="0" applyAlignment="0" applyProtection="0"/>
    <xf numFmtId="0" fontId="3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33" fillId="18" borderId="0" applyNumberFormat="0" applyBorder="0" applyAlignment="0" applyProtection="0"/>
    <xf numFmtId="0" fontId="33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3" fillId="20" borderId="0" applyNumberFormat="0" applyBorder="0" applyAlignment="0" applyProtection="0"/>
    <xf numFmtId="0" fontId="7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7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</cellStyleXfs>
  <cellXfs count="1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9" applyFont="1" applyAlignment="1">
      <alignment horizontal="center"/>
      <protection/>
    </xf>
    <xf numFmtId="0" fontId="3" fillId="0" borderId="0" xfId="69" applyFont="1" applyAlignment="1">
      <alignment horizontal="center"/>
      <protection/>
    </xf>
    <xf numFmtId="0" fontId="4" fillId="0" borderId="0" xfId="69" applyFont="1" applyAlignment="1">
      <alignment horizontal="left"/>
      <protection/>
    </xf>
    <xf numFmtId="0" fontId="5" fillId="0" borderId="0" xfId="69">
      <alignment/>
      <protection/>
    </xf>
    <xf numFmtId="0" fontId="6" fillId="0" borderId="0" xfId="69" applyFont="1" applyAlignment="1">
      <alignment horizontal="right"/>
      <protection/>
    </xf>
    <xf numFmtId="0" fontId="7" fillId="0" borderId="10" xfId="69" applyFont="1" applyFill="1" applyBorder="1" applyAlignment="1">
      <alignment horizontal="center" vertical="center" wrapText="1" shrinkToFit="1"/>
      <protection/>
    </xf>
    <xf numFmtId="0" fontId="7" fillId="0" borderId="10" xfId="69" applyFont="1" applyFill="1" applyBorder="1" applyAlignment="1">
      <alignment horizontal="center" vertical="center" shrinkToFit="1"/>
      <protection/>
    </xf>
    <xf numFmtId="4" fontId="7" fillId="0" borderId="10" xfId="69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8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38" fontId="0" fillId="0" borderId="10" xfId="71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2" fillId="0" borderId="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1" xfId="45" applyFont="1" applyFill="1" applyBorder="1" applyAlignment="1">
      <alignment horizontal="center" vertical="center" wrapText="1" shrinkToFit="1"/>
    </xf>
    <xf numFmtId="0" fontId="13" fillId="24" borderId="10" xfId="45" applyFont="1" applyFill="1" applyBorder="1" applyAlignment="1">
      <alignment horizontal="center" vertical="center" wrapText="1" shrinkToFit="1"/>
    </xf>
    <xf numFmtId="0" fontId="13" fillId="24" borderId="10" xfId="45" applyNumberFormat="1" applyFont="1" applyFill="1" applyBorder="1" applyAlignment="1">
      <alignment horizontal="center" vertical="center" wrapText="1" shrinkToFit="1"/>
    </xf>
    <xf numFmtId="0" fontId="13" fillId="0" borderId="12" xfId="45" applyNumberFormat="1" applyFont="1" applyFill="1" applyBorder="1" applyAlignment="1">
      <alignment horizontal="center" vertical="center" shrinkToFit="1"/>
    </xf>
    <xf numFmtId="4" fontId="14" fillId="0" borderId="12" xfId="45" applyNumberFormat="1" applyFont="1" applyFill="1" applyBorder="1" applyAlignment="1">
      <alignment/>
    </xf>
    <xf numFmtId="0" fontId="14" fillId="0" borderId="10" xfId="45" applyNumberFormat="1" applyFont="1" applyFill="1" applyBorder="1" applyAlignment="1">
      <alignment horizontal="left" vertical="center" shrinkToFit="1"/>
    </xf>
    <xf numFmtId="4" fontId="14" fillId="0" borderId="10" xfId="45" applyNumberFormat="1" applyFont="1" applyFill="1" applyBorder="1" applyAlignment="1">
      <alignment/>
    </xf>
    <xf numFmtId="4" fontId="13" fillId="0" borderId="10" xfId="45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14" fillId="0" borderId="13" xfId="45" applyNumberFormat="1" applyFont="1" applyFill="1" applyBorder="1" applyAlignment="1">
      <alignment/>
    </xf>
    <xf numFmtId="0" fontId="13" fillId="0" borderId="10" xfId="45" applyNumberFormat="1" applyFont="1" applyFill="1" applyBorder="1" applyAlignment="1">
      <alignment horizontal="left" vertical="center" shrinkToFit="1"/>
    </xf>
    <xf numFmtId="176" fontId="45" fillId="0" borderId="10" xfId="0" applyNumberFormat="1" applyFont="1" applyFill="1" applyBorder="1" applyAlignment="1" applyProtection="1">
      <alignment horizontal="right" vertical="center" wrapText="1"/>
      <protection/>
    </xf>
    <xf numFmtId="176" fontId="45" fillId="0" borderId="10" xfId="0" applyNumberFormat="1" applyFont="1" applyFill="1" applyBorder="1" applyAlignment="1" applyProtection="1">
      <alignment vertical="center" wrapText="1"/>
      <protection/>
    </xf>
    <xf numFmtId="176" fontId="45" fillId="0" borderId="10" xfId="0" applyNumberFormat="1" applyFont="1" applyFill="1" applyBorder="1" applyAlignment="1" applyProtection="1">
      <alignment vertical="center" wrapText="1"/>
      <protection/>
    </xf>
    <xf numFmtId="176" fontId="45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45" applyNumberFormat="1" applyFont="1" applyFill="1" applyBorder="1" applyAlignment="1">
      <alignment horizontal="right" vertical="center" shrinkToFit="1"/>
    </xf>
    <xf numFmtId="0" fontId="15" fillId="0" borderId="0" xfId="68" applyFont="1" applyAlignment="1">
      <alignment horizontal="center"/>
      <protection/>
    </xf>
    <xf numFmtId="0" fontId="16" fillId="0" borderId="0" xfId="68" applyFont="1" applyAlignment="1">
      <alignment horizontal="center"/>
      <protection/>
    </xf>
    <xf numFmtId="0" fontId="4" fillId="0" borderId="0" xfId="68" applyFont="1">
      <alignment/>
      <protection/>
    </xf>
    <xf numFmtId="0" fontId="5" fillId="0" borderId="0" xfId="68">
      <alignment/>
      <protection/>
    </xf>
    <xf numFmtId="0" fontId="6" fillId="0" borderId="0" xfId="68" applyFont="1" applyAlignment="1">
      <alignment horizontal="right"/>
      <protection/>
    </xf>
    <xf numFmtId="0" fontId="4" fillId="24" borderId="10" xfId="68" applyFont="1" applyFill="1" applyBorder="1" applyAlignment="1">
      <alignment horizontal="center" vertical="center" wrapText="1" shrinkToFit="1"/>
      <protection/>
    </xf>
    <xf numFmtId="0" fontId="4" fillId="24" borderId="10" xfId="68" applyFont="1" applyFill="1" applyBorder="1" applyAlignment="1">
      <alignment horizontal="center" vertical="center" shrinkToFit="1"/>
      <protection/>
    </xf>
    <xf numFmtId="4" fontId="4" fillId="24" borderId="10" xfId="68" applyNumberFormat="1" applyFont="1" applyFill="1" applyBorder="1" applyAlignment="1">
      <alignment horizontal="right" vertical="center" shrinkToFit="1"/>
      <protection/>
    </xf>
    <xf numFmtId="0" fontId="4" fillId="24" borderId="10" xfId="68" applyFont="1" applyFill="1" applyBorder="1" applyAlignment="1">
      <alignment horizontal="right" vertical="center" shrinkToFit="1"/>
      <protection/>
    </xf>
    <xf numFmtId="0" fontId="17" fillId="0" borderId="14" xfId="66" applyFont="1" applyFill="1" applyBorder="1" applyAlignment="1">
      <alignment horizontal="left" vertical="center" shrinkToFit="1"/>
      <protection/>
    </xf>
    <xf numFmtId="0" fontId="17" fillId="0" borderId="15" xfId="66" applyFont="1" applyFill="1" applyBorder="1" applyAlignment="1">
      <alignment horizontal="left" vertical="center" shrinkToFit="1"/>
      <protection/>
    </xf>
    <xf numFmtId="0" fontId="7" fillId="0" borderId="15" xfId="66" applyFont="1" applyFill="1" applyBorder="1" applyAlignment="1">
      <alignment horizontal="left" vertical="center" shrinkToFit="1"/>
      <protection/>
    </xf>
    <xf numFmtId="4" fontId="7" fillId="24" borderId="10" xfId="15" applyNumberFormat="1" applyFont="1" applyFill="1" applyBorder="1" applyAlignment="1">
      <alignment horizontal="right" vertical="center" shrinkToFit="1"/>
      <protection/>
    </xf>
    <xf numFmtId="0" fontId="7" fillId="0" borderId="14" xfId="66" applyFont="1" applyFill="1" applyBorder="1" applyAlignment="1">
      <alignment horizontal="left" vertical="center" shrinkToFit="1"/>
      <protection/>
    </xf>
    <xf numFmtId="4" fontId="7" fillId="24" borderId="10" xfId="66" applyNumberFormat="1" applyFont="1" applyFill="1" applyBorder="1" applyAlignment="1">
      <alignment horizontal="right" vertical="center" shrinkToFit="1"/>
      <protection/>
    </xf>
    <xf numFmtId="0" fontId="7" fillId="24" borderId="10" xfId="15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4" fontId="7" fillId="0" borderId="10" xfId="66" applyNumberFormat="1" applyFont="1" applyBorder="1" applyAlignment="1">
      <alignment horizontal="right" vertical="center" shrinkToFit="1"/>
      <protection/>
    </xf>
    <xf numFmtId="0" fontId="7" fillId="0" borderId="16" xfId="66" applyFont="1" applyFill="1" applyBorder="1" applyAlignment="1">
      <alignment horizontal="left" vertical="center" shrinkToFit="1"/>
      <protection/>
    </xf>
    <xf numFmtId="0" fontId="7" fillId="0" borderId="17" xfId="66" applyFont="1" applyFill="1" applyBorder="1" applyAlignment="1">
      <alignment horizontal="left" vertical="center" shrinkToFit="1"/>
      <protection/>
    </xf>
    <xf numFmtId="0" fontId="17" fillId="0" borderId="10" xfId="66" applyFont="1" applyFill="1" applyBorder="1" applyAlignment="1">
      <alignment horizontal="left" vertical="center" shrinkToFit="1"/>
      <protection/>
    </xf>
    <xf numFmtId="0" fontId="7" fillId="0" borderId="10" xfId="66" applyFont="1" applyFill="1" applyBorder="1" applyAlignment="1">
      <alignment horizontal="left" vertical="center" shrinkToFit="1"/>
      <protection/>
    </xf>
    <xf numFmtId="0" fontId="18" fillId="0" borderId="0" xfId="70" applyFont="1" applyAlignment="1">
      <alignment horizontal="center"/>
      <protection/>
    </xf>
    <xf numFmtId="0" fontId="19" fillId="0" borderId="0" xfId="70" applyFont="1">
      <alignment/>
      <protection/>
    </xf>
    <xf numFmtId="0" fontId="20" fillId="0" borderId="0" xfId="70" applyFont="1">
      <alignment/>
      <protection/>
    </xf>
    <xf numFmtId="0" fontId="19" fillId="0" borderId="0" xfId="70" applyFont="1" applyAlignment="1">
      <alignment horizontal="center"/>
      <protection/>
    </xf>
    <xf numFmtId="0" fontId="19" fillId="0" borderId="0" xfId="70" applyFont="1" applyAlignment="1">
      <alignment horizontal="right"/>
      <protection/>
    </xf>
    <xf numFmtId="0" fontId="19" fillId="24" borderId="10" xfId="70" applyFont="1" applyFill="1" applyBorder="1" applyAlignment="1">
      <alignment horizontal="center" vertical="center"/>
      <protection/>
    </xf>
    <xf numFmtId="0" fontId="19" fillId="24" borderId="10" xfId="70" applyFont="1" applyFill="1" applyBorder="1" applyAlignment="1">
      <alignment horizontal="center" vertical="center" wrapText="1"/>
      <protection/>
    </xf>
    <xf numFmtId="0" fontId="19" fillId="24" borderId="10" xfId="70" applyFont="1" applyFill="1" applyBorder="1" applyAlignment="1">
      <alignment horizontal="left" vertical="center"/>
      <protection/>
    </xf>
    <xf numFmtId="4" fontId="19" fillId="24" borderId="10" xfId="70" applyNumberFormat="1" applyFont="1" applyFill="1" applyBorder="1" applyAlignment="1">
      <alignment horizontal="right" vertical="center" shrinkToFit="1"/>
      <protection/>
    </xf>
    <xf numFmtId="0" fontId="19" fillId="24" borderId="10" xfId="70" applyFont="1" applyFill="1" applyBorder="1" applyAlignment="1">
      <alignment horizontal="right" vertical="center" shrinkToFit="1"/>
      <protection/>
    </xf>
    <xf numFmtId="0" fontId="19" fillId="24" borderId="10" xfId="70" applyFont="1" applyFill="1" applyBorder="1" applyAlignment="1">
      <alignment horizontal="left" vertical="center" shrinkToFit="1"/>
      <protection/>
    </xf>
    <xf numFmtId="0" fontId="21" fillId="24" borderId="10" xfId="70" applyFont="1" applyFill="1" applyBorder="1" applyAlignment="1">
      <alignment horizontal="center" vertical="center"/>
      <protection/>
    </xf>
    <xf numFmtId="0" fontId="21" fillId="24" borderId="10" xfId="70" applyFont="1" applyFill="1" applyBorder="1" applyAlignment="1">
      <alignment vertical="center"/>
      <protection/>
    </xf>
    <xf numFmtId="0" fontId="19" fillId="24" borderId="10" xfId="70" applyFont="1" applyFill="1" applyBorder="1" applyAlignment="1">
      <alignment vertical="center"/>
      <protection/>
    </xf>
    <xf numFmtId="0" fontId="14" fillId="0" borderId="0" xfId="45" applyNumberFormat="1" applyFont="1" applyFill="1" applyBorder="1" applyAlignment="1">
      <alignment horizontal="right" vertical="center"/>
    </xf>
    <xf numFmtId="0" fontId="22" fillId="24" borderId="12" xfId="45" applyFont="1" applyFill="1" applyBorder="1" applyAlignment="1">
      <alignment horizontal="center" vertical="center" wrapText="1" shrinkToFit="1"/>
    </xf>
    <xf numFmtId="0" fontId="22" fillId="24" borderId="18" xfId="45" applyFont="1" applyFill="1" applyBorder="1" applyAlignment="1">
      <alignment horizontal="center" vertical="center" wrapText="1" shrinkToFit="1"/>
    </xf>
    <xf numFmtId="0" fontId="22" fillId="24" borderId="19" xfId="45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2" fillId="24" borderId="13" xfId="45" applyFont="1" applyFill="1" applyBorder="1" applyAlignment="1">
      <alignment horizontal="center" vertical="center" wrapText="1" shrinkToFit="1"/>
    </xf>
    <xf numFmtId="0" fontId="22" fillId="24" borderId="15" xfId="45" applyFont="1" applyFill="1" applyBorder="1" applyAlignment="1">
      <alignment horizontal="center" vertical="center" wrapText="1" shrinkToFit="1"/>
    </xf>
    <xf numFmtId="0" fontId="22" fillId="24" borderId="20" xfId="45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2" fillId="24" borderId="21" xfId="45" applyFont="1" applyFill="1" applyBorder="1" applyAlignment="1">
      <alignment horizontal="center" vertical="center" wrapText="1" shrinkToFit="1"/>
    </xf>
    <xf numFmtId="0" fontId="22" fillId="24" borderId="22" xfId="45" applyNumberFormat="1" applyFont="1" applyFill="1" applyBorder="1" applyAlignment="1">
      <alignment horizontal="center" vertical="center" wrapText="1" shrinkToFit="1"/>
    </xf>
    <xf numFmtId="0" fontId="22" fillId="24" borderId="23" xfId="45" applyFont="1" applyFill="1" applyBorder="1" applyAlignment="1">
      <alignment horizontal="center" vertical="center" wrapText="1" shrinkToFit="1"/>
    </xf>
    <xf numFmtId="4" fontId="13" fillId="0" borderId="12" xfId="45" applyNumberFormat="1" applyFont="1" applyFill="1" applyBorder="1" applyAlignment="1">
      <alignment vertical="center"/>
    </xf>
    <xf numFmtId="4" fontId="14" fillId="0" borderId="20" xfId="45" applyNumberFormat="1" applyFont="1" applyFill="1" applyBorder="1" applyAlignment="1">
      <alignment/>
    </xf>
    <xf numFmtId="4" fontId="7" fillId="24" borderId="15" xfId="66" applyNumberFormat="1" applyFont="1" applyFill="1" applyBorder="1" applyAlignment="1">
      <alignment horizontal="center" vertical="center" shrinkToFit="1"/>
      <protection/>
    </xf>
    <xf numFmtId="4" fontId="14" fillId="0" borderId="10" xfId="45" applyNumberFormat="1" applyFont="1" applyFill="1" applyBorder="1" applyAlignment="1">
      <alignment horizontal="center" vertical="center"/>
    </xf>
    <xf numFmtId="0" fontId="14" fillId="0" borderId="24" xfId="45" applyNumberFormat="1" applyFont="1" applyFill="1" applyBorder="1" applyAlignment="1">
      <alignment horizontal="left" vertical="center" shrinkToFit="1"/>
    </xf>
    <xf numFmtId="4" fontId="7" fillId="0" borderId="15" xfId="66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12" fillId="0" borderId="0" xfId="45" applyNumberFormat="1" applyFont="1" applyFill="1" applyBorder="1" applyAlignment="1">
      <alignment horizontal="center"/>
    </xf>
    <xf numFmtId="0" fontId="14" fillId="24" borderId="12" xfId="45" applyFont="1" applyFill="1" applyBorder="1" applyAlignment="1">
      <alignment horizontal="center" vertical="center" wrapText="1" shrinkToFit="1"/>
    </xf>
    <xf numFmtId="0" fontId="14" fillId="24" borderId="18" xfId="45" applyFont="1" applyFill="1" applyBorder="1" applyAlignment="1">
      <alignment horizontal="center" vertical="center" wrapText="1" shrinkToFit="1"/>
    </xf>
    <xf numFmtId="0" fontId="14" fillId="24" borderId="19" xfId="45" applyFont="1" applyFill="1" applyBorder="1" applyAlignment="1">
      <alignment horizontal="center" vertical="center" wrapText="1" shrinkToFit="1"/>
    </xf>
    <xf numFmtId="0" fontId="14" fillId="24" borderId="15" xfId="45" applyFont="1" applyFill="1" applyBorder="1" applyAlignment="1">
      <alignment horizontal="center" vertical="center" wrapText="1" shrinkToFit="1"/>
    </xf>
    <xf numFmtId="0" fontId="14" fillId="24" borderId="13" xfId="45" applyFont="1" applyFill="1" applyBorder="1" applyAlignment="1">
      <alignment horizontal="center" vertical="center" wrapText="1" shrinkToFit="1"/>
    </xf>
    <xf numFmtId="0" fontId="14" fillId="24" borderId="21" xfId="45" applyFont="1" applyFill="1" applyBorder="1" applyAlignment="1">
      <alignment horizontal="center" vertical="center" wrapText="1" shrinkToFit="1"/>
    </xf>
    <xf numFmtId="0" fontId="14" fillId="24" borderId="22" xfId="45" applyNumberFormat="1" applyFont="1" applyFill="1" applyBorder="1" applyAlignment="1">
      <alignment horizontal="center" vertical="center" wrapText="1" shrinkToFit="1"/>
    </xf>
    <xf numFmtId="4" fontId="14" fillId="0" borderId="12" xfId="45" applyNumberFormat="1" applyFont="1" applyFill="1" applyBorder="1" applyAlignment="1">
      <alignment horizontal="center"/>
    </xf>
    <xf numFmtId="4" fontId="10" fillId="0" borderId="22" xfId="65" applyNumberFormat="1" applyFont="1" applyBorder="1" applyAlignment="1">
      <alignment horizontal="center" shrinkToFit="1"/>
    </xf>
    <xf numFmtId="0" fontId="13" fillId="0" borderId="10" xfId="45" applyNumberFormat="1" applyFont="1" applyFill="1" applyBorder="1" applyAlignment="1">
      <alignment horizontal="center" vertical="center" shrinkToFit="1"/>
    </xf>
    <xf numFmtId="4" fontId="23" fillId="0" borderId="22" xfId="65" applyNumberFormat="1" applyFont="1" applyBorder="1" applyAlignment="1">
      <alignment horizontal="center" shrinkToFit="1"/>
    </xf>
    <xf numFmtId="0" fontId="14" fillId="0" borderId="10" xfId="45" applyNumberFormat="1" applyFont="1" applyFill="1" applyBorder="1" applyAlignment="1">
      <alignment horizontal="center" vertical="center" shrinkToFit="1"/>
    </xf>
    <xf numFmtId="176" fontId="46" fillId="0" borderId="10" xfId="0" applyNumberFormat="1" applyFont="1" applyFill="1" applyBorder="1" applyAlignment="1" applyProtection="1">
      <alignment horizontal="right" vertical="center" wrapText="1"/>
      <protection/>
    </xf>
    <xf numFmtId="176" fontId="45" fillId="0" borderId="22" xfId="0" applyNumberFormat="1" applyFont="1" applyFill="1" applyBorder="1" applyAlignment="1" applyProtection="1">
      <alignment horizontal="right" vertical="center" wrapText="1"/>
      <protection/>
    </xf>
    <xf numFmtId="176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15" applyFont="1" applyAlignment="1">
      <alignment horizontal="center"/>
      <protection/>
    </xf>
    <xf numFmtId="0" fontId="4" fillId="0" borderId="0" xfId="15" applyFont="1" applyAlignment="1">
      <alignment horizontal="left"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7" fillId="24" borderId="10" xfId="15" applyFont="1" applyFill="1" applyBorder="1" applyAlignment="1">
      <alignment horizontal="center" vertical="center" shrinkToFit="1"/>
      <protection/>
    </xf>
    <xf numFmtId="0" fontId="7" fillId="24" borderId="10" xfId="15" applyFont="1" applyFill="1" applyBorder="1" applyAlignment="1">
      <alignment horizontal="center" vertical="center" wrapText="1" shrinkToFit="1"/>
      <protection/>
    </xf>
    <xf numFmtId="0" fontId="4" fillId="0" borderId="0" xfId="15" applyFont="1" applyAlignment="1">
      <alignment horizontal="right"/>
      <protection/>
    </xf>
    <xf numFmtId="0" fontId="24" fillId="0" borderId="0" xfId="66" applyFont="1" applyAlignment="1">
      <alignment horizontal="center"/>
      <protection/>
    </xf>
    <xf numFmtId="0" fontId="4" fillId="0" borderId="0" xfId="66" applyFont="1" applyAlignment="1">
      <alignment horizontal="left"/>
      <protection/>
    </xf>
    <xf numFmtId="0" fontId="5" fillId="0" borderId="0" xfId="66">
      <alignment/>
      <protection/>
    </xf>
    <xf numFmtId="0" fontId="4" fillId="0" borderId="0" xfId="66" applyFont="1" applyAlignment="1">
      <alignment horizontal="center"/>
      <protection/>
    </xf>
    <xf numFmtId="0" fontId="7" fillId="24" borderId="25" xfId="66" applyFont="1" applyFill="1" applyBorder="1" applyAlignment="1">
      <alignment horizontal="center" vertical="center" shrinkToFit="1"/>
      <protection/>
    </xf>
    <xf numFmtId="0" fontId="7" fillId="24" borderId="26" xfId="66" applyFont="1" applyFill="1" applyBorder="1" applyAlignment="1">
      <alignment horizontal="center" vertical="center" shrinkToFit="1"/>
      <protection/>
    </xf>
    <xf numFmtId="0" fontId="7" fillId="24" borderId="26" xfId="66" applyFont="1" applyFill="1" applyBorder="1" applyAlignment="1">
      <alignment horizontal="center" vertical="center" wrapText="1" shrinkToFit="1"/>
      <protection/>
    </xf>
    <xf numFmtId="0" fontId="7" fillId="24" borderId="14" xfId="66" applyFont="1" applyFill="1" applyBorder="1" applyAlignment="1">
      <alignment horizontal="center" vertical="center" wrapText="1" shrinkToFit="1"/>
      <protection/>
    </xf>
    <xf numFmtId="0" fontId="7" fillId="24" borderId="15" xfId="66" applyFont="1" applyFill="1" applyBorder="1" applyAlignment="1">
      <alignment horizontal="center" vertical="center" wrapText="1" shrinkToFit="1"/>
      <protection/>
    </xf>
    <xf numFmtId="0" fontId="7" fillId="24" borderId="15" xfId="66" applyFont="1" applyFill="1" applyBorder="1" applyAlignment="1">
      <alignment horizontal="center" vertical="center" shrinkToFit="1"/>
      <protection/>
    </xf>
    <xf numFmtId="0" fontId="7" fillId="24" borderId="14" xfId="66" applyFont="1" applyFill="1" applyBorder="1" applyAlignment="1">
      <alignment horizontal="center" vertical="center" shrinkToFit="1"/>
      <protection/>
    </xf>
    <xf numFmtId="0" fontId="7" fillId="24" borderId="16" xfId="66" applyFont="1" applyFill="1" applyBorder="1" applyAlignment="1">
      <alignment horizontal="center" vertical="center" shrinkToFit="1"/>
      <protection/>
    </xf>
    <xf numFmtId="0" fontId="7" fillId="24" borderId="17" xfId="66" applyFont="1" applyFill="1" applyBorder="1" applyAlignment="1">
      <alignment horizontal="center" vertical="center" shrinkToFit="1"/>
      <protection/>
    </xf>
    <xf numFmtId="4" fontId="7" fillId="24" borderId="17" xfId="66" applyNumberFormat="1" applyFont="1" applyFill="1" applyBorder="1" applyAlignment="1">
      <alignment horizontal="right" vertical="center" shrinkToFit="1"/>
      <protection/>
    </xf>
    <xf numFmtId="0" fontId="7" fillId="24" borderId="10" xfId="66" applyFont="1" applyFill="1" applyBorder="1" applyAlignment="1">
      <alignment horizontal="right" vertical="center" shrinkToFit="1"/>
      <protection/>
    </xf>
    <xf numFmtId="0" fontId="7" fillId="0" borderId="10" xfId="66" applyFont="1" applyBorder="1" applyAlignment="1">
      <alignment horizontal="right" vertical="center" shrinkToFit="1"/>
      <protection/>
    </xf>
    <xf numFmtId="0" fontId="4" fillId="0" borderId="0" xfId="66" applyFont="1" applyAlignment="1">
      <alignment horizontal="right"/>
      <protection/>
    </xf>
    <xf numFmtId="0" fontId="6" fillId="0" borderId="0" xfId="66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1" fillId="0" borderId="0" xfId="65" applyNumberFormat="1" applyFont="1" applyFill="1" applyBorder="1" applyAlignment="1">
      <alignment horizontal="center" vertical="center" wrapText="1" shrinkToFit="1"/>
    </xf>
    <xf numFmtId="0" fontId="14" fillId="0" borderId="0" xfId="65" applyNumberFormat="1" applyFont="1" applyFill="1" applyBorder="1" applyAlignment="1">
      <alignment horizontal="left" vertical="center"/>
    </xf>
    <xf numFmtId="0" fontId="12" fillId="0" borderId="0" xfId="65" applyNumberFormat="1" applyFont="1" applyFill="1" applyBorder="1" applyAlignment="1">
      <alignment/>
    </xf>
    <xf numFmtId="0" fontId="14" fillId="0" borderId="0" xfId="65" applyNumberFormat="1" applyFont="1" applyFill="1" applyBorder="1" applyAlignment="1">
      <alignment vertical="center"/>
    </xf>
    <xf numFmtId="0" fontId="14" fillId="0" borderId="0" xfId="65" applyNumberFormat="1" applyFont="1" applyFill="1" applyBorder="1" applyAlignment="1">
      <alignment horizontal="right" vertical="center"/>
    </xf>
    <xf numFmtId="0" fontId="23" fillId="24" borderId="18" xfId="65" applyFont="1" applyFill="1" applyBorder="1" applyAlignment="1">
      <alignment horizontal="center" vertical="center" wrapText="1" shrinkToFit="1"/>
    </xf>
    <xf numFmtId="0" fontId="23" fillId="24" borderId="15" xfId="65" applyFont="1" applyFill="1" applyBorder="1" applyAlignment="1">
      <alignment horizontal="center" vertical="center" wrapText="1" shrinkToFit="1"/>
    </xf>
    <xf numFmtId="0" fontId="23" fillId="24" borderId="22" xfId="65" applyFont="1" applyFill="1" applyBorder="1" applyAlignment="1">
      <alignment horizontal="center" vertical="center" wrapText="1" shrinkToFit="1"/>
    </xf>
    <xf numFmtId="0" fontId="25" fillId="24" borderId="22" xfId="65" applyFont="1" applyFill="1" applyBorder="1" applyAlignment="1">
      <alignment horizontal="center" vertical="center" wrapText="1" shrinkToFit="1"/>
    </xf>
    <xf numFmtId="0" fontId="23" fillId="24" borderId="22" xfId="65" applyFont="1" applyFill="1" applyBorder="1" applyAlignment="1">
      <alignment horizontal="left" vertical="center" wrapText="1" shrinkToFit="1"/>
    </xf>
    <xf numFmtId="0" fontId="25" fillId="24" borderId="27" xfId="65" applyFont="1" applyFill="1" applyBorder="1" applyAlignment="1">
      <alignment horizontal="center" vertical="center" wrapText="1" shrinkToFit="1"/>
    </xf>
    <xf numFmtId="0" fontId="23" fillId="24" borderId="28" xfId="65" applyFont="1" applyFill="1" applyBorder="1" applyAlignment="1">
      <alignment horizontal="left" vertical="center" wrapText="1" shrinkToFit="1"/>
    </xf>
    <xf numFmtId="4" fontId="23" fillId="0" borderId="22" xfId="65" applyNumberFormat="1" applyFont="1" applyBorder="1" applyAlignment="1">
      <alignment horizontal="right"/>
    </xf>
    <xf numFmtId="0" fontId="23" fillId="24" borderId="22" xfId="65" applyFont="1" applyFill="1" applyBorder="1" applyAlignment="1">
      <alignment horizontal="right" vertical="center" wrapText="1" shrinkToFit="1"/>
    </xf>
  </cellXfs>
  <cellStyles count="58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3_Sheet11" xfId="68"/>
    <cellStyle name="常规_Sheet9" xfId="69"/>
    <cellStyle name="常规_Sheet4" xfId="70"/>
    <cellStyle name="常规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C28" sqref="C28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138" t="s">
        <v>1</v>
      </c>
      <c r="B2" s="138"/>
      <c r="C2" s="138"/>
      <c r="D2" s="138"/>
    </row>
    <row r="3" spans="1:4" ht="14.25">
      <c r="A3" s="139"/>
      <c r="B3" s="140"/>
      <c r="C3" s="140"/>
      <c r="D3" s="140"/>
    </row>
    <row r="4" spans="1:4" s="137" customFormat="1" ht="12">
      <c r="A4" s="141" t="s">
        <v>2</v>
      </c>
      <c r="B4" s="141"/>
      <c r="C4" s="141"/>
      <c r="D4" s="142" t="s">
        <v>3</v>
      </c>
    </row>
    <row r="5" spans="1:4" ht="14.25">
      <c r="A5" s="143" t="s">
        <v>4</v>
      </c>
      <c r="B5" s="144"/>
      <c r="C5" s="143" t="s">
        <v>5</v>
      </c>
      <c r="D5" s="144"/>
    </row>
    <row r="6" spans="1:4" ht="14.25">
      <c r="A6" s="145" t="s">
        <v>6</v>
      </c>
      <c r="B6" s="146" t="s">
        <v>7</v>
      </c>
      <c r="C6" s="147" t="s">
        <v>8</v>
      </c>
      <c r="D6" s="148" t="s">
        <v>7</v>
      </c>
    </row>
    <row r="7" spans="1:4" ht="14.25">
      <c r="A7" s="147" t="s">
        <v>9</v>
      </c>
      <c r="B7" s="107">
        <v>3385993</v>
      </c>
      <c r="C7" s="149" t="s">
        <v>10</v>
      </c>
      <c r="D7" s="107">
        <f>+D8+D9+D10</f>
        <v>2977633</v>
      </c>
    </row>
    <row r="8" spans="1:4" ht="14.25">
      <c r="A8" s="147" t="s">
        <v>11</v>
      </c>
      <c r="B8" s="107">
        <v>3384393</v>
      </c>
      <c r="C8" s="149" t="s">
        <v>12</v>
      </c>
      <c r="D8" s="107">
        <v>1529904</v>
      </c>
    </row>
    <row r="9" spans="1:4" ht="14.25">
      <c r="A9" s="147" t="s">
        <v>13</v>
      </c>
      <c r="B9" s="107">
        <v>1600</v>
      </c>
      <c r="C9" s="149" t="s">
        <v>14</v>
      </c>
      <c r="D9" s="107">
        <v>305400</v>
      </c>
    </row>
    <row r="10" spans="1:4" ht="14.25">
      <c r="A10" s="147" t="s">
        <v>15</v>
      </c>
      <c r="B10" s="107"/>
      <c r="C10" s="147" t="s">
        <v>16</v>
      </c>
      <c r="D10" s="107">
        <v>1142329</v>
      </c>
    </row>
    <row r="11" spans="1:4" ht="14.25">
      <c r="A11" s="147" t="s">
        <v>17</v>
      </c>
      <c r="B11" s="107"/>
      <c r="C11" s="147" t="s">
        <v>18</v>
      </c>
      <c r="D11" s="107"/>
    </row>
    <row r="12" spans="1:4" ht="14.25">
      <c r="A12" s="147" t="s">
        <v>19</v>
      </c>
      <c r="B12" s="107"/>
      <c r="C12" s="147" t="s">
        <v>20</v>
      </c>
      <c r="D12" s="107"/>
    </row>
    <row r="13" spans="1:4" ht="14.25">
      <c r="A13" s="147" t="s">
        <v>21</v>
      </c>
      <c r="B13" s="107"/>
      <c r="C13" s="147" t="s">
        <v>22</v>
      </c>
      <c r="D13" s="107"/>
    </row>
    <row r="14" spans="1:4" ht="14.25">
      <c r="A14" s="147" t="s">
        <v>23</v>
      </c>
      <c r="B14" s="107"/>
      <c r="C14" s="147" t="s">
        <v>24</v>
      </c>
      <c r="D14" s="107"/>
    </row>
    <row r="15" spans="1:4" ht="14.25">
      <c r="A15" s="147" t="s">
        <v>25</v>
      </c>
      <c r="B15" s="107"/>
      <c r="C15" s="147" t="s">
        <v>26</v>
      </c>
      <c r="D15" s="107"/>
    </row>
    <row r="16" spans="1:4" ht="14.25">
      <c r="A16" s="147" t="s">
        <v>27</v>
      </c>
      <c r="B16" s="107"/>
      <c r="C16" s="147" t="s">
        <v>28</v>
      </c>
      <c r="D16" s="107"/>
    </row>
    <row r="17" spans="1:4" ht="14.25">
      <c r="A17" s="147" t="s">
        <v>29</v>
      </c>
      <c r="B17" s="107"/>
      <c r="C17" s="147"/>
      <c r="D17" s="107"/>
    </row>
    <row r="18" spans="1:4" ht="14.25">
      <c r="A18" s="147" t="s">
        <v>30</v>
      </c>
      <c r="B18" s="107"/>
      <c r="C18" s="147" t="s">
        <v>31</v>
      </c>
      <c r="D18" s="107">
        <f>+D23</f>
        <v>408360</v>
      </c>
    </row>
    <row r="19" spans="1:4" ht="14.25">
      <c r="A19" s="147" t="s">
        <v>32</v>
      </c>
      <c r="B19" s="107"/>
      <c r="C19" s="147" t="s">
        <v>24</v>
      </c>
      <c r="D19" s="107"/>
    </row>
    <row r="20" spans="1:4" ht="14.25">
      <c r="A20" s="147" t="s">
        <v>33</v>
      </c>
      <c r="B20" s="107"/>
      <c r="C20" s="147" t="s">
        <v>34</v>
      </c>
      <c r="D20" s="107"/>
    </row>
    <row r="21" spans="1:4" ht="14.25">
      <c r="A21" s="147" t="s">
        <v>35</v>
      </c>
      <c r="B21" s="107"/>
      <c r="C21" s="147" t="s">
        <v>36</v>
      </c>
      <c r="D21" s="107"/>
    </row>
    <row r="22" spans="1:4" ht="14.25">
      <c r="A22" s="147"/>
      <c r="B22" s="107"/>
      <c r="C22" s="147" t="s">
        <v>37</v>
      </c>
      <c r="D22" s="107"/>
    </row>
    <row r="23" spans="1:4" ht="14.25">
      <c r="A23" s="147"/>
      <c r="B23" s="107"/>
      <c r="C23" s="147" t="s">
        <v>38</v>
      </c>
      <c r="D23" s="107">
        <v>408360</v>
      </c>
    </row>
    <row r="24" spans="1:4" ht="14.25">
      <c r="A24" s="147"/>
      <c r="B24" s="107"/>
      <c r="C24" s="147" t="s">
        <v>28</v>
      </c>
      <c r="D24" s="107"/>
    </row>
    <row r="25" spans="1:4" ht="14.25">
      <c r="A25" s="147"/>
      <c r="B25" s="107"/>
      <c r="C25" s="147"/>
      <c r="D25" s="107"/>
    </row>
    <row r="26" spans="1:4" ht="14.25">
      <c r="A26" s="147"/>
      <c r="B26" s="107"/>
      <c r="C26" s="147" t="s">
        <v>39</v>
      </c>
      <c r="D26" s="107"/>
    </row>
    <row r="27" spans="1:4" ht="14.25">
      <c r="A27" s="147"/>
      <c r="B27" s="107"/>
      <c r="C27" s="147"/>
      <c r="D27" s="107"/>
    </row>
    <row r="28" spans="1:4" ht="14.25">
      <c r="A28" s="147" t="s">
        <v>40</v>
      </c>
      <c r="B28" s="107">
        <f>+B7+B10+B19+B20+B21</f>
        <v>3385993</v>
      </c>
      <c r="C28" s="145" t="s">
        <v>41</v>
      </c>
      <c r="D28" s="107">
        <f>+D7+D23</f>
        <v>3385993</v>
      </c>
    </row>
    <row r="29" spans="1:4" ht="14.25">
      <c r="A29" s="147"/>
      <c r="B29" s="107"/>
      <c r="C29" s="147"/>
      <c r="D29" s="107"/>
    </row>
    <row r="30" spans="1:4" ht="14.25">
      <c r="A30" s="147" t="s">
        <v>42</v>
      </c>
      <c r="B30" s="107"/>
      <c r="C30" s="147" t="s">
        <v>43</v>
      </c>
      <c r="D30" s="107"/>
    </row>
    <row r="31" spans="1:4" ht="14.25">
      <c r="A31" s="147" t="s">
        <v>44</v>
      </c>
      <c r="B31" s="150"/>
      <c r="C31" s="147" t="s">
        <v>45</v>
      </c>
      <c r="D31" s="107"/>
    </row>
    <row r="32" spans="1:4" ht="14.25">
      <c r="A32" s="147" t="s">
        <v>46</v>
      </c>
      <c r="B32" s="107"/>
      <c r="C32" s="147" t="s">
        <v>47</v>
      </c>
      <c r="D32" s="150"/>
    </row>
    <row r="33" spans="1:4" ht="14.25">
      <c r="A33" s="147" t="s">
        <v>48</v>
      </c>
      <c r="B33" s="150"/>
      <c r="C33" s="147"/>
      <c r="D33" s="151"/>
    </row>
    <row r="34" spans="1:4" ht="14.25">
      <c r="A34" s="147"/>
      <c r="B34" s="151"/>
      <c r="C34" s="147"/>
      <c r="D34" s="151"/>
    </row>
    <row r="35" spans="1:4" ht="14.25">
      <c r="A35" s="147"/>
      <c r="B35" s="151"/>
      <c r="C35" s="147"/>
      <c r="D35" s="151"/>
    </row>
    <row r="36" spans="1:4" ht="14.25">
      <c r="A36" s="147" t="s">
        <v>49</v>
      </c>
      <c r="B36" s="150"/>
      <c r="C36" s="147" t="s">
        <v>50</v>
      </c>
      <c r="D36" s="151"/>
    </row>
    <row r="37" spans="1:4" ht="14.25">
      <c r="A37" s="147"/>
      <c r="B37" s="151"/>
      <c r="C37" s="147"/>
      <c r="D37" s="151"/>
    </row>
    <row r="38" spans="1:4" ht="14.25">
      <c r="A38" s="147" t="s">
        <v>51</v>
      </c>
      <c r="B38" s="107">
        <v>3385993</v>
      </c>
      <c r="C38" s="145" t="s">
        <v>52</v>
      </c>
      <c r="D38" s="107">
        <v>3385993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">
      <selection activeCell="A4" sqref="A4:B11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257</v>
      </c>
    </row>
    <row r="2" spans="1:2" ht="30" customHeight="1">
      <c r="A2" s="11" t="s">
        <v>258</v>
      </c>
      <c r="B2" s="11"/>
    </row>
    <row r="3" spans="1:2" ht="30" customHeight="1">
      <c r="A3" s="12" t="s">
        <v>55</v>
      </c>
      <c r="B3" s="13" t="s">
        <v>3</v>
      </c>
    </row>
    <row r="4" spans="1:2" ht="39" customHeight="1">
      <c r="A4" s="14" t="s">
        <v>57</v>
      </c>
      <c r="B4" s="14" t="s">
        <v>259</v>
      </c>
    </row>
    <row r="5" spans="1:2" ht="39" customHeight="1">
      <c r="A5" s="15" t="s">
        <v>260</v>
      </c>
      <c r="B5" s="16">
        <v>230000</v>
      </c>
    </row>
    <row r="6" spans="1:2" ht="39" customHeight="1">
      <c r="A6" s="17" t="s">
        <v>261</v>
      </c>
      <c r="B6" s="18">
        <v>75900</v>
      </c>
    </row>
    <row r="7" spans="1:2" ht="39" customHeight="1">
      <c r="A7" s="10" t="s">
        <v>262</v>
      </c>
      <c r="B7" s="10"/>
    </row>
    <row r="8" spans="1:2" ht="39" customHeight="1">
      <c r="A8" s="10" t="s">
        <v>263</v>
      </c>
      <c r="B8" s="18">
        <v>40000</v>
      </c>
    </row>
    <row r="9" spans="1:2" ht="39" customHeight="1">
      <c r="A9" s="10" t="s">
        <v>264</v>
      </c>
      <c r="B9" s="10"/>
    </row>
    <row r="10" spans="1:2" ht="39" customHeight="1">
      <c r="A10" s="10" t="s">
        <v>265</v>
      </c>
      <c r="B10" s="10"/>
    </row>
    <row r="11" spans="1:2" ht="39" customHeight="1">
      <c r="A11" s="10" t="s">
        <v>266</v>
      </c>
      <c r="B11" s="18">
        <v>35900</v>
      </c>
    </row>
    <row r="12" spans="1:2" ht="14.25">
      <c r="A12" s="19" t="s">
        <v>267</v>
      </c>
      <c r="B12" s="19"/>
    </row>
    <row r="13" spans="1:2" ht="14.25">
      <c r="A13" s="20" t="s">
        <v>268</v>
      </c>
      <c r="B13" s="20"/>
    </row>
    <row r="14" spans="1:2" ht="37.5" customHeight="1">
      <c r="A14" s="21" t="s">
        <v>269</v>
      </c>
      <c r="B14" s="21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270</v>
      </c>
    </row>
    <row r="2" spans="1:7" ht="22.5">
      <c r="A2" s="2" t="s">
        <v>271</v>
      </c>
      <c r="B2" s="3"/>
      <c r="C2" s="3"/>
      <c r="D2" s="3"/>
      <c r="E2" s="3"/>
      <c r="F2" s="3"/>
      <c r="G2" s="3"/>
    </row>
    <row r="3" spans="1:7" ht="14.25">
      <c r="A3" s="4" t="s">
        <v>55</v>
      </c>
      <c r="B3" s="4"/>
      <c r="C3" s="4"/>
      <c r="D3" s="5"/>
      <c r="E3" s="5"/>
      <c r="F3" s="5"/>
      <c r="G3" s="6" t="s">
        <v>56</v>
      </c>
    </row>
    <row r="4" spans="1:7" ht="21" customHeight="1">
      <c r="A4" s="7" t="s">
        <v>272</v>
      </c>
      <c r="B4" s="7"/>
      <c r="C4" s="7"/>
      <c r="D4" s="7"/>
      <c r="E4" s="7" t="s">
        <v>273</v>
      </c>
      <c r="F4" s="7"/>
      <c r="G4" s="7"/>
    </row>
    <row r="5" spans="1:7" ht="21" customHeight="1">
      <c r="A5" s="7" t="s">
        <v>65</v>
      </c>
      <c r="B5" s="7"/>
      <c r="C5" s="7"/>
      <c r="D5" s="7" t="s">
        <v>66</v>
      </c>
      <c r="E5" s="7" t="s">
        <v>109</v>
      </c>
      <c r="F5" s="7" t="s">
        <v>99</v>
      </c>
      <c r="G5" s="7" t="s">
        <v>100</v>
      </c>
    </row>
    <row r="6" spans="1:7" ht="21" customHeight="1">
      <c r="A6" s="7"/>
      <c r="B6" s="7"/>
      <c r="C6" s="7"/>
      <c r="D6" s="7"/>
      <c r="E6" s="7"/>
      <c r="F6" s="7"/>
      <c r="G6" s="7"/>
    </row>
    <row r="7" spans="1:7" ht="21" customHeight="1">
      <c r="A7" s="7"/>
      <c r="B7" s="7"/>
      <c r="C7" s="7"/>
      <c r="D7" s="7"/>
      <c r="E7" s="7"/>
      <c r="F7" s="7"/>
      <c r="G7" s="7"/>
    </row>
    <row r="8" spans="1:7" ht="21" customHeight="1">
      <c r="A8" s="7" t="s">
        <v>67</v>
      </c>
      <c r="B8" s="7" t="s">
        <v>68</v>
      </c>
      <c r="C8" s="7" t="s">
        <v>69</v>
      </c>
      <c r="D8" s="7" t="s">
        <v>70</v>
      </c>
      <c r="E8" s="8">
        <v>1</v>
      </c>
      <c r="F8" s="8">
        <v>2</v>
      </c>
      <c r="G8" s="8">
        <v>5</v>
      </c>
    </row>
    <row r="9" spans="1:7" ht="21" customHeight="1">
      <c r="A9" s="7"/>
      <c r="B9" s="7"/>
      <c r="C9" s="7"/>
      <c r="D9" s="7" t="s">
        <v>78</v>
      </c>
      <c r="E9" s="9">
        <v>0</v>
      </c>
      <c r="F9" s="9">
        <v>0</v>
      </c>
      <c r="G9" s="9">
        <v>0</v>
      </c>
    </row>
    <row r="10" spans="1:7" ht="21" customHeight="1">
      <c r="A10" s="10"/>
      <c r="B10" s="10"/>
      <c r="C10" s="10"/>
      <c r="D10" s="10"/>
      <c r="E10" s="10"/>
      <c r="F10" s="10"/>
      <c r="G10" s="10"/>
    </row>
    <row r="11" spans="1:7" ht="21" customHeight="1">
      <c r="A11" s="10"/>
      <c r="B11" s="10"/>
      <c r="C11" s="10"/>
      <c r="D11" s="10"/>
      <c r="E11" s="10"/>
      <c r="F11" s="10"/>
      <c r="G11" s="10"/>
    </row>
    <row r="12" spans="1:7" ht="21" customHeight="1">
      <c r="A12" s="10"/>
      <c r="B12" s="10"/>
      <c r="C12" s="10"/>
      <c r="D12" s="10"/>
      <c r="E12" s="10"/>
      <c r="F12" s="10"/>
      <c r="G12" s="10"/>
    </row>
    <row r="13" spans="1:7" ht="21" customHeight="1">
      <c r="A13" s="10"/>
      <c r="B13" s="10"/>
      <c r="C13" s="10"/>
      <c r="D13" s="10"/>
      <c r="E13" s="10"/>
      <c r="F13" s="10"/>
      <c r="G13" s="10"/>
    </row>
    <row r="14" spans="1:7" ht="21" customHeight="1">
      <c r="A14" s="10"/>
      <c r="B14" s="10"/>
      <c r="C14" s="10"/>
      <c r="D14" s="10"/>
      <c r="E14" s="10"/>
      <c r="F14" s="10"/>
      <c r="G14" s="10"/>
    </row>
    <row r="15" spans="1:7" ht="21" customHeight="1">
      <c r="A15" s="10"/>
      <c r="B15" s="10"/>
      <c r="C15" s="10"/>
      <c r="D15" s="10"/>
      <c r="E15" s="10"/>
      <c r="F15" s="10"/>
      <c r="G15" s="10"/>
    </row>
    <row r="16" spans="1:7" ht="21" customHeight="1">
      <c r="A16" s="10"/>
      <c r="B16" s="10"/>
      <c r="C16" s="10"/>
      <c r="D16" s="10"/>
      <c r="E16" s="10"/>
      <c r="F16" s="10"/>
      <c r="G16" s="10"/>
    </row>
    <row r="17" spans="1:7" ht="21" customHeight="1">
      <c r="A17" s="10"/>
      <c r="B17" s="10"/>
      <c r="C17" s="10"/>
      <c r="D17" s="10"/>
      <c r="E17" s="10"/>
      <c r="F17" s="10"/>
      <c r="G17" s="10"/>
    </row>
    <row r="18" spans="1:7" ht="21" customHeight="1">
      <c r="A18" s="10"/>
      <c r="B18" s="10"/>
      <c r="C18" s="10"/>
      <c r="D18" s="10"/>
      <c r="E18" s="10"/>
      <c r="F18" s="10"/>
      <c r="G18" s="10"/>
    </row>
    <row r="19" spans="1:7" ht="21" customHeight="1">
      <c r="A19" s="10"/>
      <c r="B19" s="10"/>
      <c r="C19" s="10"/>
      <c r="D19" s="10"/>
      <c r="E19" s="10"/>
      <c r="F19" s="10"/>
      <c r="G19" s="10"/>
    </row>
    <row r="20" spans="1:7" ht="21" customHeight="1">
      <c r="A20" s="10"/>
      <c r="B20" s="10"/>
      <c r="C20" s="10"/>
      <c r="D20" s="10"/>
      <c r="E20" s="10"/>
      <c r="F20" s="10"/>
      <c r="G20" s="10"/>
    </row>
    <row r="21" spans="1:7" ht="21" customHeight="1">
      <c r="A21" s="10"/>
      <c r="B21" s="10"/>
      <c r="C21" s="10"/>
      <c r="D21" s="10"/>
      <c r="E21" s="10"/>
      <c r="F21" s="10"/>
      <c r="G21" s="10"/>
    </row>
  </sheetData>
  <sheetProtection/>
  <mergeCells count="12">
    <mergeCell ref="A2:G2"/>
    <mergeCell ref="A3:C3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5"/>
  <sheetViews>
    <sheetView zoomScaleSheetLayoutView="100" workbookViewId="0" topLeftCell="A4">
      <selection activeCell="A3" sqref="A3:C3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53</v>
      </c>
    </row>
    <row r="2" spans="1:11" ht="27">
      <c r="A2" s="119" t="s">
        <v>54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5">
      <c r="A3" s="120" t="s">
        <v>55</v>
      </c>
      <c r="B3" s="120"/>
      <c r="C3" s="120"/>
      <c r="D3" s="121"/>
      <c r="E3" s="121"/>
      <c r="F3" s="121"/>
      <c r="G3" s="121"/>
      <c r="H3" s="122"/>
      <c r="I3" s="121"/>
      <c r="J3" s="135"/>
      <c r="K3" s="136" t="s">
        <v>56</v>
      </c>
    </row>
    <row r="4" spans="1:11" ht="21" customHeight="1">
      <c r="A4" s="123" t="s">
        <v>57</v>
      </c>
      <c r="B4" s="124"/>
      <c r="C4" s="124"/>
      <c r="D4" s="124"/>
      <c r="E4" s="125" t="s">
        <v>58</v>
      </c>
      <c r="F4" s="125" t="s">
        <v>59</v>
      </c>
      <c r="G4" s="125" t="s">
        <v>60</v>
      </c>
      <c r="H4" s="125" t="s">
        <v>61</v>
      </c>
      <c r="I4" s="125" t="s">
        <v>62</v>
      </c>
      <c r="J4" s="125" t="s">
        <v>63</v>
      </c>
      <c r="K4" s="125" t="s">
        <v>64</v>
      </c>
    </row>
    <row r="5" spans="1:11" ht="21" customHeight="1">
      <c r="A5" s="126" t="s">
        <v>65</v>
      </c>
      <c r="B5" s="127"/>
      <c r="C5" s="127"/>
      <c r="D5" s="128" t="s">
        <v>66</v>
      </c>
      <c r="E5" s="127"/>
      <c r="F5" s="127"/>
      <c r="G5" s="127"/>
      <c r="H5" s="127"/>
      <c r="I5" s="127"/>
      <c r="J5" s="127"/>
      <c r="K5" s="125"/>
    </row>
    <row r="6" spans="1:11" ht="21" customHeight="1">
      <c r="A6" s="126"/>
      <c r="B6" s="127"/>
      <c r="C6" s="127"/>
      <c r="D6" s="128"/>
      <c r="E6" s="127"/>
      <c r="F6" s="127"/>
      <c r="G6" s="127"/>
      <c r="H6" s="127"/>
      <c r="I6" s="127"/>
      <c r="J6" s="127"/>
      <c r="K6" s="125"/>
    </row>
    <row r="7" spans="1:11" ht="21" customHeight="1">
      <c r="A7" s="129" t="s">
        <v>67</v>
      </c>
      <c r="B7" s="128" t="s">
        <v>68</v>
      </c>
      <c r="C7" s="128" t="s">
        <v>69</v>
      </c>
      <c r="D7" s="128" t="s">
        <v>70</v>
      </c>
      <c r="E7" s="127" t="s">
        <v>71</v>
      </c>
      <c r="F7" s="127" t="s">
        <v>72</v>
      </c>
      <c r="G7" s="127" t="s">
        <v>73</v>
      </c>
      <c r="H7" s="127" t="s">
        <v>74</v>
      </c>
      <c r="I7" s="127" t="s">
        <v>75</v>
      </c>
      <c r="J7" s="127" t="s">
        <v>76</v>
      </c>
      <c r="K7" s="127" t="s">
        <v>77</v>
      </c>
    </row>
    <row r="8" spans="1:11" ht="21" customHeight="1">
      <c r="A8" s="130"/>
      <c r="B8" s="131"/>
      <c r="C8" s="131"/>
      <c r="D8" s="131" t="s">
        <v>78</v>
      </c>
      <c r="E8" s="132">
        <f>+E9+E19+E22</f>
        <v>3385993</v>
      </c>
      <c r="F8" s="132">
        <f>+F9+F19+F22</f>
        <v>3385993</v>
      </c>
      <c r="G8" s="132"/>
      <c r="H8" s="132"/>
      <c r="I8" s="132"/>
      <c r="J8" s="132"/>
      <c r="K8" s="132"/>
    </row>
    <row r="9" spans="1:11" ht="21" customHeight="1">
      <c r="A9" s="61">
        <v>207</v>
      </c>
      <c r="B9" s="61"/>
      <c r="C9" s="61"/>
      <c r="D9" s="62" t="s">
        <v>79</v>
      </c>
      <c r="E9" s="55">
        <f>+E10+E17</f>
        <v>2358576</v>
      </c>
      <c r="F9" s="55">
        <f>+F10+F17</f>
        <v>2358576</v>
      </c>
      <c r="G9" s="133"/>
      <c r="H9" s="55"/>
      <c r="I9" s="133"/>
      <c r="J9" s="133"/>
      <c r="K9" s="55"/>
    </row>
    <row r="10" spans="1:11" ht="21" customHeight="1">
      <c r="A10" s="62">
        <v>20701</v>
      </c>
      <c r="B10" s="62"/>
      <c r="C10" s="62"/>
      <c r="D10" s="62" t="s">
        <v>80</v>
      </c>
      <c r="E10" s="55">
        <f>+E11+E12+E13+E14+E15+E16+E17</f>
        <v>2358576</v>
      </c>
      <c r="F10" s="55">
        <f>+F11+F12+F13+F14+F15+F16+F17</f>
        <v>2358576</v>
      </c>
      <c r="G10" s="133"/>
      <c r="H10" s="133"/>
      <c r="I10" s="133"/>
      <c r="J10" s="133"/>
      <c r="K10" s="55"/>
    </row>
    <row r="11" spans="1:11" ht="21" customHeight="1">
      <c r="A11" s="62">
        <v>2070101</v>
      </c>
      <c r="B11" s="62"/>
      <c r="C11" s="62"/>
      <c r="D11" s="62" t="s">
        <v>81</v>
      </c>
      <c r="E11" s="55">
        <v>1950216</v>
      </c>
      <c r="F11" s="55">
        <v>1950216</v>
      </c>
      <c r="G11" s="133"/>
      <c r="H11" s="133"/>
      <c r="I11" s="133"/>
      <c r="J11" s="133"/>
      <c r="K11" s="55"/>
    </row>
    <row r="12" spans="1:11" ht="21" customHeight="1">
      <c r="A12" s="62">
        <v>2070108</v>
      </c>
      <c r="B12" s="62"/>
      <c r="C12" s="62"/>
      <c r="D12" s="62" t="s">
        <v>82</v>
      </c>
      <c r="E12" s="55">
        <v>0</v>
      </c>
      <c r="F12" s="55">
        <v>0</v>
      </c>
      <c r="G12" s="133"/>
      <c r="H12" s="133"/>
      <c r="I12" s="133"/>
      <c r="J12" s="133"/>
      <c r="K12" s="133"/>
    </row>
    <row r="13" spans="1:11" ht="21" customHeight="1">
      <c r="A13" s="62">
        <v>2070109</v>
      </c>
      <c r="B13" s="62"/>
      <c r="C13" s="62"/>
      <c r="D13" s="62" t="s">
        <v>83</v>
      </c>
      <c r="E13" s="58">
        <v>20000</v>
      </c>
      <c r="F13" s="58">
        <v>20000</v>
      </c>
      <c r="G13" s="134"/>
      <c r="H13" s="134"/>
      <c r="I13" s="134"/>
      <c r="J13" s="134"/>
      <c r="K13" s="134"/>
    </row>
    <row r="14" spans="1:11" ht="21" customHeight="1">
      <c r="A14" s="62">
        <v>2070111</v>
      </c>
      <c r="B14" s="62"/>
      <c r="C14" s="62"/>
      <c r="D14" s="62" t="s">
        <v>84</v>
      </c>
      <c r="E14" s="58">
        <v>328360</v>
      </c>
      <c r="F14" s="58">
        <v>328360</v>
      </c>
      <c r="G14" s="134"/>
      <c r="H14" s="134"/>
      <c r="I14" s="134"/>
      <c r="J14" s="134"/>
      <c r="K14" s="134"/>
    </row>
    <row r="15" spans="1:11" ht="21" customHeight="1">
      <c r="A15" s="62">
        <v>2070112</v>
      </c>
      <c r="B15" s="62"/>
      <c r="C15" s="62"/>
      <c r="D15" s="62" t="s">
        <v>85</v>
      </c>
      <c r="E15" s="58">
        <v>40000</v>
      </c>
      <c r="F15" s="58">
        <v>40000</v>
      </c>
      <c r="G15" s="134"/>
      <c r="H15" s="134"/>
      <c r="I15" s="134"/>
      <c r="J15" s="134"/>
      <c r="K15" s="134"/>
    </row>
    <row r="16" spans="1:11" ht="21" customHeight="1">
      <c r="A16" s="62">
        <v>2070199</v>
      </c>
      <c r="B16" s="62"/>
      <c r="C16" s="62"/>
      <c r="D16" s="62" t="s">
        <v>86</v>
      </c>
      <c r="E16" s="58">
        <v>20000</v>
      </c>
      <c r="F16" s="58">
        <v>20000</v>
      </c>
      <c r="G16" s="134"/>
      <c r="H16" s="134"/>
      <c r="I16" s="134"/>
      <c r="J16" s="134"/>
      <c r="K16" s="134"/>
    </row>
    <row r="17" spans="1:11" ht="21" customHeight="1">
      <c r="A17" s="62">
        <v>20704</v>
      </c>
      <c r="B17" s="62"/>
      <c r="C17" s="62"/>
      <c r="D17" s="62" t="s">
        <v>87</v>
      </c>
      <c r="E17" s="58">
        <v>0</v>
      </c>
      <c r="F17" s="58">
        <v>0</v>
      </c>
      <c r="G17" s="134"/>
      <c r="H17" s="134"/>
      <c r="I17" s="134"/>
      <c r="J17" s="134"/>
      <c r="K17" s="134"/>
    </row>
    <row r="18" spans="1:11" ht="21" customHeight="1">
      <c r="A18" s="62">
        <v>2070406</v>
      </c>
      <c r="B18" s="62"/>
      <c r="C18" s="62"/>
      <c r="D18" s="62" t="s">
        <v>88</v>
      </c>
      <c r="E18" s="58">
        <v>0</v>
      </c>
      <c r="F18" s="58">
        <v>0</v>
      </c>
      <c r="G18" s="134"/>
      <c r="H18" s="134"/>
      <c r="I18" s="134"/>
      <c r="J18" s="134"/>
      <c r="K18" s="134"/>
    </row>
    <row r="19" spans="1:11" ht="21" customHeight="1">
      <c r="A19" s="61">
        <v>208</v>
      </c>
      <c r="B19" s="61"/>
      <c r="C19" s="61"/>
      <c r="D19" s="62" t="s">
        <v>89</v>
      </c>
      <c r="E19" s="36">
        <v>848562</v>
      </c>
      <c r="F19" s="36">
        <v>848562</v>
      </c>
      <c r="G19" s="134"/>
      <c r="H19" s="134"/>
      <c r="I19" s="134"/>
      <c r="J19" s="134"/>
      <c r="K19" s="58"/>
    </row>
    <row r="20" spans="1:11" ht="21" customHeight="1">
      <c r="A20" s="62">
        <v>20805</v>
      </c>
      <c r="B20" s="62"/>
      <c r="C20" s="62"/>
      <c r="D20" s="62" t="s">
        <v>90</v>
      </c>
      <c r="E20" s="36">
        <v>848562</v>
      </c>
      <c r="F20" s="36">
        <v>848562</v>
      </c>
      <c r="G20" s="134"/>
      <c r="H20" s="134"/>
      <c r="I20" s="134"/>
      <c r="J20" s="134"/>
      <c r="K20" s="134"/>
    </row>
    <row r="21" spans="1:11" ht="21" customHeight="1">
      <c r="A21" s="62">
        <v>2080501</v>
      </c>
      <c r="B21" s="62"/>
      <c r="C21" s="62"/>
      <c r="D21" s="62" t="s">
        <v>91</v>
      </c>
      <c r="E21" s="36">
        <v>848562</v>
      </c>
      <c r="F21" s="36">
        <v>848562</v>
      </c>
      <c r="G21" s="57"/>
      <c r="H21" s="57"/>
      <c r="I21" s="57"/>
      <c r="J21" s="57"/>
      <c r="K21" s="57"/>
    </row>
    <row r="22" spans="1:11" ht="21" customHeight="1">
      <c r="A22" s="61">
        <v>210</v>
      </c>
      <c r="B22" s="61"/>
      <c r="C22" s="61"/>
      <c r="D22" s="62" t="s">
        <v>92</v>
      </c>
      <c r="E22" s="36">
        <v>178855</v>
      </c>
      <c r="F22" s="36">
        <v>178855</v>
      </c>
      <c r="G22" s="57"/>
      <c r="H22" s="57"/>
      <c r="I22" s="57"/>
      <c r="J22" s="57"/>
      <c r="K22" s="57"/>
    </row>
    <row r="23" spans="1:11" ht="21" customHeight="1">
      <c r="A23" s="62">
        <v>21005</v>
      </c>
      <c r="B23" s="62"/>
      <c r="C23" s="62"/>
      <c r="D23" s="62" t="s">
        <v>93</v>
      </c>
      <c r="E23" s="36">
        <v>178855</v>
      </c>
      <c r="F23" s="36">
        <v>178855</v>
      </c>
      <c r="G23" s="57"/>
      <c r="H23" s="57"/>
      <c r="I23" s="57"/>
      <c r="J23" s="57"/>
      <c r="K23" s="57"/>
    </row>
    <row r="24" spans="1:11" ht="21" customHeight="1">
      <c r="A24" s="62">
        <v>2100501</v>
      </c>
      <c r="B24" s="62"/>
      <c r="C24" s="62"/>
      <c r="D24" s="62" t="s">
        <v>94</v>
      </c>
      <c r="E24" s="36">
        <v>144630</v>
      </c>
      <c r="F24" s="36">
        <v>144630</v>
      </c>
      <c r="G24" s="57"/>
      <c r="H24" s="57"/>
      <c r="I24" s="57"/>
      <c r="J24" s="57"/>
      <c r="K24" s="57"/>
    </row>
    <row r="25" spans="1:11" ht="21" customHeight="1">
      <c r="A25" s="62">
        <v>2100503</v>
      </c>
      <c r="B25" s="62"/>
      <c r="C25" s="62"/>
      <c r="D25" s="62" t="s">
        <v>95</v>
      </c>
      <c r="E25" s="36">
        <v>34225</v>
      </c>
      <c r="F25" s="36">
        <v>34225</v>
      </c>
      <c r="G25" s="57"/>
      <c r="H25" s="57"/>
      <c r="I25" s="57"/>
      <c r="J25" s="57"/>
      <c r="K25" s="57"/>
    </row>
  </sheetData>
  <sheetProtection/>
  <mergeCells count="32">
    <mergeCell ref="A2:K2"/>
    <mergeCell ref="A3:C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6"/>
  <sheetViews>
    <sheetView zoomScaleSheetLayoutView="100" workbookViewId="0" topLeftCell="A1">
      <selection activeCell="E9" sqref="E9:G9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96</v>
      </c>
    </row>
    <row r="2" spans="1:10" ht="27">
      <c r="A2" s="112" t="s">
        <v>97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1" ht="14.25">
      <c r="A3" s="113" t="s">
        <v>55</v>
      </c>
      <c r="B3" s="113"/>
      <c r="C3" s="113"/>
      <c r="D3" s="114"/>
      <c r="E3" s="114"/>
      <c r="F3" s="115"/>
      <c r="G3" s="114"/>
      <c r="H3" s="114"/>
      <c r="I3" s="114"/>
      <c r="J3" s="118"/>
      <c r="K3" t="s">
        <v>56</v>
      </c>
    </row>
    <row r="4" spans="1:11" ht="14.25">
      <c r="A4" s="116" t="s">
        <v>57</v>
      </c>
      <c r="B4" s="116"/>
      <c r="C4" s="116"/>
      <c r="D4" s="116"/>
      <c r="E4" s="117" t="s">
        <v>98</v>
      </c>
      <c r="F4" s="117" t="s">
        <v>99</v>
      </c>
      <c r="G4" s="117" t="s">
        <v>100</v>
      </c>
      <c r="H4" s="117" t="s">
        <v>101</v>
      </c>
      <c r="I4" s="117" t="s">
        <v>102</v>
      </c>
      <c r="J4" s="117" t="s">
        <v>103</v>
      </c>
      <c r="K4" s="10" t="s">
        <v>104</v>
      </c>
    </row>
    <row r="5" spans="1:11" ht="14.25">
      <c r="A5" s="117" t="s">
        <v>65</v>
      </c>
      <c r="B5" s="117"/>
      <c r="C5" s="117"/>
      <c r="D5" s="116" t="s">
        <v>66</v>
      </c>
      <c r="E5" s="117"/>
      <c r="F5" s="117"/>
      <c r="G5" s="117"/>
      <c r="H5" s="117"/>
      <c r="I5" s="117"/>
      <c r="J5" s="117"/>
      <c r="K5" s="10"/>
    </row>
    <row r="6" spans="1:11" ht="14.25">
      <c r="A6" s="117"/>
      <c r="B6" s="117"/>
      <c r="C6" s="117"/>
      <c r="D6" s="116"/>
      <c r="E6" s="117"/>
      <c r="F6" s="117"/>
      <c r="G6" s="117"/>
      <c r="H6" s="117"/>
      <c r="I6" s="117"/>
      <c r="J6" s="117"/>
      <c r="K6" s="10"/>
    </row>
    <row r="7" spans="1:11" ht="14.25">
      <c r="A7" s="117"/>
      <c r="B7" s="117"/>
      <c r="C7" s="117"/>
      <c r="D7" s="116"/>
      <c r="E7" s="117"/>
      <c r="F7" s="117"/>
      <c r="G7" s="117"/>
      <c r="H7" s="117"/>
      <c r="I7" s="117"/>
      <c r="J7" s="117"/>
      <c r="K7" s="10"/>
    </row>
    <row r="8" spans="1:11" ht="14.25">
      <c r="A8" s="116" t="s">
        <v>67</v>
      </c>
      <c r="B8" s="116" t="s">
        <v>68</v>
      </c>
      <c r="C8" s="116" t="s">
        <v>69</v>
      </c>
      <c r="D8" s="116" t="s">
        <v>70</v>
      </c>
      <c r="E8" s="117" t="s">
        <v>71</v>
      </c>
      <c r="F8" s="117" t="s">
        <v>72</v>
      </c>
      <c r="G8" s="117" t="s">
        <v>73</v>
      </c>
      <c r="H8" s="117" t="s">
        <v>74</v>
      </c>
      <c r="I8" s="117" t="s">
        <v>75</v>
      </c>
      <c r="J8" s="117" t="s">
        <v>76</v>
      </c>
      <c r="K8" s="10"/>
    </row>
    <row r="9" spans="1:11" ht="14.25">
      <c r="A9" s="116"/>
      <c r="B9" s="116"/>
      <c r="C9" s="116"/>
      <c r="D9" s="116" t="s">
        <v>78</v>
      </c>
      <c r="E9" s="53">
        <f>+E10+E20+E23</f>
        <v>3385993</v>
      </c>
      <c r="F9" s="53">
        <f>+F10+F20+F23</f>
        <v>2977633</v>
      </c>
      <c r="G9" s="53">
        <f>+G10+G20+G23</f>
        <v>408360</v>
      </c>
      <c r="H9" s="53"/>
      <c r="I9" s="53"/>
      <c r="J9" s="53"/>
      <c r="K9" s="10"/>
    </row>
    <row r="10" spans="1:11" ht="14.25">
      <c r="A10" s="61">
        <v>207</v>
      </c>
      <c r="B10" s="61"/>
      <c r="C10" s="61"/>
      <c r="D10" s="62" t="s">
        <v>79</v>
      </c>
      <c r="E10" s="53">
        <f aca="true" t="shared" si="0" ref="E10:G10">+E11+E18</f>
        <v>2358576</v>
      </c>
      <c r="F10" s="53">
        <f t="shared" si="0"/>
        <v>1950216</v>
      </c>
      <c r="G10" s="53">
        <f t="shared" si="0"/>
        <v>408360</v>
      </c>
      <c r="H10" s="56"/>
      <c r="I10" s="56"/>
      <c r="J10" s="56"/>
      <c r="K10" s="10"/>
    </row>
    <row r="11" spans="1:11" ht="14.25">
      <c r="A11" s="62">
        <v>20701</v>
      </c>
      <c r="B11" s="62"/>
      <c r="C11" s="62"/>
      <c r="D11" s="62" t="s">
        <v>80</v>
      </c>
      <c r="E11" s="53">
        <f>+E12+E13+E14+E15+E16+E17</f>
        <v>2358576</v>
      </c>
      <c r="F11" s="53">
        <f>+F12+F13+F14+F15+F16+F17</f>
        <v>1950216</v>
      </c>
      <c r="G11" s="53">
        <f>+G12+G13+G14+G15+G17+G16</f>
        <v>408360</v>
      </c>
      <c r="H11" s="56"/>
      <c r="I11" s="56"/>
      <c r="J11" s="56"/>
      <c r="K11" s="10"/>
    </row>
    <row r="12" spans="1:11" ht="14.25">
      <c r="A12" s="62">
        <v>2070101</v>
      </c>
      <c r="B12" s="62"/>
      <c r="C12" s="62"/>
      <c r="D12" s="62" t="s">
        <v>81</v>
      </c>
      <c r="E12" s="53">
        <f aca="true" t="shared" si="1" ref="E12:E26">+F12+G12</f>
        <v>1950216</v>
      </c>
      <c r="F12" s="55">
        <v>1950216</v>
      </c>
      <c r="G12" s="56">
        <v>0</v>
      </c>
      <c r="H12" s="56"/>
      <c r="I12" s="56"/>
      <c r="J12" s="56"/>
      <c r="K12" s="10"/>
    </row>
    <row r="13" spans="1:11" ht="14.25">
      <c r="A13" s="62">
        <v>2070108</v>
      </c>
      <c r="B13" s="62"/>
      <c r="C13" s="62"/>
      <c r="D13" s="62" t="s">
        <v>82</v>
      </c>
      <c r="E13" s="53">
        <f t="shared" si="1"/>
        <v>0</v>
      </c>
      <c r="F13" s="56">
        <v>0</v>
      </c>
      <c r="G13" s="53">
        <v>0</v>
      </c>
      <c r="H13" s="56"/>
      <c r="I13" s="56"/>
      <c r="J13" s="56"/>
      <c r="K13" s="10"/>
    </row>
    <row r="14" spans="1:11" ht="14.25">
      <c r="A14" s="62">
        <v>2070109</v>
      </c>
      <c r="B14" s="62"/>
      <c r="C14" s="62"/>
      <c r="D14" s="62" t="s">
        <v>83</v>
      </c>
      <c r="E14" s="53">
        <f t="shared" si="1"/>
        <v>20000</v>
      </c>
      <c r="F14" s="57">
        <v>0</v>
      </c>
      <c r="G14" s="58">
        <v>20000</v>
      </c>
      <c r="H14" s="56"/>
      <c r="I14" s="56"/>
      <c r="J14" s="56"/>
      <c r="K14" s="10"/>
    </row>
    <row r="15" spans="1:11" ht="14.25">
      <c r="A15" s="62">
        <v>2070111</v>
      </c>
      <c r="B15" s="62"/>
      <c r="C15" s="62"/>
      <c r="D15" s="62" t="s">
        <v>84</v>
      </c>
      <c r="E15" s="53">
        <f t="shared" si="1"/>
        <v>328360</v>
      </c>
      <c r="F15" s="57">
        <v>0</v>
      </c>
      <c r="G15" s="58">
        <v>328360</v>
      </c>
      <c r="H15" s="56"/>
      <c r="I15" s="56"/>
      <c r="J15" s="56"/>
      <c r="K15" s="10"/>
    </row>
    <row r="16" spans="1:11" ht="14.25">
      <c r="A16" s="62">
        <v>2070112</v>
      </c>
      <c r="B16" s="62"/>
      <c r="C16" s="62"/>
      <c r="D16" s="62" t="s">
        <v>85</v>
      </c>
      <c r="E16" s="53">
        <f t="shared" si="1"/>
        <v>40000</v>
      </c>
      <c r="F16" s="57">
        <v>0</v>
      </c>
      <c r="G16" s="58">
        <v>40000</v>
      </c>
      <c r="H16" s="56"/>
      <c r="I16" s="56"/>
      <c r="J16" s="56"/>
      <c r="K16" s="10"/>
    </row>
    <row r="17" spans="1:11" ht="14.25">
      <c r="A17" s="62">
        <v>2070199</v>
      </c>
      <c r="B17" s="62"/>
      <c r="C17" s="62"/>
      <c r="D17" s="62" t="s">
        <v>86</v>
      </c>
      <c r="E17" s="53">
        <f t="shared" si="1"/>
        <v>20000</v>
      </c>
      <c r="F17" s="57">
        <v>0</v>
      </c>
      <c r="G17" s="58">
        <v>20000</v>
      </c>
      <c r="H17" s="56"/>
      <c r="I17" s="56"/>
      <c r="J17" s="56"/>
      <c r="K17" s="10"/>
    </row>
    <row r="18" spans="1:11" ht="14.25">
      <c r="A18" s="62">
        <v>20704</v>
      </c>
      <c r="B18" s="62"/>
      <c r="C18" s="62"/>
      <c r="D18" s="62" t="s">
        <v>87</v>
      </c>
      <c r="E18" s="53">
        <f t="shared" si="1"/>
        <v>0</v>
      </c>
      <c r="F18" s="53">
        <v>0</v>
      </c>
      <c r="G18" s="53">
        <v>0</v>
      </c>
      <c r="H18" s="56"/>
      <c r="I18" s="56"/>
      <c r="J18" s="56"/>
      <c r="K18" s="10"/>
    </row>
    <row r="19" spans="1:11" ht="14.25">
      <c r="A19" s="62">
        <v>2070406</v>
      </c>
      <c r="B19" s="62"/>
      <c r="C19" s="62"/>
      <c r="D19" s="62" t="s">
        <v>88</v>
      </c>
      <c r="E19" s="53">
        <f t="shared" si="1"/>
        <v>0</v>
      </c>
      <c r="F19" s="53">
        <v>0</v>
      </c>
      <c r="G19" s="56">
        <v>0</v>
      </c>
      <c r="H19" s="56"/>
      <c r="I19" s="56"/>
      <c r="J19" s="56"/>
      <c r="K19" s="10"/>
    </row>
    <row r="20" spans="1:11" ht="14.25">
      <c r="A20" s="61">
        <v>208</v>
      </c>
      <c r="B20" s="61"/>
      <c r="C20" s="61"/>
      <c r="D20" s="62" t="s">
        <v>89</v>
      </c>
      <c r="E20" s="53">
        <f t="shared" si="1"/>
        <v>848562</v>
      </c>
      <c r="F20" s="36">
        <v>848562</v>
      </c>
      <c r="G20" s="53"/>
      <c r="H20" s="56"/>
      <c r="I20" s="56"/>
      <c r="J20" s="56"/>
      <c r="K20" s="10"/>
    </row>
    <row r="21" spans="1:11" ht="14.25">
      <c r="A21" s="62">
        <v>20805</v>
      </c>
      <c r="B21" s="62"/>
      <c r="C21" s="62"/>
      <c r="D21" s="62" t="s">
        <v>90</v>
      </c>
      <c r="E21" s="53">
        <f t="shared" si="1"/>
        <v>848562</v>
      </c>
      <c r="F21" s="36">
        <v>848562</v>
      </c>
      <c r="G21" s="57"/>
      <c r="H21" s="57"/>
      <c r="I21" s="57"/>
      <c r="J21" s="57"/>
      <c r="K21" s="57"/>
    </row>
    <row r="22" spans="1:11" ht="14.25">
      <c r="A22" s="62">
        <v>2080501</v>
      </c>
      <c r="B22" s="62"/>
      <c r="C22" s="62"/>
      <c r="D22" s="62" t="s">
        <v>91</v>
      </c>
      <c r="E22" s="53">
        <f t="shared" si="1"/>
        <v>848562</v>
      </c>
      <c r="F22" s="36">
        <v>848562</v>
      </c>
      <c r="G22" s="57"/>
      <c r="H22" s="57"/>
      <c r="I22" s="57"/>
      <c r="J22" s="57"/>
      <c r="K22" s="57"/>
    </row>
    <row r="23" spans="1:11" ht="14.25">
      <c r="A23" s="61">
        <v>210</v>
      </c>
      <c r="B23" s="61"/>
      <c r="C23" s="61"/>
      <c r="D23" s="62" t="s">
        <v>92</v>
      </c>
      <c r="E23" s="53">
        <f t="shared" si="1"/>
        <v>178855</v>
      </c>
      <c r="F23" s="36">
        <v>178855</v>
      </c>
      <c r="G23" s="57"/>
      <c r="H23" s="57"/>
      <c r="I23" s="57"/>
      <c r="J23" s="57"/>
      <c r="K23" s="57"/>
    </row>
    <row r="24" spans="1:11" ht="14.25">
      <c r="A24" s="62">
        <v>21005</v>
      </c>
      <c r="B24" s="62"/>
      <c r="C24" s="62"/>
      <c r="D24" s="62" t="s">
        <v>93</v>
      </c>
      <c r="E24" s="53">
        <f t="shared" si="1"/>
        <v>178855</v>
      </c>
      <c r="F24" s="36">
        <v>178855</v>
      </c>
      <c r="G24" s="57"/>
      <c r="H24" s="57"/>
      <c r="I24" s="57"/>
      <c r="J24" s="57"/>
      <c r="K24" s="57"/>
    </row>
    <row r="25" spans="1:11" ht="14.25">
      <c r="A25" s="62">
        <v>2100501</v>
      </c>
      <c r="B25" s="62"/>
      <c r="C25" s="62"/>
      <c r="D25" s="62" t="s">
        <v>94</v>
      </c>
      <c r="E25" s="53">
        <f t="shared" si="1"/>
        <v>144630</v>
      </c>
      <c r="F25" s="36">
        <v>144630</v>
      </c>
      <c r="G25" s="57"/>
      <c r="H25" s="57"/>
      <c r="I25" s="57"/>
      <c r="J25" s="57"/>
      <c r="K25" s="57"/>
    </row>
    <row r="26" spans="1:11" ht="14.25">
      <c r="A26" s="62">
        <v>2100503</v>
      </c>
      <c r="B26" s="62"/>
      <c r="C26" s="62"/>
      <c r="D26" s="62" t="s">
        <v>95</v>
      </c>
      <c r="E26" s="53">
        <f t="shared" si="1"/>
        <v>34225</v>
      </c>
      <c r="F26" s="36">
        <v>34225</v>
      </c>
      <c r="G26" s="57"/>
      <c r="H26" s="57"/>
      <c r="I26" s="57"/>
      <c r="J26" s="57"/>
      <c r="K26" s="57"/>
    </row>
  </sheetData>
  <sheetProtection/>
  <mergeCells count="32">
    <mergeCell ref="A2:J2"/>
    <mergeCell ref="A3:C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SheetLayoutView="100" workbookViewId="0" topLeftCell="A1">
      <selection activeCell="C29" sqref="C29"/>
    </sheetView>
  </sheetViews>
  <sheetFormatPr defaultColWidth="8.875" defaultRowHeight="14.25"/>
  <cols>
    <col min="1" max="1" width="27.00390625" style="0" customWidth="1"/>
    <col min="2" max="2" width="13.25390625" style="0" customWidth="1"/>
    <col min="3" max="3" width="15.00390625" style="0" customWidth="1"/>
    <col min="4" max="4" width="17.625" style="0" customWidth="1"/>
    <col min="5" max="5" width="12.75390625" style="95" customWidth="1"/>
    <col min="6" max="6" width="11.50390625" style="0" customWidth="1"/>
  </cols>
  <sheetData>
    <row r="1" ht="14.25">
      <c r="A1" s="1" t="s">
        <v>105</v>
      </c>
    </row>
    <row r="2" spans="1:7" ht="18.75">
      <c r="A2" s="22" t="s">
        <v>106</v>
      </c>
      <c r="B2" s="22"/>
      <c r="C2" s="22"/>
      <c r="D2" s="22"/>
      <c r="E2" s="22"/>
      <c r="F2" s="22"/>
      <c r="G2" s="22"/>
    </row>
    <row r="3" spans="1:7" ht="14.25">
      <c r="A3" t="s">
        <v>55</v>
      </c>
      <c r="B3" s="23"/>
      <c r="C3" s="23"/>
      <c r="D3" s="23"/>
      <c r="E3" s="96"/>
      <c r="F3" s="23"/>
      <c r="G3" s="77" t="s">
        <v>3</v>
      </c>
    </row>
    <row r="4" spans="1:7" ht="14.25">
      <c r="A4" s="97" t="s">
        <v>107</v>
      </c>
      <c r="B4" s="97" t="s">
        <v>78</v>
      </c>
      <c r="C4" s="98" t="s">
        <v>108</v>
      </c>
      <c r="D4" s="99"/>
      <c r="E4" s="99"/>
      <c r="F4" s="99"/>
      <c r="G4" s="100"/>
    </row>
    <row r="5" spans="1:7" ht="14.25">
      <c r="A5" s="101"/>
      <c r="B5" s="101"/>
      <c r="C5" s="97" t="s">
        <v>109</v>
      </c>
      <c r="D5" s="98" t="s">
        <v>110</v>
      </c>
      <c r="E5" s="100"/>
      <c r="F5" s="97" t="s">
        <v>111</v>
      </c>
      <c r="G5" s="97" t="s">
        <v>112</v>
      </c>
    </row>
    <row r="6" spans="1:7" ht="24">
      <c r="A6" s="102"/>
      <c r="B6" s="102"/>
      <c r="C6" s="102"/>
      <c r="D6" s="103" t="s">
        <v>113</v>
      </c>
      <c r="E6" s="103" t="s">
        <v>114</v>
      </c>
      <c r="F6" s="102"/>
      <c r="G6" s="102"/>
    </row>
    <row r="7" spans="1:7" ht="14.25">
      <c r="A7" s="28" t="s">
        <v>78</v>
      </c>
      <c r="B7" s="29"/>
      <c r="C7" s="29">
        <f>+D7+E7</f>
        <v>2977633</v>
      </c>
      <c r="D7" s="29">
        <f>+D8+D14+D29</f>
        <v>2976033</v>
      </c>
      <c r="E7" s="104">
        <v>1600</v>
      </c>
      <c r="F7" s="29"/>
      <c r="G7" s="29"/>
    </row>
    <row r="8" spans="1:7" ht="18" customHeight="1">
      <c r="A8" s="35" t="s">
        <v>115</v>
      </c>
      <c r="B8" s="105"/>
      <c r="C8" s="32">
        <f>+D8</f>
        <v>1529904</v>
      </c>
      <c r="D8" s="32">
        <f>+D9+D10+D11+D12</f>
        <v>1529904</v>
      </c>
      <c r="E8" s="106"/>
      <c r="F8" s="30"/>
      <c r="G8" s="30"/>
    </row>
    <row r="9" spans="1:7" ht="18" customHeight="1">
      <c r="A9" s="30" t="s">
        <v>116</v>
      </c>
      <c r="B9" s="107"/>
      <c r="C9" s="36">
        <f>1027195+60800</f>
        <v>1087995</v>
      </c>
      <c r="D9" s="36">
        <f>1027195+60800</f>
        <v>1087995</v>
      </c>
      <c r="E9" s="108"/>
      <c r="F9" s="30"/>
      <c r="G9" s="30"/>
    </row>
    <row r="10" spans="1:7" ht="18" customHeight="1">
      <c r="A10" s="37" t="s">
        <v>117</v>
      </c>
      <c r="B10" s="107"/>
      <c r="C10" s="36">
        <v>242184</v>
      </c>
      <c r="D10" s="36">
        <v>242184</v>
      </c>
      <c r="E10" s="108"/>
      <c r="F10" s="30"/>
      <c r="G10" s="30"/>
    </row>
    <row r="11" spans="1:7" ht="18" customHeight="1">
      <c r="A11" s="37" t="s">
        <v>118</v>
      </c>
      <c r="B11" s="107"/>
      <c r="C11" s="36">
        <f>156000+43365</f>
        <v>199365</v>
      </c>
      <c r="D11" s="36">
        <f>156000+43365</f>
        <v>199365</v>
      </c>
      <c r="E11" s="108"/>
      <c r="F11" s="30"/>
      <c r="G11" s="30"/>
    </row>
    <row r="12" spans="1:7" ht="18" customHeight="1">
      <c r="A12" s="37" t="s">
        <v>119</v>
      </c>
      <c r="B12" s="107"/>
      <c r="C12" s="36">
        <v>360</v>
      </c>
      <c r="D12" s="36">
        <v>360</v>
      </c>
      <c r="E12" s="108"/>
      <c r="F12" s="30"/>
      <c r="G12" s="30"/>
    </row>
    <row r="13" spans="1:7" ht="18" customHeight="1">
      <c r="A13" s="38"/>
      <c r="B13" s="107"/>
      <c r="C13" s="36"/>
      <c r="D13" s="36"/>
      <c r="E13" s="108"/>
      <c r="F13" s="30"/>
      <c r="G13" s="30"/>
    </row>
    <row r="14" spans="1:7" ht="18" customHeight="1">
      <c r="A14" s="35" t="s">
        <v>120</v>
      </c>
      <c r="B14" s="107"/>
      <c r="C14" s="109">
        <f>+D14+E14</f>
        <v>305400</v>
      </c>
      <c r="D14" s="109">
        <f>+D15+D16+D17+D18+D19+D20+D21+D22+D23+D24+D25+D26</f>
        <v>303800</v>
      </c>
      <c r="E14" s="108">
        <v>1600</v>
      </c>
      <c r="F14" s="30"/>
      <c r="G14" s="30"/>
    </row>
    <row r="15" spans="1:7" ht="18" customHeight="1">
      <c r="A15" s="37" t="s">
        <v>121</v>
      </c>
      <c r="B15" s="110"/>
      <c r="C15" s="36">
        <v>73800</v>
      </c>
      <c r="D15" s="36">
        <v>73800</v>
      </c>
      <c r="E15" s="108"/>
      <c r="F15" s="30"/>
      <c r="G15" s="30"/>
    </row>
    <row r="16" spans="1:7" ht="18" customHeight="1">
      <c r="A16" s="37" t="s">
        <v>122</v>
      </c>
      <c r="B16" s="105"/>
      <c r="C16" s="36">
        <v>61100</v>
      </c>
      <c r="D16" s="36">
        <v>61100</v>
      </c>
      <c r="E16" s="108"/>
      <c r="F16" s="30"/>
      <c r="G16" s="30"/>
    </row>
    <row r="17" spans="1:7" ht="18" customHeight="1">
      <c r="A17" s="37" t="s">
        <v>123</v>
      </c>
      <c r="B17" s="105"/>
      <c r="C17" s="36">
        <v>8000</v>
      </c>
      <c r="D17" s="36">
        <v>8000</v>
      </c>
      <c r="E17" s="108"/>
      <c r="F17" s="30"/>
      <c r="G17" s="30"/>
    </row>
    <row r="18" spans="1:7" ht="18" customHeight="1">
      <c r="A18" s="37" t="s">
        <v>124</v>
      </c>
      <c r="B18" s="105"/>
      <c r="C18" s="36">
        <v>3000</v>
      </c>
      <c r="D18" s="36">
        <v>3000</v>
      </c>
      <c r="E18" s="108"/>
      <c r="F18" s="30"/>
      <c r="G18" s="30"/>
    </row>
    <row r="19" spans="1:7" ht="18" customHeight="1">
      <c r="A19" s="37" t="s">
        <v>125</v>
      </c>
      <c r="B19" s="105"/>
      <c r="C19" s="36">
        <v>5000</v>
      </c>
      <c r="D19" s="36">
        <v>5000</v>
      </c>
      <c r="E19" s="108"/>
      <c r="F19" s="30"/>
      <c r="G19" s="30"/>
    </row>
    <row r="20" spans="1:7" ht="18" customHeight="1">
      <c r="A20" s="37" t="s">
        <v>126</v>
      </c>
      <c r="B20" s="105"/>
      <c r="C20" s="36">
        <v>7000</v>
      </c>
      <c r="D20" s="36">
        <v>7000</v>
      </c>
      <c r="E20" s="108"/>
      <c r="F20" s="30"/>
      <c r="G20" s="30"/>
    </row>
    <row r="21" spans="1:7" ht="18" customHeight="1">
      <c r="A21" s="37" t="s">
        <v>127</v>
      </c>
      <c r="B21" s="105"/>
      <c r="C21" s="36">
        <v>20000</v>
      </c>
      <c r="D21" s="36">
        <v>20000</v>
      </c>
      <c r="E21" s="108"/>
      <c r="F21" s="30"/>
      <c r="G21" s="30"/>
    </row>
    <row r="22" spans="1:7" ht="18" customHeight="1">
      <c r="A22" s="37" t="s">
        <v>128</v>
      </c>
      <c r="B22" s="105"/>
      <c r="C22" s="36">
        <v>30000</v>
      </c>
      <c r="D22" s="36">
        <v>30000</v>
      </c>
      <c r="E22" s="108"/>
      <c r="F22" s="30"/>
      <c r="G22" s="30"/>
    </row>
    <row r="23" spans="1:7" ht="18" customHeight="1">
      <c r="A23" s="37" t="s">
        <v>129</v>
      </c>
      <c r="B23" s="105"/>
      <c r="C23" s="36">
        <v>10000</v>
      </c>
      <c r="D23" s="36">
        <v>10000</v>
      </c>
      <c r="E23" s="108"/>
      <c r="F23" s="30"/>
      <c r="G23" s="30"/>
    </row>
    <row r="24" spans="1:7" ht="18" customHeight="1">
      <c r="A24" s="37" t="s">
        <v>130</v>
      </c>
      <c r="B24" s="105"/>
      <c r="C24" s="36">
        <v>10000</v>
      </c>
      <c r="D24" s="36">
        <v>10000</v>
      </c>
      <c r="E24" s="108"/>
      <c r="F24" s="30"/>
      <c r="G24" s="30"/>
    </row>
    <row r="25" spans="1:7" ht="18" customHeight="1">
      <c r="A25" s="37" t="s">
        <v>131</v>
      </c>
      <c r="B25" s="105"/>
      <c r="C25" s="36">
        <v>35900</v>
      </c>
      <c r="D25" s="36">
        <v>35900</v>
      </c>
      <c r="E25" s="108"/>
      <c r="F25" s="30"/>
      <c r="G25" s="30"/>
    </row>
    <row r="26" spans="1:7" ht="18" customHeight="1">
      <c r="A26" s="37" t="s">
        <v>132</v>
      </c>
      <c r="B26" s="107"/>
      <c r="C26" s="36">
        <v>40000</v>
      </c>
      <c r="D26" s="36">
        <v>40000</v>
      </c>
      <c r="E26" s="108"/>
      <c r="F26" s="30"/>
      <c r="G26" s="30"/>
    </row>
    <row r="27" spans="1:7" ht="18" customHeight="1">
      <c r="A27" s="37" t="s">
        <v>133</v>
      </c>
      <c r="B27" s="107"/>
      <c r="C27" s="36">
        <v>1600</v>
      </c>
      <c r="D27" s="36"/>
      <c r="E27" s="108">
        <v>1600</v>
      </c>
      <c r="F27" s="30"/>
      <c r="G27" s="30"/>
    </row>
    <row r="28" spans="1:7" ht="18" customHeight="1">
      <c r="A28" s="30"/>
      <c r="B28" s="107"/>
      <c r="C28" s="36"/>
      <c r="D28" s="36"/>
      <c r="E28" s="108"/>
      <c r="F28" s="30"/>
      <c r="G28" s="30"/>
    </row>
    <row r="29" spans="1:7" ht="18" customHeight="1">
      <c r="A29" s="35" t="s">
        <v>134</v>
      </c>
      <c r="B29" s="107"/>
      <c r="C29" s="109">
        <v>1142329</v>
      </c>
      <c r="D29" s="109">
        <f>+D30+D31+D32</f>
        <v>1142329</v>
      </c>
      <c r="E29" s="108"/>
      <c r="F29" s="31"/>
      <c r="G29" s="30"/>
    </row>
    <row r="30" spans="1:7" ht="18" customHeight="1">
      <c r="A30" s="37" t="s">
        <v>135</v>
      </c>
      <c r="B30" s="31"/>
      <c r="C30" s="36">
        <v>114912</v>
      </c>
      <c r="D30" s="36">
        <v>114912</v>
      </c>
      <c r="E30" s="108"/>
      <c r="F30" s="31"/>
      <c r="G30" s="30"/>
    </row>
    <row r="31" spans="1:7" ht="18" customHeight="1">
      <c r="A31" s="37" t="s">
        <v>136</v>
      </c>
      <c r="B31" s="105"/>
      <c r="C31" s="36">
        <v>848562</v>
      </c>
      <c r="D31" s="36">
        <v>848562</v>
      </c>
      <c r="E31" s="106"/>
      <c r="F31" s="31"/>
      <c r="G31" s="30"/>
    </row>
    <row r="32" spans="1:7" ht="18" customHeight="1">
      <c r="A32" s="37" t="s">
        <v>137</v>
      </c>
      <c r="B32" s="107"/>
      <c r="C32" s="36">
        <f>34225+144630</f>
        <v>178855</v>
      </c>
      <c r="D32" s="36">
        <f>34225+144630</f>
        <v>178855</v>
      </c>
      <c r="E32" s="111"/>
      <c r="F32" s="31"/>
      <c r="G32" s="30"/>
    </row>
    <row r="33" spans="1:7" ht="18" customHeight="1">
      <c r="A33" s="38"/>
      <c r="B33" s="107"/>
      <c r="C33" s="31"/>
      <c r="D33" s="36"/>
      <c r="E33" s="108"/>
      <c r="F33" s="30"/>
      <c r="G33" s="30"/>
    </row>
    <row r="34" spans="1:7" ht="18" customHeight="1">
      <c r="A34" s="35" t="s">
        <v>138</v>
      </c>
      <c r="B34" s="107"/>
      <c r="C34" s="31"/>
      <c r="D34" s="36"/>
      <c r="E34" s="108"/>
      <c r="F34" s="30"/>
      <c r="G34" s="30"/>
    </row>
    <row r="35" spans="1:7" ht="18" customHeight="1">
      <c r="A35" s="30"/>
      <c r="B35" s="107"/>
      <c r="C35" s="31"/>
      <c r="D35" s="39"/>
      <c r="E35" s="108"/>
      <c r="F35" s="30"/>
      <c r="G35" s="30"/>
    </row>
    <row r="36" spans="1:7" ht="18" customHeight="1">
      <c r="A36" s="35" t="s">
        <v>139</v>
      </c>
      <c r="B36" s="107"/>
      <c r="C36" s="30"/>
      <c r="D36" s="30"/>
      <c r="E36" s="108"/>
      <c r="F36" s="30"/>
      <c r="G36" s="30"/>
    </row>
    <row r="37" spans="1:7" ht="18" customHeight="1">
      <c r="A37" s="30"/>
      <c r="B37" s="31"/>
      <c r="C37" s="30"/>
      <c r="D37" s="30"/>
      <c r="E37" s="108"/>
      <c r="F37" s="30"/>
      <c r="G37" s="30"/>
    </row>
    <row r="38" spans="1:7" ht="18" customHeight="1">
      <c r="A38" s="35" t="s">
        <v>140</v>
      </c>
      <c r="B38" s="30"/>
      <c r="C38" s="30"/>
      <c r="D38" s="30"/>
      <c r="E38" s="108"/>
      <c r="F38" s="30"/>
      <c r="G38" s="30"/>
    </row>
    <row r="39" spans="1:7" ht="14.25">
      <c r="A39" s="30"/>
      <c r="B39" s="30"/>
      <c r="C39" s="30"/>
      <c r="D39" s="30"/>
      <c r="E39" s="108"/>
      <c r="F39" s="30"/>
      <c r="G39" s="30"/>
    </row>
    <row r="40" spans="1:7" ht="14.25">
      <c r="A40" s="35"/>
      <c r="B40" s="31"/>
      <c r="C40" s="31"/>
      <c r="D40" s="31"/>
      <c r="E40" s="108"/>
      <c r="F40" s="30"/>
      <c r="G40" s="30"/>
    </row>
    <row r="41" spans="1:7" ht="14.25">
      <c r="A41" s="30"/>
      <c r="B41" s="31"/>
      <c r="C41" s="31"/>
      <c r="D41" s="31"/>
      <c r="E41" s="108"/>
      <c r="F41" s="30"/>
      <c r="G41" s="30"/>
    </row>
    <row r="42" spans="1:7" ht="14.25">
      <c r="A42" s="30"/>
      <c r="B42" s="31"/>
      <c r="C42" s="31"/>
      <c r="D42" s="31"/>
      <c r="E42" s="108"/>
      <c r="F42" s="30"/>
      <c r="G42" s="30"/>
    </row>
    <row r="43" spans="1:7" ht="14.25">
      <c r="A43" s="30"/>
      <c r="B43" s="31"/>
      <c r="C43" s="31"/>
      <c r="D43" s="31"/>
      <c r="E43" s="108"/>
      <c r="F43" s="30"/>
      <c r="G43" s="30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H9" sqref="H9"/>
    </sheetView>
  </sheetViews>
  <sheetFormatPr defaultColWidth="8.875" defaultRowHeight="14.25"/>
  <cols>
    <col min="1" max="1" width="20.875" style="0" customWidth="1"/>
    <col min="2" max="2" width="14.25390625" style="0" customWidth="1"/>
    <col min="3" max="3" width="13.25390625" style="0" customWidth="1"/>
    <col min="4" max="4" width="13.75390625" style="0" customWidth="1"/>
    <col min="5" max="5" width="12.25390625" style="0" customWidth="1"/>
    <col min="6" max="6" width="12.125" style="0" customWidth="1"/>
    <col min="7" max="7" width="5.125" style="0" customWidth="1"/>
    <col min="8" max="8" width="13.125" style="0" customWidth="1"/>
  </cols>
  <sheetData>
    <row r="1" ht="14.25">
      <c r="A1" s="1" t="s">
        <v>141</v>
      </c>
    </row>
    <row r="2" spans="1:8" ht="18.75">
      <c r="A2" s="22" t="s">
        <v>142</v>
      </c>
      <c r="B2" s="22"/>
      <c r="C2" s="22"/>
      <c r="D2" s="22"/>
      <c r="E2" s="22"/>
      <c r="F2" s="22"/>
      <c r="G2" s="22"/>
      <c r="H2" s="22"/>
    </row>
    <row r="3" spans="1:8" ht="14.25">
      <c r="A3" t="s">
        <v>55</v>
      </c>
      <c r="B3" s="23"/>
      <c r="C3" s="23"/>
      <c r="D3" s="23"/>
      <c r="E3" s="23"/>
      <c r="F3" s="23"/>
      <c r="H3" s="77" t="s">
        <v>3</v>
      </c>
    </row>
    <row r="4" spans="1:8" ht="14.25">
      <c r="A4" s="78" t="s">
        <v>143</v>
      </c>
      <c r="B4" s="78" t="s">
        <v>78</v>
      </c>
      <c r="C4" s="79" t="s">
        <v>108</v>
      </c>
      <c r="D4" s="80"/>
      <c r="E4" s="80"/>
      <c r="F4" s="80"/>
      <c r="G4" s="80"/>
      <c r="H4" s="81" t="s">
        <v>144</v>
      </c>
    </row>
    <row r="5" spans="1:8" ht="14.25">
      <c r="A5" s="82"/>
      <c r="B5" s="82"/>
      <c r="C5" s="78" t="s">
        <v>109</v>
      </c>
      <c r="D5" s="79" t="s">
        <v>110</v>
      </c>
      <c r="E5" s="83"/>
      <c r="F5" s="78" t="s">
        <v>111</v>
      </c>
      <c r="G5" s="84" t="s">
        <v>145</v>
      </c>
      <c r="H5" s="85"/>
    </row>
    <row r="6" spans="1:8" ht="28.5" customHeight="1">
      <c r="A6" s="86"/>
      <c r="B6" s="86"/>
      <c r="C6" s="86"/>
      <c r="D6" s="87" t="s">
        <v>113</v>
      </c>
      <c r="E6" s="87" t="s">
        <v>114</v>
      </c>
      <c r="F6" s="86"/>
      <c r="G6" s="88"/>
      <c r="H6" s="85"/>
    </row>
    <row r="7" spans="1:8" ht="14.25">
      <c r="A7" s="28" t="s">
        <v>78</v>
      </c>
      <c r="B7" s="89">
        <f>+B8+B9+B10+B11+B12</f>
        <v>408360</v>
      </c>
      <c r="C7" s="89">
        <f>+D7</f>
        <v>408360</v>
      </c>
      <c r="D7" s="89">
        <f>+D8+D9+D10+D11+D12</f>
        <v>408360</v>
      </c>
      <c r="E7" s="29"/>
      <c r="F7" s="29"/>
      <c r="G7" s="90"/>
      <c r="H7" s="10"/>
    </row>
    <row r="8" spans="1:8" ht="14.25">
      <c r="A8" s="52" t="s">
        <v>82</v>
      </c>
      <c r="B8" s="91">
        <v>0</v>
      </c>
      <c r="C8" s="92">
        <f aca="true" t="shared" si="0" ref="C8:C12">+D8+E8</f>
        <v>0</v>
      </c>
      <c r="D8" s="91">
        <v>0</v>
      </c>
      <c r="E8" s="30"/>
      <c r="F8" s="30"/>
      <c r="G8" s="93"/>
      <c r="H8" s="10"/>
    </row>
    <row r="9" spans="1:8" ht="14.25">
      <c r="A9" s="52" t="s">
        <v>83</v>
      </c>
      <c r="B9" s="94">
        <v>20000</v>
      </c>
      <c r="C9" s="92">
        <f t="shared" si="0"/>
        <v>20000</v>
      </c>
      <c r="D9" s="94">
        <v>20000</v>
      </c>
      <c r="E9" s="30"/>
      <c r="F9" s="30"/>
      <c r="G9" s="93"/>
      <c r="H9" s="10"/>
    </row>
    <row r="10" spans="1:8" ht="14.25">
      <c r="A10" s="52" t="s">
        <v>84</v>
      </c>
      <c r="B10" s="94">
        <v>328360</v>
      </c>
      <c r="C10" s="92">
        <f t="shared" si="0"/>
        <v>328360</v>
      </c>
      <c r="D10" s="94">
        <v>328360</v>
      </c>
      <c r="E10" s="30"/>
      <c r="F10" s="30"/>
      <c r="G10" s="93"/>
      <c r="H10" s="10"/>
    </row>
    <row r="11" spans="1:8" ht="14.25">
      <c r="A11" s="52" t="s">
        <v>85</v>
      </c>
      <c r="B11" s="94">
        <v>40000</v>
      </c>
      <c r="C11" s="92">
        <f t="shared" si="0"/>
        <v>40000</v>
      </c>
      <c r="D11" s="94">
        <v>40000</v>
      </c>
      <c r="E11" s="30"/>
      <c r="F11" s="30"/>
      <c r="G11" s="93"/>
      <c r="H11" s="10"/>
    </row>
    <row r="12" spans="1:8" ht="14.25">
      <c r="A12" s="52" t="s">
        <v>86</v>
      </c>
      <c r="B12" s="94">
        <v>20000</v>
      </c>
      <c r="C12" s="92">
        <f t="shared" si="0"/>
        <v>20000</v>
      </c>
      <c r="D12" s="94">
        <v>20000</v>
      </c>
      <c r="E12" s="30"/>
      <c r="F12" s="30"/>
      <c r="G12" s="93"/>
      <c r="H12" s="10"/>
    </row>
    <row r="13" spans="1:8" ht="14.25">
      <c r="A13" s="30"/>
      <c r="B13" s="31"/>
      <c r="C13" s="31"/>
      <c r="D13" s="31"/>
      <c r="E13" s="30"/>
      <c r="F13" s="30"/>
      <c r="G13" s="93"/>
      <c r="H13" s="10"/>
    </row>
    <row r="14" spans="1:8" ht="14.25">
      <c r="A14" s="30"/>
      <c r="B14" s="31"/>
      <c r="C14" s="31"/>
      <c r="D14" s="31"/>
      <c r="E14" s="30"/>
      <c r="F14" s="30"/>
      <c r="G14" s="93"/>
      <c r="H14" s="10"/>
    </row>
    <row r="15" spans="1:8" ht="14.25">
      <c r="A15" s="30"/>
      <c r="B15" s="31"/>
      <c r="C15" s="31"/>
      <c r="D15" s="31"/>
      <c r="E15" s="30"/>
      <c r="F15" s="30"/>
      <c r="G15" s="93"/>
      <c r="H15" s="10"/>
    </row>
    <row r="16" spans="1:8" ht="14.25">
      <c r="A16" s="30"/>
      <c r="B16" s="31"/>
      <c r="C16" s="31"/>
      <c r="D16" s="31"/>
      <c r="E16" s="30"/>
      <c r="F16" s="30"/>
      <c r="G16" s="93"/>
      <c r="H16" s="10"/>
    </row>
    <row r="17" spans="1:8" ht="14.25">
      <c r="A17" s="30"/>
      <c r="B17" s="31"/>
      <c r="C17" s="31"/>
      <c r="D17" s="31"/>
      <c r="E17" s="30"/>
      <c r="F17" s="30"/>
      <c r="G17" s="93"/>
      <c r="H17" s="10"/>
    </row>
    <row r="18" spans="1:8" ht="14.25">
      <c r="A18" s="30"/>
      <c r="B18" s="31"/>
      <c r="C18" s="31"/>
      <c r="D18" s="31"/>
      <c r="E18" s="30"/>
      <c r="F18" s="30"/>
      <c r="G18" s="93"/>
      <c r="H18" s="10"/>
    </row>
    <row r="19" spans="1:8" ht="14.25">
      <c r="A19" s="30"/>
      <c r="B19" s="31"/>
      <c r="C19" s="31"/>
      <c r="D19" s="31"/>
      <c r="E19" s="30"/>
      <c r="F19" s="30"/>
      <c r="G19" s="93"/>
      <c r="H19" s="10"/>
    </row>
    <row r="20" spans="1:8" ht="14.25">
      <c r="A20" s="30"/>
      <c r="B20" s="31"/>
      <c r="C20" s="30"/>
      <c r="D20" s="30"/>
      <c r="E20" s="30"/>
      <c r="F20" s="31"/>
      <c r="G20" s="93"/>
      <c r="H20" s="10"/>
    </row>
    <row r="21" spans="1:8" ht="14.25">
      <c r="A21" s="30"/>
      <c r="B21" s="31"/>
      <c r="C21" s="30"/>
      <c r="D21" s="30"/>
      <c r="E21" s="30"/>
      <c r="F21" s="31"/>
      <c r="G21" s="93"/>
      <c r="H21" s="10"/>
    </row>
    <row r="22" spans="1:8" ht="14.25">
      <c r="A22" s="30"/>
      <c r="B22" s="31"/>
      <c r="C22" s="30"/>
      <c r="D22" s="30"/>
      <c r="E22" s="30"/>
      <c r="F22" s="31"/>
      <c r="G22" s="93"/>
      <c r="H22" s="10"/>
    </row>
    <row r="23" spans="1:8" ht="14.25">
      <c r="A23" s="30"/>
      <c r="B23" s="31"/>
      <c r="C23" s="30"/>
      <c r="D23" s="30"/>
      <c r="E23" s="30"/>
      <c r="F23" s="31"/>
      <c r="G23" s="93"/>
      <c r="H23" s="10"/>
    </row>
    <row r="24" spans="1:8" ht="14.25">
      <c r="A24" s="30"/>
      <c r="B24" s="30"/>
      <c r="C24" s="30"/>
      <c r="D24" s="30"/>
      <c r="E24" s="30"/>
      <c r="F24" s="30"/>
      <c r="G24" s="93"/>
      <c r="H24" s="10"/>
    </row>
    <row r="25" spans="1:8" ht="14.25">
      <c r="A25" s="30"/>
      <c r="B25" s="30"/>
      <c r="C25" s="30"/>
      <c r="D25" s="30"/>
      <c r="E25" s="30"/>
      <c r="F25" s="30"/>
      <c r="G25" s="93"/>
      <c r="H25" s="10"/>
    </row>
    <row r="26" spans="1:8" ht="14.25">
      <c r="A26" s="30"/>
      <c r="B26" s="30"/>
      <c r="C26" s="30"/>
      <c r="D26" s="30"/>
      <c r="E26" s="30"/>
      <c r="F26" s="30"/>
      <c r="G26" s="93"/>
      <c r="H26" s="10"/>
    </row>
    <row r="27" spans="1:8" ht="14.25">
      <c r="A27" s="30"/>
      <c r="B27" s="30"/>
      <c r="C27" s="30"/>
      <c r="D27" s="30"/>
      <c r="E27" s="30"/>
      <c r="F27" s="30"/>
      <c r="G27" s="93"/>
      <c r="H27" s="10"/>
    </row>
    <row r="28" spans="1:8" ht="14.25">
      <c r="A28" s="30"/>
      <c r="B28" s="31"/>
      <c r="C28" s="31"/>
      <c r="D28" s="31"/>
      <c r="E28" s="30"/>
      <c r="F28" s="30"/>
      <c r="G28" s="93"/>
      <c r="H28" s="10"/>
    </row>
    <row r="29" spans="1:8" ht="14.25">
      <c r="A29" s="30"/>
      <c r="B29" s="31"/>
      <c r="C29" s="31"/>
      <c r="D29" s="31"/>
      <c r="E29" s="30"/>
      <c r="F29" s="30"/>
      <c r="G29" s="93"/>
      <c r="H29" s="10"/>
    </row>
    <row r="30" spans="1:8" ht="14.25">
      <c r="A30" s="30"/>
      <c r="B30" s="31"/>
      <c r="C30" s="31"/>
      <c r="D30" s="31"/>
      <c r="E30" s="30"/>
      <c r="F30" s="30"/>
      <c r="G30" s="93"/>
      <c r="H30" s="10"/>
    </row>
    <row r="31" spans="1:8" ht="14.25">
      <c r="A31" s="30"/>
      <c r="B31" s="31"/>
      <c r="C31" s="31"/>
      <c r="D31" s="31"/>
      <c r="E31" s="30"/>
      <c r="F31" s="30"/>
      <c r="G31" s="93"/>
      <c r="H31" s="10"/>
    </row>
    <row r="32" spans="1:8" ht="14.25">
      <c r="A32" s="30"/>
      <c r="B32" s="31"/>
      <c r="C32" s="31"/>
      <c r="D32" s="31"/>
      <c r="E32" s="30"/>
      <c r="F32" s="30"/>
      <c r="G32" s="93"/>
      <c r="H32" s="10"/>
    </row>
    <row r="33" spans="1:8" ht="14.25">
      <c r="A33" s="30"/>
      <c r="B33" s="31"/>
      <c r="C33" s="31"/>
      <c r="D33" s="31"/>
      <c r="E33" s="30"/>
      <c r="F33" s="30"/>
      <c r="G33" s="93"/>
      <c r="H33" s="10"/>
    </row>
    <row r="34" spans="1:8" ht="14.25">
      <c r="A34" s="30"/>
      <c r="B34" s="31"/>
      <c r="C34" s="31"/>
      <c r="D34" s="31"/>
      <c r="E34" s="30"/>
      <c r="F34" s="30"/>
      <c r="G34" s="93"/>
      <c r="H34" s="10"/>
    </row>
    <row r="35" spans="1:8" ht="14.25">
      <c r="A35" s="30"/>
      <c r="B35" s="31"/>
      <c r="C35" s="31"/>
      <c r="D35" s="31"/>
      <c r="E35" s="30"/>
      <c r="F35" s="30"/>
      <c r="G35" s="93"/>
      <c r="H35" s="10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I40" sqref="I40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2.875" style="0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8.125" style="0" customWidth="1"/>
    <col min="8" max="8" width="9.625" style="0" customWidth="1"/>
  </cols>
  <sheetData>
    <row r="1" ht="14.25">
      <c r="A1" s="1" t="s">
        <v>146</v>
      </c>
    </row>
    <row r="2" spans="1:8" ht="18.75">
      <c r="A2" s="63" t="s">
        <v>147</v>
      </c>
      <c r="B2" s="63"/>
      <c r="C2" s="63"/>
      <c r="D2" s="63"/>
      <c r="E2" s="63"/>
      <c r="F2" s="63"/>
      <c r="G2" s="63"/>
      <c r="H2" s="63"/>
    </row>
    <row r="3" spans="1:8" ht="14.25">
      <c r="A3" s="64" t="s">
        <v>55</v>
      </c>
      <c r="B3" s="65"/>
      <c r="C3" s="65"/>
      <c r="D3" s="65"/>
      <c r="E3" s="65"/>
      <c r="F3" s="66"/>
      <c r="G3" s="65"/>
      <c r="H3" s="67" t="s">
        <v>56</v>
      </c>
    </row>
    <row r="4" spans="1:8" ht="14.25">
      <c r="A4" s="68" t="s">
        <v>148</v>
      </c>
      <c r="B4" s="68"/>
      <c r="C4" s="68"/>
      <c r="D4" s="68" t="s">
        <v>149</v>
      </c>
      <c r="E4" s="68"/>
      <c r="F4" s="68"/>
      <c r="G4" s="68"/>
      <c r="H4" s="68"/>
    </row>
    <row r="5" spans="1:8" ht="14.25">
      <c r="A5" s="69" t="s">
        <v>150</v>
      </c>
      <c r="B5" s="69" t="s">
        <v>151</v>
      </c>
      <c r="C5" s="69" t="s">
        <v>152</v>
      </c>
      <c r="D5" s="69" t="s">
        <v>153</v>
      </c>
      <c r="E5" s="69" t="s">
        <v>151</v>
      </c>
      <c r="F5" s="68" t="s">
        <v>152</v>
      </c>
      <c r="G5" s="68"/>
      <c r="H5" s="68"/>
    </row>
    <row r="6" spans="1:8" ht="22.5">
      <c r="A6" s="69"/>
      <c r="B6" s="69"/>
      <c r="C6" s="69"/>
      <c r="D6" s="69"/>
      <c r="E6" s="69"/>
      <c r="F6" s="68" t="s">
        <v>109</v>
      </c>
      <c r="G6" s="69" t="s">
        <v>154</v>
      </c>
      <c r="H6" s="69" t="s">
        <v>155</v>
      </c>
    </row>
    <row r="7" spans="1:8" ht="14.25">
      <c r="A7" s="68" t="s">
        <v>156</v>
      </c>
      <c r="B7" s="68"/>
      <c r="C7" s="68">
        <v>1</v>
      </c>
      <c r="D7" s="68" t="s">
        <v>156</v>
      </c>
      <c r="E7" s="68"/>
      <c r="F7" s="68">
        <v>2</v>
      </c>
      <c r="G7" s="68">
        <v>3</v>
      </c>
      <c r="H7" s="68">
        <v>4</v>
      </c>
    </row>
    <row r="8" spans="1:8" ht="14.25">
      <c r="A8" s="70" t="s">
        <v>157</v>
      </c>
      <c r="B8" s="68" t="s">
        <v>71</v>
      </c>
      <c r="C8" s="36">
        <v>3385993</v>
      </c>
      <c r="D8" s="70" t="s">
        <v>158</v>
      </c>
      <c r="E8" s="68" t="s">
        <v>159</v>
      </c>
      <c r="F8" s="71"/>
      <c r="G8" s="71"/>
      <c r="H8" s="72"/>
    </row>
    <row r="9" spans="1:8" ht="14.25">
      <c r="A9" s="70" t="s">
        <v>160</v>
      </c>
      <c r="B9" s="68" t="s">
        <v>72</v>
      </c>
      <c r="C9" s="71"/>
      <c r="D9" s="70" t="s">
        <v>161</v>
      </c>
      <c r="E9" s="68" t="s">
        <v>162</v>
      </c>
      <c r="F9" s="72"/>
      <c r="G9" s="72"/>
      <c r="H9" s="72"/>
    </row>
    <row r="10" spans="1:8" ht="14.25">
      <c r="A10" s="70"/>
      <c r="B10" s="68" t="s">
        <v>73</v>
      </c>
      <c r="C10" s="72"/>
      <c r="D10" s="70" t="s">
        <v>163</v>
      </c>
      <c r="E10" s="68" t="s">
        <v>164</v>
      </c>
      <c r="F10" s="71"/>
      <c r="G10" s="71"/>
      <c r="H10" s="72"/>
    </row>
    <row r="11" spans="1:8" ht="14.25">
      <c r="A11" s="70"/>
      <c r="B11" s="68" t="s">
        <v>74</v>
      </c>
      <c r="C11" s="72"/>
      <c r="D11" s="70" t="s">
        <v>165</v>
      </c>
      <c r="E11" s="68" t="s">
        <v>166</v>
      </c>
      <c r="F11" s="71"/>
      <c r="G11" s="71"/>
      <c r="H11" s="72"/>
    </row>
    <row r="12" spans="1:8" ht="14.25">
      <c r="A12" s="70"/>
      <c r="B12" s="68" t="s">
        <v>75</v>
      </c>
      <c r="C12" s="72"/>
      <c r="D12" s="70" t="s">
        <v>167</v>
      </c>
      <c r="E12" s="68" t="s">
        <v>168</v>
      </c>
      <c r="F12" s="71"/>
      <c r="G12" s="71"/>
      <c r="H12" s="71"/>
    </row>
    <row r="13" spans="1:8" ht="14.25">
      <c r="A13" s="70"/>
      <c r="B13" s="68" t="s">
        <v>76</v>
      </c>
      <c r="C13" s="72"/>
      <c r="D13" s="70" t="s">
        <v>169</v>
      </c>
      <c r="E13" s="68" t="s">
        <v>170</v>
      </c>
      <c r="F13" s="71"/>
      <c r="G13" s="71"/>
      <c r="H13" s="72"/>
    </row>
    <row r="14" spans="1:8" ht="14.25">
      <c r="A14" s="70"/>
      <c r="B14" s="68" t="s">
        <v>77</v>
      </c>
      <c r="C14" s="72"/>
      <c r="D14" s="70" t="s">
        <v>171</v>
      </c>
      <c r="E14" s="68" t="s">
        <v>172</v>
      </c>
      <c r="F14" s="71"/>
      <c r="G14" s="71">
        <v>2358576</v>
      </c>
      <c r="H14" s="71"/>
    </row>
    <row r="15" spans="1:8" ht="14.25">
      <c r="A15" s="70"/>
      <c r="B15" s="68" t="s">
        <v>173</v>
      </c>
      <c r="C15" s="72"/>
      <c r="D15" s="70" t="s">
        <v>174</v>
      </c>
      <c r="E15" s="68" t="s">
        <v>175</v>
      </c>
      <c r="F15" s="71"/>
      <c r="G15" s="71">
        <v>848562</v>
      </c>
      <c r="H15" s="71"/>
    </row>
    <row r="16" spans="1:8" ht="14.25">
      <c r="A16" s="70"/>
      <c r="B16" s="68" t="s">
        <v>176</v>
      </c>
      <c r="C16" s="72"/>
      <c r="D16" s="73" t="s">
        <v>177</v>
      </c>
      <c r="E16" s="68" t="s">
        <v>178</v>
      </c>
      <c r="F16" s="71"/>
      <c r="G16" s="71">
        <v>178855</v>
      </c>
      <c r="H16" s="72"/>
    </row>
    <row r="17" spans="1:8" ht="14.25">
      <c r="A17" s="70"/>
      <c r="B17" s="68" t="s">
        <v>179</v>
      </c>
      <c r="C17" s="72"/>
      <c r="D17" s="70" t="s">
        <v>180</v>
      </c>
      <c r="E17" s="68" t="s">
        <v>181</v>
      </c>
      <c r="F17" s="71"/>
      <c r="G17" s="71"/>
      <c r="H17" s="72"/>
    </row>
    <row r="18" spans="1:8" ht="14.25">
      <c r="A18" s="70"/>
      <c r="B18" s="68" t="s">
        <v>182</v>
      </c>
      <c r="C18" s="72"/>
      <c r="D18" s="70" t="s">
        <v>183</v>
      </c>
      <c r="E18" s="68" t="s">
        <v>184</v>
      </c>
      <c r="F18" s="71"/>
      <c r="G18" s="71"/>
      <c r="H18" s="71"/>
    </row>
    <row r="19" spans="1:8" ht="14.25">
      <c r="A19" s="70"/>
      <c r="B19" s="68" t="s">
        <v>185</v>
      </c>
      <c r="C19" s="72"/>
      <c r="D19" s="70" t="s">
        <v>186</v>
      </c>
      <c r="E19" s="68" t="s">
        <v>187</v>
      </c>
      <c r="F19" s="71"/>
      <c r="G19" s="71"/>
      <c r="H19" s="71"/>
    </row>
    <row r="20" spans="1:8" ht="14.25">
      <c r="A20" s="70"/>
      <c r="B20" s="68" t="s">
        <v>188</v>
      </c>
      <c r="C20" s="72"/>
      <c r="D20" s="70" t="s">
        <v>189</v>
      </c>
      <c r="E20" s="68" t="s">
        <v>190</v>
      </c>
      <c r="F20" s="71"/>
      <c r="G20" s="71"/>
      <c r="H20" s="72"/>
    </row>
    <row r="21" spans="1:8" ht="14.25">
      <c r="A21" s="70"/>
      <c r="B21" s="68" t="s">
        <v>191</v>
      </c>
      <c r="C21" s="72"/>
      <c r="D21" s="70" t="s">
        <v>192</v>
      </c>
      <c r="E21" s="68" t="s">
        <v>193</v>
      </c>
      <c r="F21" s="71"/>
      <c r="G21" s="71"/>
      <c r="H21" s="71"/>
    </row>
    <row r="22" spans="1:8" ht="14.25">
      <c r="A22" s="70"/>
      <c r="B22" s="68" t="s">
        <v>194</v>
      </c>
      <c r="C22" s="72"/>
      <c r="D22" s="70" t="s">
        <v>195</v>
      </c>
      <c r="E22" s="68" t="s">
        <v>196</v>
      </c>
      <c r="F22" s="71"/>
      <c r="G22" s="71"/>
      <c r="H22" s="72"/>
    </row>
    <row r="23" spans="1:8" ht="14.25">
      <c r="A23" s="70"/>
      <c r="B23" s="68" t="s">
        <v>197</v>
      </c>
      <c r="C23" s="72"/>
      <c r="D23" s="70" t="s">
        <v>198</v>
      </c>
      <c r="E23" s="68" t="s">
        <v>199</v>
      </c>
      <c r="F23" s="71"/>
      <c r="G23" s="71"/>
      <c r="H23" s="72"/>
    </row>
    <row r="24" spans="1:8" ht="14.25">
      <c r="A24" s="70"/>
      <c r="B24" s="68" t="s">
        <v>200</v>
      </c>
      <c r="C24" s="72"/>
      <c r="D24" s="70" t="s">
        <v>201</v>
      </c>
      <c r="E24" s="68" t="s">
        <v>202</v>
      </c>
      <c r="F24" s="72"/>
      <c r="G24" s="72"/>
      <c r="H24" s="72"/>
    </row>
    <row r="25" spans="1:8" ht="14.25">
      <c r="A25" s="70"/>
      <c r="B25" s="68" t="s">
        <v>203</v>
      </c>
      <c r="C25" s="72"/>
      <c r="D25" s="70" t="s">
        <v>204</v>
      </c>
      <c r="E25" s="68" t="s">
        <v>205</v>
      </c>
      <c r="F25" s="71"/>
      <c r="G25" s="71"/>
      <c r="H25" s="72"/>
    </row>
    <row r="26" spans="1:8" ht="14.25">
      <c r="A26" s="70"/>
      <c r="B26" s="68" t="s">
        <v>206</v>
      </c>
      <c r="C26" s="72"/>
      <c r="D26" s="70" t="s">
        <v>207</v>
      </c>
      <c r="E26" s="68" t="s">
        <v>208</v>
      </c>
      <c r="F26" s="71"/>
      <c r="G26" s="71"/>
      <c r="H26" s="72"/>
    </row>
    <row r="27" spans="1:8" ht="14.25">
      <c r="A27" s="70"/>
      <c r="B27" s="68" t="s">
        <v>209</v>
      </c>
      <c r="C27" s="72"/>
      <c r="D27" s="70" t="s">
        <v>210</v>
      </c>
      <c r="E27" s="68" t="s">
        <v>211</v>
      </c>
      <c r="F27" s="71"/>
      <c r="G27" s="71"/>
      <c r="H27" s="72"/>
    </row>
    <row r="28" spans="1:8" ht="14.25">
      <c r="A28" s="70"/>
      <c r="B28" s="68" t="s">
        <v>212</v>
      </c>
      <c r="C28" s="72"/>
      <c r="D28" s="70" t="s">
        <v>213</v>
      </c>
      <c r="E28" s="68" t="s">
        <v>214</v>
      </c>
      <c r="F28" s="71"/>
      <c r="G28" s="71"/>
      <c r="H28" s="72"/>
    </row>
    <row r="29" spans="1:8" ht="14.25">
      <c r="A29" s="70"/>
      <c r="B29" s="68" t="s">
        <v>215</v>
      </c>
      <c r="C29" s="72"/>
      <c r="D29" s="70" t="s">
        <v>216</v>
      </c>
      <c r="E29" s="68" t="s">
        <v>217</v>
      </c>
      <c r="F29" s="71"/>
      <c r="G29" s="71"/>
      <c r="H29" s="71"/>
    </row>
    <row r="30" spans="1:8" ht="14.25">
      <c r="A30" s="70"/>
      <c r="B30" s="68" t="s">
        <v>218</v>
      </c>
      <c r="C30" s="72"/>
      <c r="D30" s="70"/>
      <c r="E30" s="68" t="s">
        <v>219</v>
      </c>
      <c r="F30" s="72"/>
      <c r="G30" s="72"/>
      <c r="H30" s="72"/>
    </row>
    <row r="31" spans="1:8" ht="14.25">
      <c r="A31" s="74" t="s">
        <v>58</v>
      </c>
      <c r="B31" s="68" t="s">
        <v>220</v>
      </c>
      <c r="C31" s="74">
        <v>3385993</v>
      </c>
      <c r="D31" s="75" t="s">
        <v>98</v>
      </c>
      <c r="E31" s="68" t="s">
        <v>221</v>
      </c>
      <c r="F31" s="75"/>
      <c r="G31" s="74">
        <f>+G14+G15+G16</f>
        <v>3385993</v>
      </c>
      <c r="H31" s="75"/>
    </row>
    <row r="32" spans="1:8" ht="14.25">
      <c r="A32" s="70"/>
      <c r="B32" s="68" t="s">
        <v>222</v>
      </c>
      <c r="C32" s="72"/>
      <c r="D32" s="76"/>
      <c r="E32" s="68" t="s">
        <v>223</v>
      </c>
      <c r="F32" s="76"/>
      <c r="G32" s="76"/>
      <c r="H32" s="76"/>
    </row>
    <row r="33" spans="1:8" ht="14.25">
      <c r="A33" s="70" t="s">
        <v>224</v>
      </c>
      <c r="B33" s="68" t="s">
        <v>225</v>
      </c>
      <c r="C33" s="71"/>
      <c r="D33" s="76" t="s">
        <v>226</v>
      </c>
      <c r="E33" s="68" t="s">
        <v>227</v>
      </c>
      <c r="F33" s="76"/>
      <c r="G33" s="76"/>
      <c r="H33" s="76"/>
    </row>
    <row r="34" spans="1:8" ht="14.25">
      <c r="A34" s="70" t="s">
        <v>157</v>
      </c>
      <c r="B34" s="68" t="s">
        <v>228</v>
      </c>
      <c r="C34" s="71"/>
      <c r="D34" s="76" t="s">
        <v>229</v>
      </c>
      <c r="E34" s="68" t="s">
        <v>230</v>
      </c>
      <c r="F34" s="76"/>
      <c r="G34" s="76"/>
      <c r="H34" s="76"/>
    </row>
    <row r="35" spans="1:8" ht="14.25">
      <c r="A35" s="70" t="s">
        <v>160</v>
      </c>
      <c r="B35" s="68" t="s">
        <v>231</v>
      </c>
      <c r="C35" s="71"/>
      <c r="D35" s="76" t="s">
        <v>232</v>
      </c>
      <c r="E35" s="68" t="s">
        <v>233</v>
      </c>
      <c r="F35" s="76"/>
      <c r="G35" s="76"/>
      <c r="H35" s="76"/>
    </row>
    <row r="36" spans="1:8" ht="14.25">
      <c r="A36" s="70"/>
      <c r="B36" s="68" t="s">
        <v>234</v>
      </c>
      <c r="C36" s="72"/>
      <c r="D36" s="76"/>
      <c r="E36" s="68" t="s">
        <v>235</v>
      </c>
      <c r="F36" s="76"/>
      <c r="G36" s="76"/>
      <c r="H36" s="76"/>
    </row>
    <row r="37" spans="1:8" ht="14.25">
      <c r="A37" s="74" t="s">
        <v>236</v>
      </c>
      <c r="B37" s="68" t="s">
        <v>237</v>
      </c>
      <c r="C37" s="74">
        <v>3385993</v>
      </c>
      <c r="D37" s="75" t="s">
        <v>238</v>
      </c>
      <c r="E37" s="68" t="s">
        <v>239</v>
      </c>
      <c r="F37" s="75"/>
      <c r="G37" s="74">
        <v>3385993</v>
      </c>
      <c r="H37" s="75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4"/>
  <sheetViews>
    <sheetView zoomScaleSheetLayoutView="100" workbookViewId="0" topLeftCell="A4">
      <selection activeCell="F7" sqref="F7:G7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" t="s">
        <v>240</v>
      </c>
      <c r="B1" s="1"/>
    </row>
    <row r="2" spans="1:7" ht="20.25">
      <c r="A2" s="41" t="s">
        <v>241</v>
      </c>
      <c r="B2" s="42"/>
      <c r="C2" s="42"/>
      <c r="D2" s="42"/>
      <c r="E2" s="42"/>
      <c r="F2" s="42"/>
      <c r="G2" s="42"/>
    </row>
    <row r="3" spans="1:7" ht="14.25">
      <c r="A3" s="43" t="s">
        <v>55</v>
      </c>
      <c r="B3" s="44"/>
      <c r="C3" s="44"/>
      <c r="D3" s="44"/>
      <c r="F3" s="44"/>
      <c r="G3" s="45" t="s">
        <v>56</v>
      </c>
    </row>
    <row r="4" spans="1:7" ht="21" customHeight="1">
      <c r="A4" s="46" t="s">
        <v>242</v>
      </c>
      <c r="B4" s="46"/>
      <c r="C4" s="46"/>
      <c r="D4" s="46" t="s">
        <v>66</v>
      </c>
      <c r="E4" s="46" t="s">
        <v>243</v>
      </c>
      <c r="F4" s="46"/>
      <c r="G4" s="46"/>
    </row>
    <row r="5" spans="1:7" ht="21" customHeight="1">
      <c r="A5" s="46" t="s">
        <v>65</v>
      </c>
      <c r="B5" s="46"/>
      <c r="C5" s="46"/>
      <c r="D5" s="46"/>
      <c r="E5" s="46" t="s">
        <v>109</v>
      </c>
      <c r="F5" s="46" t="s">
        <v>99</v>
      </c>
      <c r="G5" s="46" t="s">
        <v>100</v>
      </c>
    </row>
    <row r="6" spans="1:7" ht="21" customHeight="1">
      <c r="A6" s="46" t="s">
        <v>67</v>
      </c>
      <c r="B6" s="46" t="s">
        <v>68</v>
      </c>
      <c r="C6" s="46" t="s">
        <v>69</v>
      </c>
      <c r="D6" s="46"/>
      <c r="E6" s="46"/>
      <c r="F6" s="46"/>
      <c r="G6" s="46"/>
    </row>
    <row r="7" spans="1:7" ht="21" customHeight="1">
      <c r="A7" s="47" t="s">
        <v>244</v>
      </c>
      <c r="B7" s="47"/>
      <c r="C7" s="47"/>
      <c r="D7" s="47"/>
      <c r="E7" s="48">
        <v>3385993</v>
      </c>
      <c r="F7" s="48">
        <f>+F8+F18+F21</f>
        <v>2977633</v>
      </c>
      <c r="G7" s="49">
        <f>+G8</f>
        <v>408360</v>
      </c>
    </row>
    <row r="8" spans="1:7" ht="21" customHeight="1">
      <c r="A8" s="50">
        <v>207</v>
      </c>
      <c r="B8" s="51"/>
      <c r="C8" s="51"/>
      <c r="D8" s="52" t="s">
        <v>79</v>
      </c>
      <c r="E8" s="53">
        <f aca="true" t="shared" si="0" ref="E8:G8">+E9+E16</f>
        <v>2358576</v>
      </c>
      <c r="F8" s="53">
        <f t="shared" si="0"/>
        <v>1950216</v>
      </c>
      <c r="G8" s="53">
        <f t="shared" si="0"/>
        <v>408360</v>
      </c>
    </row>
    <row r="9" spans="1:7" ht="21" customHeight="1">
      <c r="A9" s="54">
        <v>20701</v>
      </c>
      <c r="B9" s="52"/>
      <c r="C9" s="52"/>
      <c r="D9" s="52" t="s">
        <v>80</v>
      </c>
      <c r="E9" s="53">
        <f>+E10+E11+E12+E13+E14+E15</f>
        <v>2358576</v>
      </c>
      <c r="F9" s="53">
        <f>+F10+F11+F12+F13+F14+F15</f>
        <v>1950216</v>
      </c>
      <c r="G9" s="53">
        <f>+G10+G11+G12+G13+G15+G14</f>
        <v>408360</v>
      </c>
    </row>
    <row r="10" spans="1:7" ht="21" customHeight="1">
      <c r="A10" s="54">
        <v>2070101</v>
      </c>
      <c r="B10" s="52"/>
      <c r="C10" s="52"/>
      <c r="D10" s="52" t="s">
        <v>81</v>
      </c>
      <c r="E10" s="53">
        <f aca="true" t="shared" si="1" ref="E10:E24">+F10+G10</f>
        <v>1950216</v>
      </c>
      <c r="F10" s="55">
        <v>1950216</v>
      </c>
      <c r="G10" s="56">
        <v>0</v>
      </c>
    </row>
    <row r="11" spans="1:7" ht="21" customHeight="1">
      <c r="A11" s="54">
        <v>2070108</v>
      </c>
      <c r="B11" s="52"/>
      <c r="C11" s="52"/>
      <c r="D11" s="52" t="s">
        <v>82</v>
      </c>
      <c r="E11" s="53">
        <f t="shared" si="1"/>
        <v>0</v>
      </c>
      <c r="F11" s="56">
        <v>0</v>
      </c>
      <c r="G11" s="53">
        <v>0</v>
      </c>
    </row>
    <row r="12" spans="1:7" ht="21" customHeight="1">
      <c r="A12" s="54">
        <v>2070109</v>
      </c>
      <c r="B12" s="52"/>
      <c r="C12" s="52"/>
      <c r="D12" s="52" t="s">
        <v>83</v>
      </c>
      <c r="E12" s="53">
        <f t="shared" si="1"/>
        <v>20000</v>
      </c>
      <c r="F12" s="57">
        <v>0</v>
      </c>
      <c r="G12" s="58">
        <v>20000</v>
      </c>
    </row>
    <row r="13" spans="1:7" ht="21" customHeight="1">
      <c r="A13" s="54">
        <v>2070111</v>
      </c>
      <c r="B13" s="54"/>
      <c r="C13" s="54"/>
      <c r="D13" s="52" t="s">
        <v>84</v>
      </c>
      <c r="E13" s="53">
        <f t="shared" si="1"/>
        <v>328360</v>
      </c>
      <c r="F13" s="57">
        <v>0</v>
      </c>
      <c r="G13" s="58">
        <v>328360</v>
      </c>
    </row>
    <row r="14" spans="1:7" ht="21" customHeight="1">
      <c r="A14" s="54">
        <v>2070112</v>
      </c>
      <c r="B14" s="54"/>
      <c r="C14" s="54"/>
      <c r="D14" s="52" t="s">
        <v>85</v>
      </c>
      <c r="E14" s="53">
        <f t="shared" si="1"/>
        <v>40000</v>
      </c>
      <c r="F14" s="57">
        <v>0</v>
      </c>
      <c r="G14" s="58">
        <v>40000</v>
      </c>
    </row>
    <row r="15" spans="1:7" ht="21" customHeight="1">
      <c r="A15" s="54">
        <v>2070199</v>
      </c>
      <c r="B15" s="54"/>
      <c r="C15" s="54"/>
      <c r="D15" s="52" t="s">
        <v>86</v>
      </c>
      <c r="E15" s="53">
        <f t="shared" si="1"/>
        <v>20000</v>
      </c>
      <c r="F15" s="57">
        <v>0</v>
      </c>
      <c r="G15" s="58">
        <v>20000</v>
      </c>
    </row>
    <row r="16" spans="1:7" ht="21" customHeight="1">
      <c r="A16" s="54">
        <v>20704</v>
      </c>
      <c r="B16" s="54"/>
      <c r="C16" s="54"/>
      <c r="D16" s="52" t="s">
        <v>87</v>
      </c>
      <c r="E16" s="53">
        <f t="shared" si="1"/>
        <v>0</v>
      </c>
      <c r="F16" s="53">
        <v>0</v>
      </c>
      <c r="G16" s="53">
        <v>0</v>
      </c>
    </row>
    <row r="17" spans="1:7" ht="21" customHeight="1">
      <c r="A17" s="59">
        <v>2070406</v>
      </c>
      <c r="B17" s="59"/>
      <c r="C17" s="59"/>
      <c r="D17" s="60" t="s">
        <v>88</v>
      </c>
      <c r="E17" s="53">
        <f t="shared" si="1"/>
        <v>0</v>
      </c>
      <c r="F17" s="53">
        <v>0</v>
      </c>
      <c r="G17" s="56">
        <v>0</v>
      </c>
    </row>
    <row r="18" spans="1:7" ht="21" customHeight="1">
      <c r="A18" s="61">
        <v>208</v>
      </c>
      <c r="B18" s="61"/>
      <c r="C18" s="61"/>
      <c r="D18" s="62" t="s">
        <v>89</v>
      </c>
      <c r="E18" s="53">
        <f t="shared" si="1"/>
        <v>848562</v>
      </c>
      <c r="F18" s="36">
        <v>848562</v>
      </c>
      <c r="G18" s="53"/>
    </row>
    <row r="19" spans="1:7" ht="21" customHeight="1">
      <c r="A19" s="62">
        <v>20805</v>
      </c>
      <c r="B19" s="62"/>
      <c r="C19" s="62"/>
      <c r="D19" s="62" t="s">
        <v>90</v>
      </c>
      <c r="E19" s="53">
        <f t="shared" si="1"/>
        <v>848562</v>
      </c>
      <c r="F19" s="36">
        <v>848562</v>
      </c>
      <c r="G19" s="57"/>
    </row>
    <row r="20" spans="1:7" ht="21" customHeight="1">
      <c r="A20" s="62">
        <v>2080501</v>
      </c>
      <c r="B20" s="62"/>
      <c r="C20" s="62"/>
      <c r="D20" s="62" t="s">
        <v>91</v>
      </c>
      <c r="E20" s="53">
        <f t="shared" si="1"/>
        <v>848562</v>
      </c>
      <c r="F20" s="36">
        <v>848562</v>
      </c>
      <c r="G20" s="57"/>
    </row>
    <row r="21" spans="1:7" ht="21" customHeight="1">
      <c r="A21" s="61">
        <v>210</v>
      </c>
      <c r="B21" s="61"/>
      <c r="C21" s="61"/>
      <c r="D21" s="62" t="s">
        <v>92</v>
      </c>
      <c r="E21" s="53">
        <f t="shared" si="1"/>
        <v>178855</v>
      </c>
      <c r="F21" s="36">
        <v>178855</v>
      </c>
      <c r="G21" s="57"/>
    </row>
    <row r="22" spans="1:7" ht="27" customHeight="1">
      <c r="A22" s="62">
        <v>21005</v>
      </c>
      <c r="B22" s="62"/>
      <c r="C22" s="62"/>
      <c r="D22" s="62" t="s">
        <v>93</v>
      </c>
      <c r="E22" s="53">
        <f t="shared" si="1"/>
        <v>178855</v>
      </c>
      <c r="F22" s="36">
        <v>178855</v>
      </c>
      <c r="G22" s="57"/>
    </row>
    <row r="23" spans="1:7" ht="27" customHeight="1">
      <c r="A23" s="62">
        <v>2100501</v>
      </c>
      <c r="B23" s="62"/>
      <c r="C23" s="62"/>
      <c r="D23" s="62" t="s">
        <v>94</v>
      </c>
      <c r="E23" s="53">
        <f t="shared" si="1"/>
        <v>144630</v>
      </c>
      <c r="F23" s="36">
        <v>144630</v>
      </c>
      <c r="G23" s="57"/>
    </row>
    <row r="24" spans="1:7" ht="27" customHeight="1">
      <c r="A24" s="62">
        <v>2100503</v>
      </c>
      <c r="B24" s="62"/>
      <c r="C24" s="62"/>
      <c r="D24" s="62" t="s">
        <v>95</v>
      </c>
      <c r="E24" s="53">
        <f t="shared" si="1"/>
        <v>34225</v>
      </c>
      <c r="F24" s="36">
        <v>34225</v>
      </c>
      <c r="G24" s="57"/>
    </row>
    <row r="25" ht="27" customHeight="1"/>
  </sheetData>
  <sheetProtection/>
  <mergeCells count="27">
    <mergeCell ref="A1:B1"/>
    <mergeCell ref="A2:G2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1"/>
  <sheetViews>
    <sheetView zoomScaleSheetLayoutView="100" workbookViewId="0" topLeftCell="A1">
      <selection activeCell="A16" sqref="A16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245</v>
      </c>
    </row>
    <row r="2" spans="1:4" ht="18.75">
      <c r="A2" s="22" t="s">
        <v>246</v>
      </c>
      <c r="B2" s="22"/>
      <c r="C2" s="22"/>
      <c r="D2" s="22"/>
    </row>
    <row r="3" spans="1:4" ht="14.25">
      <c r="A3" t="s">
        <v>55</v>
      </c>
      <c r="B3" s="23"/>
      <c r="C3" s="23"/>
      <c r="D3" s="33" t="s">
        <v>3</v>
      </c>
    </row>
    <row r="4" spans="1:4" ht="24.75" customHeight="1">
      <c r="A4" s="25" t="s">
        <v>247</v>
      </c>
      <c r="B4" s="26" t="s">
        <v>248</v>
      </c>
      <c r="C4" s="26"/>
      <c r="D4" s="26"/>
    </row>
    <row r="5" spans="1:4" ht="27.75" customHeight="1">
      <c r="A5" s="25"/>
      <c r="B5" s="26" t="s">
        <v>109</v>
      </c>
      <c r="C5" s="27" t="s">
        <v>113</v>
      </c>
      <c r="D5" s="27" t="s">
        <v>114</v>
      </c>
    </row>
    <row r="6" spans="1:4" ht="14.25">
      <c r="A6" s="28" t="s">
        <v>249</v>
      </c>
      <c r="B6" s="34">
        <f>+B7+B13+B19</f>
        <v>2977633</v>
      </c>
      <c r="C6" s="34">
        <f>+C7+C13+C19</f>
        <v>2976033</v>
      </c>
      <c r="D6" s="34"/>
    </row>
    <row r="7" spans="1:4" ht="14.25">
      <c r="A7" s="35" t="s">
        <v>115</v>
      </c>
      <c r="B7" s="32">
        <f>+C7+D7</f>
        <v>1529904</v>
      </c>
      <c r="C7" s="32">
        <v>1529904</v>
      </c>
      <c r="D7" s="30"/>
    </row>
    <row r="8" spans="1:4" ht="14.25">
      <c r="A8" s="30" t="s">
        <v>116</v>
      </c>
      <c r="B8" s="31">
        <f>+C8+D8</f>
        <v>1087995</v>
      </c>
      <c r="C8" s="36">
        <f>1027195+60800</f>
        <v>1087995</v>
      </c>
      <c r="D8" s="30"/>
    </row>
    <row r="9" spans="1:4" ht="14.25">
      <c r="A9" s="37" t="s">
        <v>117</v>
      </c>
      <c r="B9" s="31">
        <f>+C9+D9</f>
        <v>242184</v>
      </c>
      <c r="C9" s="36">
        <v>242184</v>
      </c>
      <c r="D9" s="30"/>
    </row>
    <row r="10" spans="1:4" ht="14.25">
      <c r="A10" s="37" t="s">
        <v>118</v>
      </c>
      <c r="B10" s="31">
        <f>+C10+D10</f>
        <v>199365</v>
      </c>
      <c r="C10" s="36">
        <f>156000+43365</f>
        <v>199365</v>
      </c>
      <c r="D10" s="30"/>
    </row>
    <row r="11" spans="1:4" ht="14.25">
      <c r="A11" s="37" t="s">
        <v>119</v>
      </c>
      <c r="B11" s="31">
        <f aca="true" t="shared" si="0" ref="B11:B23">+C11+D11</f>
        <v>360</v>
      </c>
      <c r="C11" s="36">
        <v>360</v>
      </c>
      <c r="D11" s="30"/>
    </row>
    <row r="12" spans="1:4" ht="14.25">
      <c r="A12" s="38"/>
      <c r="B12" s="31">
        <f t="shared" si="0"/>
        <v>0</v>
      </c>
      <c r="C12" s="39"/>
      <c r="D12" s="30"/>
    </row>
    <row r="13" spans="1:4" ht="14.25">
      <c r="A13" s="35" t="s">
        <v>120</v>
      </c>
      <c r="B13" s="32">
        <f t="shared" si="0"/>
        <v>305400</v>
      </c>
      <c r="C13" s="32">
        <v>303800</v>
      </c>
      <c r="D13" s="40">
        <v>1600</v>
      </c>
    </row>
    <row r="14" spans="1:4" ht="14.25">
      <c r="A14" s="37" t="s">
        <v>121</v>
      </c>
      <c r="B14" s="31">
        <f t="shared" si="0"/>
        <v>73800</v>
      </c>
      <c r="C14" s="36">
        <v>73800</v>
      </c>
      <c r="D14" s="30"/>
    </row>
    <row r="15" spans="1:4" ht="14.25">
      <c r="A15" s="37" t="s">
        <v>250</v>
      </c>
      <c r="B15" s="31">
        <f t="shared" si="0"/>
        <v>190000</v>
      </c>
      <c r="C15" s="36">
        <v>190000</v>
      </c>
      <c r="D15" s="30"/>
    </row>
    <row r="16" spans="1:4" ht="14.25">
      <c r="A16" s="37" t="s">
        <v>132</v>
      </c>
      <c r="B16" s="31">
        <f t="shared" si="0"/>
        <v>40000</v>
      </c>
      <c r="C16" s="36">
        <v>40000</v>
      </c>
      <c r="D16" s="30"/>
    </row>
    <row r="17" spans="1:4" ht="14.25">
      <c r="A17" s="37" t="s">
        <v>133</v>
      </c>
      <c r="B17" s="31">
        <f t="shared" si="0"/>
        <v>1600</v>
      </c>
      <c r="C17" s="36"/>
      <c r="D17" s="40">
        <v>1600</v>
      </c>
    </row>
    <row r="18" spans="1:4" ht="14.25">
      <c r="A18" s="30"/>
      <c r="B18" s="31">
        <f t="shared" si="0"/>
        <v>0</v>
      </c>
      <c r="C18" s="31"/>
      <c r="D18" s="30"/>
    </row>
    <row r="19" spans="1:4" ht="14.25">
      <c r="A19" s="35" t="s">
        <v>134</v>
      </c>
      <c r="B19" s="32">
        <f t="shared" si="0"/>
        <v>1142329</v>
      </c>
      <c r="C19" s="32">
        <v>1142329</v>
      </c>
      <c r="D19" s="30"/>
    </row>
    <row r="20" spans="1:4" ht="14.25">
      <c r="A20" s="37" t="s">
        <v>135</v>
      </c>
      <c r="B20" s="31">
        <f t="shared" si="0"/>
        <v>114912</v>
      </c>
      <c r="C20" s="36">
        <v>114912</v>
      </c>
      <c r="D20" s="30"/>
    </row>
    <row r="21" spans="1:4" ht="14.25">
      <c r="A21" s="37" t="s">
        <v>136</v>
      </c>
      <c r="B21" s="31">
        <f t="shared" si="0"/>
        <v>848562</v>
      </c>
      <c r="C21" s="36">
        <v>848562</v>
      </c>
      <c r="D21" s="30"/>
    </row>
    <row r="22" spans="1:4" ht="14.25">
      <c r="A22" s="37" t="s">
        <v>137</v>
      </c>
      <c r="B22" s="31">
        <f t="shared" si="0"/>
        <v>178855</v>
      </c>
      <c r="C22" s="36">
        <f>34225+144630</f>
        <v>178855</v>
      </c>
      <c r="D22" s="30"/>
    </row>
    <row r="23" spans="1:4" ht="14.25">
      <c r="A23" s="38"/>
      <c r="B23" s="31"/>
      <c r="C23" s="39"/>
      <c r="D23" s="30"/>
    </row>
    <row r="24" spans="1:4" ht="14.25">
      <c r="A24" s="35" t="s">
        <v>138</v>
      </c>
      <c r="B24" s="31">
        <f aca="true" t="shared" si="1" ref="B24:B28">+C24+D24</f>
        <v>0</v>
      </c>
      <c r="C24" s="30"/>
      <c r="D24" s="30"/>
    </row>
    <row r="25" spans="1:4" ht="14.25">
      <c r="A25" s="30"/>
      <c r="B25" s="31"/>
      <c r="C25" s="30"/>
      <c r="D25" s="30"/>
    </row>
    <row r="26" spans="1:4" ht="14.25">
      <c r="A26" s="35" t="s">
        <v>139</v>
      </c>
      <c r="B26" s="31">
        <f t="shared" si="1"/>
        <v>0</v>
      </c>
      <c r="C26" s="30"/>
      <c r="D26" s="30"/>
    </row>
    <row r="27" spans="1:4" ht="14.25">
      <c r="A27" s="30"/>
      <c r="B27" s="31"/>
      <c r="C27" s="30"/>
      <c r="D27" s="30"/>
    </row>
    <row r="28" spans="1:4" ht="14.25">
      <c r="A28" s="35" t="s">
        <v>140</v>
      </c>
      <c r="B28" s="31">
        <f t="shared" si="1"/>
        <v>0</v>
      </c>
      <c r="C28" s="31"/>
      <c r="D28" s="30"/>
    </row>
    <row r="29" spans="1:4" ht="14.25">
      <c r="A29" s="30"/>
      <c r="B29" s="31"/>
      <c r="C29" s="31"/>
      <c r="D29" s="30"/>
    </row>
    <row r="30" spans="1:4" ht="14.25">
      <c r="A30" s="30"/>
      <c r="B30" s="31"/>
      <c r="C30" s="31"/>
      <c r="D30" s="30"/>
    </row>
    <row r="31" spans="1:4" ht="14.25">
      <c r="A31" s="30"/>
      <c r="B31" s="31"/>
      <c r="C31" s="31"/>
      <c r="D31" s="30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6"/>
  <sheetViews>
    <sheetView zoomScaleSheetLayoutView="100" workbookViewId="0" topLeftCell="A1">
      <selection activeCell="K9" sqref="K9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251</v>
      </c>
    </row>
    <row r="2" spans="1:4" ht="18.75">
      <c r="A2" s="22" t="s">
        <v>252</v>
      </c>
      <c r="B2" s="22"/>
      <c r="C2" s="22"/>
      <c r="D2" s="22"/>
    </row>
    <row r="3" spans="1:4" ht="14.25">
      <c r="A3" t="s">
        <v>55</v>
      </c>
      <c r="B3" s="23"/>
      <c r="C3" s="23"/>
      <c r="D3" s="24" t="s">
        <v>3</v>
      </c>
    </row>
    <row r="4" spans="1:4" ht="24.75" customHeight="1">
      <c r="A4" s="25" t="s">
        <v>247</v>
      </c>
      <c r="B4" s="26" t="s">
        <v>248</v>
      </c>
      <c r="C4" s="26"/>
      <c r="D4" s="26"/>
    </row>
    <row r="5" spans="1:4" ht="27.75" customHeight="1">
      <c r="A5" s="25"/>
      <c r="B5" s="26" t="s">
        <v>109</v>
      </c>
      <c r="C5" s="27" t="s">
        <v>113</v>
      </c>
      <c r="D5" s="27" t="s">
        <v>114</v>
      </c>
    </row>
    <row r="6" spans="1:4" ht="14.25">
      <c r="A6" s="28" t="s">
        <v>249</v>
      </c>
      <c r="B6" s="29">
        <v>408360</v>
      </c>
      <c r="C6" s="29">
        <f>+C11+C17</f>
        <v>408360</v>
      </c>
      <c r="D6" s="29"/>
    </row>
    <row r="7" spans="1:4" ht="14.25">
      <c r="A7" s="30" t="s">
        <v>115</v>
      </c>
      <c r="B7" s="31"/>
      <c r="C7" s="31"/>
      <c r="D7" s="30"/>
    </row>
    <row r="8" spans="1:4" ht="14.25">
      <c r="A8" s="30"/>
      <c r="B8" s="31"/>
      <c r="C8" s="31"/>
      <c r="D8" s="30"/>
    </row>
    <row r="9" spans="1:4" ht="14.25">
      <c r="A9" s="30"/>
      <c r="B9" s="31"/>
      <c r="C9" s="31"/>
      <c r="D9" s="30"/>
    </row>
    <row r="10" spans="1:4" ht="14.25">
      <c r="A10" s="30"/>
      <c r="B10" s="31"/>
      <c r="C10" s="31"/>
      <c r="D10" s="30"/>
    </row>
    <row r="11" spans="1:4" ht="14.25">
      <c r="A11" s="30" t="s">
        <v>120</v>
      </c>
      <c r="B11" s="31">
        <f>+C11</f>
        <v>334000</v>
      </c>
      <c r="C11" s="32">
        <f>+C12+C13+C14</f>
        <v>334000</v>
      </c>
      <c r="D11" s="30"/>
    </row>
    <row r="12" spans="1:4" ht="14.25">
      <c r="A12" s="30" t="s">
        <v>253</v>
      </c>
      <c r="B12" s="31">
        <f aca="true" t="shared" si="0" ref="B12:B18">+C12</f>
        <v>40000</v>
      </c>
      <c r="C12" s="31">
        <v>40000</v>
      </c>
      <c r="D12" s="30"/>
    </row>
    <row r="13" spans="1:4" ht="14.25">
      <c r="A13" s="30" t="s">
        <v>254</v>
      </c>
      <c r="B13" s="31">
        <f t="shared" si="0"/>
        <v>60000</v>
      </c>
      <c r="C13" s="31">
        <v>60000</v>
      </c>
      <c r="D13" s="30"/>
    </row>
    <row r="14" spans="1:4" ht="14.25">
      <c r="A14" s="30" t="s">
        <v>255</v>
      </c>
      <c r="B14" s="31">
        <f t="shared" si="0"/>
        <v>234000</v>
      </c>
      <c r="C14" s="31">
        <v>234000</v>
      </c>
      <c r="D14" s="30"/>
    </row>
    <row r="15" spans="1:4" ht="14.25">
      <c r="A15" s="30"/>
      <c r="B15" s="31"/>
      <c r="C15" s="31"/>
      <c r="D15" s="30"/>
    </row>
    <row r="16" spans="1:4" ht="14.25">
      <c r="A16" s="30"/>
      <c r="B16" s="31"/>
      <c r="C16" s="31"/>
      <c r="D16" s="30"/>
    </row>
    <row r="17" spans="1:4" ht="14.25">
      <c r="A17" s="30" t="s">
        <v>134</v>
      </c>
      <c r="B17" s="31">
        <f t="shared" si="0"/>
        <v>74360</v>
      </c>
      <c r="C17" s="32">
        <v>74360</v>
      </c>
      <c r="D17" s="30"/>
    </row>
    <row r="18" spans="1:4" ht="14.25">
      <c r="A18" s="30" t="s">
        <v>256</v>
      </c>
      <c r="B18" s="31">
        <f t="shared" si="0"/>
        <v>74360</v>
      </c>
      <c r="C18" s="31">
        <v>74360</v>
      </c>
      <c r="D18" s="30"/>
    </row>
    <row r="19" spans="1:4" ht="14.25">
      <c r="A19" s="30"/>
      <c r="B19" s="31"/>
      <c r="C19" s="31"/>
      <c r="D19" s="30"/>
    </row>
    <row r="20" spans="1:4" ht="14.25">
      <c r="A20" s="30"/>
      <c r="B20" s="31"/>
      <c r="C20" s="31"/>
      <c r="D20" s="30"/>
    </row>
    <row r="21" spans="1:4" ht="14.25">
      <c r="A21" s="30" t="s">
        <v>138</v>
      </c>
      <c r="B21" s="31"/>
      <c r="C21" s="30"/>
      <c r="D21" s="30"/>
    </row>
    <row r="22" spans="1:4" ht="14.25">
      <c r="A22" s="30"/>
      <c r="B22" s="31"/>
      <c r="C22" s="30"/>
      <c r="D22" s="30"/>
    </row>
    <row r="23" spans="1:4" ht="14.25">
      <c r="A23" s="30"/>
      <c r="B23" s="31"/>
      <c r="C23" s="30"/>
      <c r="D23" s="30"/>
    </row>
    <row r="24" spans="1:4" ht="14.25">
      <c r="A24" s="30"/>
      <c r="B24" s="31"/>
      <c r="C24" s="30"/>
      <c r="D24" s="30"/>
    </row>
    <row r="25" spans="1:4" ht="14.25">
      <c r="A25" s="30" t="s">
        <v>139</v>
      </c>
      <c r="B25" s="30"/>
      <c r="C25" s="30"/>
      <c r="D25" s="30"/>
    </row>
    <row r="26" spans="1:4" ht="14.25">
      <c r="A26" s="30"/>
      <c r="B26" s="30"/>
      <c r="C26" s="30"/>
      <c r="D26" s="30"/>
    </row>
    <row r="27" spans="1:4" ht="14.25">
      <c r="A27" s="30"/>
      <c r="B27" s="30"/>
      <c r="C27" s="30"/>
      <c r="D27" s="30"/>
    </row>
    <row r="28" spans="1:4" ht="14.25">
      <c r="A28" s="30"/>
      <c r="B28" s="30"/>
      <c r="C28" s="30"/>
      <c r="D28" s="30"/>
    </row>
    <row r="29" spans="1:4" ht="14.25">
      <c r="A29" s="30" t="s">
        <v>140</v>
      </c>
      <c r="B29" s="31"/>
      <c r="C29" s="31"/>
      <c r="D29" s="30"/>
    </row>
    <row r="30" spans="1:4" ht="14.25">
      <c r="A30" s="30"/>
      <c r="B30" s="31"/>
      <c r="C30" s="31"/>
      <c r="D30" s="30"/>
    </row>
    <row r="31" spans="1:4" ht="14.25">
      <c r="A31" s="30"/>
      <c r="B31" s="31"/>
      <c r="C31" s="31"/>
      <c r="D31" s="30"/>
    </row>
    <row r="32" spans="1:4" ht="14.25">
      <c r="A32" s="30"/>
      <c r="B32" s="31"/>
      <c r="C32" s="31"/>
      <c r="D32" s="30"/>
    </row>
    <row r="33" spans="1:4" ht="14.25">
      <c r="A33" s="30" t="s">
        <v>104</v>
      </c>
      <c r="B33" s="31"/>
      <c r="C33" s="31"/>
      <c r="D33" s="30"/>
    </row>
    <row r="34" spans="1:4" ht="14.25">
      <c r="A34" s="30"/>
      <c r="B34" s="31"/>
      <c r="C34" s="31"/>
      <c r="D34" s="30"/>
    </row>
    <row r="35" spans="1:4" ht="14.25">
      <c r="A35" s="30"/>
      <c r="B35" s="31"/>
      <c r="C35" s="31"/>
      <c r="D35" s="30"/>
    </row>
    <row r="36" spans="1:4" ht="14.25">
      <c r="A36" s="30"/>
      <c r="B36" s="31"/>
      <c r="C36" s="31"/>
      <c r="D36" s="30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NTKO</cp:lastModifiedBy>
  <cp:lastPrinted>2017-01-16T01:32:00Z</cp:lastPrinted>
  <dcterms:created xsi:type="dcterms:W3CDTF">2011-09-13T11:12:31Z</dcterms:created>
  <dcterms:modified xsi:type="dcterms:W3CDTF">2018-04-02T01:57:16Z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