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<sst xmlns="http://schemas.openxmlformats.org/spreadsheetml/2006/main" count="427" uniqueCount="278">
  <si>
    <t>附表3-1</t>
  </si>
  <si>
    <t>部门收支总表</t>
  </si>
  <si>
    <t xml:space="preserve">单位名称： 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</si>
  <si>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</si>
  <si>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</si>
  <si>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</si>
  <si>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</si>
  <si>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 2016  </t>
    </r>
    <r>
      <rPr>
        <sz val="9"/>
        <rFont val="宋体"/>
        <family val="0"/>
      </rPr>
      <t>年预算</t>
    </r>
  </si>
  <si>
    <t xml:space="preserve">         项     目</t>
  </si>
  <si>
    <r>
      <t xml:space="preserve">  2016 </t>
    </r>
    <r>
      <rPr>
        <sz val="9"/>
        <rFont val="宋体"/>
        <family val="0"/>
      </rPr>
      <t>年  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</si>
  <si>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</si>
  <si>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</si>
  <si>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</si>
  <si>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</si>
  <si>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</si>
  <si>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</si>
  <si>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</si>
  <si>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</si>
  <si>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</si>
  <si>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</si>
  <si>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</si>
  <si>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</si>
  <si>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</si>
  <si>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</si>
  <si>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</si>
  <si>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</si>
  <si>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</si>
  <si>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</si>
  <si>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</si>
  <si>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</si>
  <si>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</si>
  <si>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</si>
  <si>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</si>
  <si>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</si>
  <si>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</si>
  <si>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</si>
  <si>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</si>
  <si>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</si>
  <si>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</si>
  <si>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</si>
  <si>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</si>
  <si>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</si>
  <si>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</si>
  <si>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</si>
  <si>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</si>
  <si>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</si>
  <si>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</si>
  <si>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</si>
  <si>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</si>
  <si>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</si>
  <si>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</si>
  <si>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</si>
  <si>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</si>
  <si>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</si>
  <si>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附表3-2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</si>
  <si>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</si>
  <si>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</si>
  <si>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</si>
  <si>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</si>
  <si>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</si>
  <si>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</si>
  <si>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</si>
  <si>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</si>
  <si>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</si>
  <si>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</si>
  <si>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</si>
  <si>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</si>
  <si>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</si>
  <si>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</si>
  <si>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</si>
  <si>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</si>
  <si>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</si>
  <si>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</si>
  <si>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</si>
  <si>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</si>
  <si>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</si>
  <si>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</si>
  <si>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</si>
  <si>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</si>
  <si>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</si>
  <si>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文化体育与传媒支出</t>
  </si>
  <si>
    <t>文化</t>
  </si>
  <si>
    <t>行政运行</t>
  </si>
  <si>
    <t>文化活动</t>
  </si>
  <si>
    <t>群众文化</t>
  </si>
  <si>
    <t>文化创作与保护</t>
  </si>
  <si>
    <t>文化市场管理</t>
  </si>
  <si>
    <t>其他文化支出</t>
  </si>
  <si>
    <t>广播影视</t>
  </si>
  <si>
    <t>电影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</si>
  <si>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</si>
  <si>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</si>
  <si>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</si>
  <si>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</si>
  <si>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</si>
  <si>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</si>
  <si>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</si>
  <si>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附表3-3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</si>
  <si>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</si>
  <si>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</si>
  <si>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</si>
  <si>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</si>
  <si>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</si>
  <si>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</si>
  <si>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</si>
  <si>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</si>
  <si>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附表3-4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</si>
  <si>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</si>
  <si>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</si>
  <si>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</si>
  <si>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</si>
  <si>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</si>
  <si>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</si>
  <si>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</si>
  <si>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</si>
  <si>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</si>
  <si>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</si>
  <si>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</si>
  <si>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</si>
  <si>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商品和服务支出</t>
  </si>
  <si>
    <t>办公费</t>
  </si>
  <si>
    <t>印刷费</t>
  </si>
  <si>
    <t>邮电费</t>
  </si>
  <si>
    <t>差旅费</t>
  </si>
  <si>
    <t>公务接待费</t>
  </si>
  <si>
    <t>公务用车运行维护费</t>
  </si>
  <si>
    <t>其他交通费</t>
  </si>
  <si>
    <t>对个人和家庭的补助</t>
  </si>
  <si>
    <t>住房公积金</t>
  </si>
  <si>
    <t>退休费</t>
  </si>
  <si>
    <t>医疗费</t>
  </si>
  <si>
    <t>债务利息支出</t>
  </si>
  <si>
    <t>基本建设支出</t>
  </si>
  <si>
    <t>其他资本性支出</t>
  </si>
  <si>
    <t>附表3-5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</si>
  <si>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</si>
  <si>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</si>
  <si>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</si>
  <si>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</si>
  <si>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合 计</t>
  </si>
  <si>
    <t>春节系列文化活动经费</t>
  </si>
  <si>
    <t>每季一场文艺演出经费</t>
  </si>
  <si>
    <t>民俗展演经费</t>
  </si>
  <si>
    <t>非物质文化遗产保护申报经费</t>
  </si>
  <si>
    <t>非物质文化遗产展览室经费</t>
  </si>
  <si>
    <t>文艺精品参赛经费</t>
  </si>
  <si>
    <t>文艺精品创作经费</t>
  </si>
  <si>
    <t>乐昌市老放映员补助</t>
  </si>
  <si>
    <t>“三馆”免费开放资金（省市）</t>
  </si>
  <si>
    <t>中央补助地方农村文化建设专项资金</t>
  </si>
  <si>
    <t>农村数字电影放映</t>
  </si>
  <si>
    <t>附表3-6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</si>
  <si>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</si>
  <si>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</si>
  <si>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</si>
  <si>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</si>
  <si>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</si>
  <si>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</si>
  <si>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</si>
  <si>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</si>
  <si>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</si>
  <si>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</si>
  <si>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</si>
  <si>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</si>
  <si>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</si>
  <si>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</si>
  <si>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</si>
  <si>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</si>
  <si>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</si>
  <si>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</si>
  <si>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</si>
  <si>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</si>
  <si>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</si>
  <si>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</si>
  <si>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</si>
  <si>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</si>
  <si>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</si>
  <si>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</si>
  <si>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</si>
  <si>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</si>
  <si>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</si>
  <si>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</si>
  <si>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</si>
  <si>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</si>
  <si>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</si>
  <si>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</si>
  <si>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</si>
  <si>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</si>
  <si>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</si>
  <si>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</si>
  <si>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</si>
  <si>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</si>
  <si>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</si>
  <si>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</si>
  <si>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</si>
  <si>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</si>
  <si>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</si>
  <si>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</si>
  <si>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</si>
  <si>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</si>
  <si>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</si>
  <si>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</si>
  <si>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</si>
  <si>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</si>
  <si>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</si>
  <si>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</si>
  <si>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</si>
  <si>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</si>
  <si>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</si>
  <si>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</si>
  <si>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</si>
  <si>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</si>
  <si>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</si>
  <si>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</si>
  <si>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</si>
  <si>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</si>
  <si>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</si>
  <si>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</si>
  <si>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</si>
  <si>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</si>
  <si>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</si>
  <si>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</si>
  <si>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</si>
  <si>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</si>
  <si>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</si>
  <si>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</si>
  <si>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</si>
  <si>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</si>
  <si>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</si>
  <si>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</si>
  <si>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</si>
  <si>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</si>
  <si>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</si>
  <si>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</si>
  <si>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</si>
  <si>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</si>
  <si>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</si>
  <si>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</si>
  <si>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</si>
  <si>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</si>
  <si>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</si>
  <si>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</si>
  <si>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</si>
  <si>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</si>
  <si>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</si>
  <si>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附表3-7</t>
  </si>
  <si>
    <t>一般公共预算支出表</t>
  </si>
  <si>
    <t>项目</t>
  </si>
  <si>
    <t>一般公共预算支出</t>
  </si>
  <si>
    <t>合  计</t>
  </si>
  <si>
    <t>附表3-8</t>
  </si>
  <si>
    <t>一般公共预算基本支出表</t>
  </si>
  <si>
    <t>经济科目名称              （到款级）</t>
  </si>
  <si>
    <t>一般公共预算基本支出</t>
  </si>
  <si>
    <t>非税征收费用</t>
  </si>
  <si>
    <t>附表3-9</t>
  </si>
  <si>
    <t>一般公共预算项目支出表</t>
  </si>
  <si>
    <t>其他商品和服务支出</t>
  </si>
  <si>
    <t>业务委托费</t>
  </si>
  <si>
    <t>劳务费</t>
  </si>
  <si>
    <t>基础设施建设</t>
  </si>
  <si>
    <t>附表3-10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</si>
  <si>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</si>
  <si>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</si>
  <si>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</si>
  <si>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</si>
  <si>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</si>
  <si>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</si>
  <si>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</si>
  <si>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</si>
  <si>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</si>
  <si>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</si>
  <si>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</si>
  <si>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</si>
  <si>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附表3-11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</si>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</sst>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1" fillId="0" borderId="4" applyNumberFormat="0" applyFill="0" applyAlignment="0" applyProtection="0"/>
    <xf numFmtId="0" fontId="26" fillId="8" borderId="0" applyNumberFormat="0" applyBorder="0" applyAlignment="0" applyProtection="0"/>
    <xf numFmtId="0" fontId="37" fillId="0" borderId="5" applyNumberFormat="0" applyFill="0" applyAlignment="0" applyProtection="0"/>
    <xf numFmtId="0" fontId="26" fillId="9" borderId="0" applyNumberFormat="0" applyBorder="0" applyAlignment="0" applyProtection="0"/>
    <xf numFmtId="0" fontId="42" fillId="10" borderId="6" applyNumberFormat="0" applyAlignment="0" applyProtection="0"/>
    <xf numFmtId="0" fontId="39" fillId="10" borderId="1" applyNumberFormat="0" applyAlignment="0" applyProtection="0"/>
    <xf numFmtId="0" fontId="27" fillId="11" borderId="7" applyNumberFormat="0" applyAlignment="0" applyProtection="0"/>
    <xf numFmtId="0" fontId="7" fillId="3" borderId="0" applyNumberFormat="0" applyBorder="0" applyAlignment="0" applyProtection="0"/>
    <xf numFmtId="0" fontId="26" fillId="12" borderId="0" applyNumberFormat="0" applyBorder="0" applyAlignment="0" applyProtection="0"/>
    <xf numFmtId="0" fontId="35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17" fillId="0" borderId="9" applyNumberFormat="0" applyFill="0" applyAlignment="0" applyProtection="0"/>
    <xf numFmtId="0" fontId="38" fillId="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70" applyFont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4" fillId="0" borderId="0" xfId="70" applyFont="1" applyAlignment="1">
      <alignment horizontal="left"/>
      <protection/>
    </xf>
    <xf numFmtId="0" fontId="5" fillId="0" borderId="0" xfId="70">
      <alignment/>
      <protection/>
    </xf>
    <xf numFmtId="0" fontId="6" fillId="0" borderId="0" xfId="70" applyFont="1" applyAlignment="1">
      <alignment horizontal="right"/>
      <protection/>
    </xf>
    <xf numFmtId="0" fontId="7" fillId="0" borderId="10" xfId="70" applyFont="1" applyFill="1" applyBorder="1" applyAlignment="1">
      <alignment horizontal="center" vertical="center" wrapText="1" shrinkToFit="1"/>
      <protection/>
    </xf>
    <xf numFmtId="0" fontId="7" fillId="0" borderId="10" xfId="70" applyFont="1" applyFill="1" applyBorder="1" applyAlignment="1">
      <alignment horizontal="center" vertical="center" shrinkToFit="1"/>
      <protection/>
    </xf>
    <xf numFmtId="4" fontId="7" fillId="0" borderId="10" xfId="70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8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8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1" fillId="0" borderId="0" xfId="46" applyNumberFormat="1" applyFont="1" applyFill="1" applyBorder="1" applyAlignment="1">
      <alignment horizontal="center" vertical="center" wrapText="1" shrinkToFit="1"/>
    </xf>
    <xf numFmtId="0" fontId="11" fillId="0" borderId="0" xfId="46" applyNumberFormat="1" applyFont="1" applyFill="1" applyBorder="1" applyAlignment="1">
      <alignment horizontal="right" vertical="center" wrapText="1" shrinkToFit="1"/>
    </xf>
    <xf numFmtId="0" fontId="12" fillId="0" borderId="0" xfId="46" applyNumberFormat="1" applyFont="1" applyFill="1" applyBorder="1" applyAlignment="1">
      <alignment/>
    </xf>
    <xf numFmtId="0" fontId="12" fillId="0" borderId="0" xfId="46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3" fillId="24" borderId="11" xfId="46" applyFont="1" applyFill="1" applyBorder="1" applyAlignment="1">
      <alignment horizontal="center" vertical="center" wrapText="1" shrinkToFit="1"/>
    </xf>
    <xf numFmtId="0" fontId="13" fillId="24" borderId="10" xfId="46" applyFont="1" applyFill="1" applyBorder="1" applyAlignment="1">
      <alignment horizontal="center" vertical="center" wrapText="1" shrinkToFit="1"/>
    </xf>
    <xf numFmtId="0" fontId="13" fillId="24" borderId="10" xfId="46" applyFont="1" applyFill="1" applyBorder="1" applyAlignment="1">
      <alignment horizontal="right" vertical="center" wrapText="1" shrinkToFit="1"/>
    </xf>
    <xf numFmtId="0" fontId="13" fillId="24" borderId="10" xfId="46" applyNumberFormat="1" applyFont="1" applyFill="1" applyBorder="1" applyAlignment="1">
      <alignment horizontal="center" vertical="center" wrapText="1" shrinkToFit="1"/>
    </xf>
    <xf numFmtId="0" fontId="13" fillId="0" borderId="12" xfId="46" applyNumberFormat="1" applyFont="1" applyFill="1" applyBorder="1" applyAlignment="1">
      <alignment horizontal="center" vertical="center" shrinkToFit="1"/>
    </xf>
    <xf numFmtId="4" fontId="14" fillId="0" borderId="12" xfId="46" applyNumberFormat="1" applyFont="1" applyFill="1" applyBorder="1" applyAlignment="1">
      <alignment horizontal="right"/>
    </xf>
    <xf numFmtId="4" fontId="14" fillId="0" borderId="12" xfId="46" applyNumberFormat="1" applyFont="1" applyFill="1" applyBorder="1" applyAlignment="1">
      <alignment/>
    </xf>
    <xf numFmtId="0" fontId="13" fillId="0" borderId="10" xfId="46" applyNumberFormat="1" applyFont="1" applyFill="1" applyBorder="1" applyAlignment="1">
      <alignment horizontal="left" vertical="center" shrinkToFit="1"/>
    </xf>
    <xf numFmtId="4" fontId="14" fillId="0" borderId="10" xfId="46" applyNumberFormat="1" applyFont="1" applyFill="1" applyBorder="1" applyAlignment="1">
      <alignment horizontal="right"/>
    </xf>
    <xf numFmtId="0" fontId="14" fillId="0" borderId="10" xfId="46" applyNumberFormat="1" applyFont="1" applyFill="1" applyBorder="1" applyAlignment="1">
      <alignment horizontal="left" vertical="center" shrinkToFit="1"/>
    </xf>
    <xf numFmtId="0" fontId="14" fillId="0" borderId="10" xfId="46" applyNumberFormat="1" applyFont="1" applyFill="1" applyBorder="1" applyAlignment="1">
      <alignment horizontal="right" vertical="center" shrinkToFit="1"/>
    </xf>
    <xf numFmtId="4" fontId="14" fillId="0" borderId="10" xfId="46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3" xfId="46" applyNumberFormat="1" applyFont="1" applyFill="1" applyBorder="1" applyAlignment="1">
      <alignment/>
    </xf>
    <xf numFmtId="4" fontId="13" fillId="0" borderId="10" xfId="46" applyNumberFormat="1" applyFont="1" applyFill="1" applyBorder="1" applyAlignment="1">
      <alignment/>
    </xf>
    <xf numFmtId="176" fontId="45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0" fontId="7" fillId="0" borderId="14" xfId="67" applyFont="1" applyFill="1" applyBorder="1" applyAlignment="1">
      <alignment horizontal="left" vertical="center" shrinkToFit="1"/>
      <protection/>
    </xf>
    <xf numFmtId="0" fontId="7" fillId="0" borderId="15" xfId="67" applyFont="1" applyFill="1" applyBorder="1" applyAlignment="1">
      <alignment horizontal="left" vertical="center" shrinkToFit="1"/>
      <protection/>
    </xf>
    <xf numFmtId="0" fontId="17" fillId="0" borderId="14" xfId="67" applyFont="1" applyFill="1" applyBorder="1" applyAlignment="1">
      <alignment horizontal="left" vertical="center" shrinkToFit="1"/>
      <protection/>
    </xf>
    <xf numFmtId="0" fontId="17" fillId="0" borderId="15" xfId="67" applyFont="1" applyFill="1" applyBorder="1" applyAlignment="1">
      <alignment horizontal="left" vertical="center" shrinkToFit="1"/>
      <protection/>
    </xf>
    <xf numFmtId="177" fontId="7" fillId="0" borderId="10" xfId="67" applyNumberFormat="1" applyFont="1" applyBorder="1" applyAlignment="1">
      <alignment horizontal="right" vertical="center" shrinkToFit="1"/>
      <protection/>
    </xf>
    <xf numFmtId="177" fontId="7" fillId="0" borderId="10" xfId="15" applyNumberFormat="1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left" vertical="center" shrinkToFit="1"/>
      <protection/>
    </xf>
    <xf numFmtId="0" fontId="7" fillId="0" borderId="17" xfId="67" applyFont="1" applyFill="1" applyBorder="1" applyAlignment="1">
      <alignment horizontal="left" vertical="center" shrinkToFit="1"/>
      <protection/>
    </xf>
    <xf numFmtId="0" fontId="7" fillId="0" borderId="10" xfId="68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0" xfId="67" applyFont="1" applyBorder="1" applyAlignment="1">
      <alignment horizontal="right" vertical="center" shrinkToFit="1"/>
      <protection/>
    </xf>
    <xf numFmtId="0" fontId="4" fillId="0" borderId="10" xfId="69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horizontal="left" vertical="center"/>
    </xf>
    <xf numFmtId="0" fontId="18" fillId="0" borderId="0" xfId="71" applyFont="1" applyAlignment="1">
      <alignment horizontal="center"/>
      <protection/>
    </xf>
    <xf numFmtId="0" fontId="19" fillId="0" borderId="0" xfId="71" applyFont="1">
      <alignment/>
      <protection/>
    </xf>
    <xf numFmtId="0" fontId="20" fillId="0" borderId="0" xfId="71" applyFont="1">
      <alignment/>
      <protection/>
    </xf>
    <xf numFmtId="0" fontId="19" fillId="0" borderId="0" xfId="71" applyFont="1" applyAlignment="1">
      <alignment horizontal="center"/>
      <protection/>
    </xf>
    <xf numFmtId="0" fontId="19" fillId="0" borderId="0" xfId="71" applyFont="1" applyAlignment="1">
      <alignment horizontal="right"/>
      <protection/>
    </xf>
    <xf numFmtId="0" fontId="19" fillId="24" borderId="10" xfId="71" applyFont="1" applyFill="1" applyBorder="1" applyAlignment="1">
      <alignment horizontal="center" vertical="center"/>
      <protection/>
    </xf>
    <xf numFmtId="0" fontId="19" fillId="24" borderId="10" xfId="71" applyFont="1" applyFill="1" applyBorder="1" applyAlignment="1">
      <alignment horizontal="center" vertical="center" wrapText="1"/>
      <protection/>
    </xf>
    <xf numFmtId="0" fontId="19" fillId="24" borderId="10" xfId="71" applyFont="1" applyFill="1" applyBorder="1" applyAlignment="1">
      <alignment horizontal="left" vertical="center"/>
      <protection/>
    </xf>
    <xf numFmtId="4" fontId="19" fillId="24" borderId="10" xfId="71" applyNumberFormat="1" applyFont="1" applyFill="1" applyBorder="1" applyAlignment="1">
      <alignment horizontal="right" vertical="center" shrinkToFit="1"/>
      <protection/>
    </xf>
    <xf numFmtId="0" fontId="19" fillId="24" borderId="10" xfId="71" applyFont="1" applyFill="1" applyBorder="1" applyAlignment="1">
      <alignment horizontal="right" vertical="center" shrinkToFit="1"/>
      <protection/>
    </xf>
    <xf numFmtId="0" fontId="19" fillId="24" borderId="10" xfId="71" applyFont="1" applyFill="1" applyBorder="1" applyAlignment="1">
      <alignment horizontal="left" vertical="center" shrinkToFit="1"/>
      <protection/>
    </xf>
    <xf numFmtId="0" fontId="21" fillId="24" borderId="10" xfId="71" applyFont="1" applyFill="1" applyBorder="1" applyAlignment="1">
      <alignment horizontal="center" vertical="center"/>
      <protection/>
    </xf>
    <xf numFmtId="0" fontId="21" fillId="24" borderId="10" xfId="71" applyFont="1" applyFill="1" applyBorder="1" applyAlignment="1">
      <alignment vertical="center"/>
      <protection/>
    </xf>
    <xf numFmtId="0" fontId="19" fillId="24" borderId="10" xfId="71" applyFont="1" applyFill="1" applyBorder="1" applyAlignment="1">
      <alignment vertical="center"/>
      <protection/>
    </xf>
    <xf numFmtId="0" fontId="14" fillId="0" borderId="0" xfId="46" applyNumberFormat="1" applyFont="1" applyFill="1" applyBorder="1" applyAlignment="1">
      <alignment horizontal="right" vertical="center"/>
    </xf>
    <xf numFmtId="0" fontId="22" fillId="24" borderId="12" xfId="46" applyFont="1" applyFill="1" applyBorder="1" applyAlignment="1">
      <alignment horizontal="center" vertical="center" wrapText="1" shrinkToFit="1"/>
    </xf>
    <xf numFmtId="0" fontId="22" fillId="24" borderId="18" xfId="46" applyFont="1" applyFill="1" applyBorder="1" applyAlignment="1">
      <alignment horizontal="center" vertical="center" wrapText="1" shrinkToFit="1"/>
    </xf>
    <xf numFmtId="0" fontId="22" fillId="24" borderId="19" xfId="46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13" xfId="46" applyFont="1" applyFill="1" applyBorder="1" applyAlignment="1">
      <alignment horizontal="center" vertical="center" wrapText="1" shrinkToFit="1"/>
    </xf>
    <xf numFmtId="0" fontId="22" fillId="24" borderId="15" xfId="46" applyFont="1" applyFill="1" applyBorder="1" applyAlignment="1">
      <alignment horizontal="center" vertical="center" wrapText="1" shrinkToFit="1"/>
    </xf>
    <xf numFmtId="0" fontId="22" fillId="24" borderId="20" xfId="46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21" xfId="46" applyFont="1" applyFill="1" applyBorder="1" applyAlignment="1">
      <alignment horizontal="center" vertical="center" wrapText="1" shrinkToFit="1"/>
    </xf>
    <xf numFmtId="0" fontId="22" fillId="24" borderId="22" xfId="46" applyNumberFormat="1" applyFont="1" applyFill="1" applyBorder="1" applyAlignment="1">
      <alignment horizontal="center" vertical="center" wrapText="1" shrinkToFit="1"/>
    </xf>
    <xf numFmtId="0" fontId="22" fillId="24" borderId="23" xfId="46" applyFont="1" applyFill="1" applyBorder="1" applyAlignment="1">
      <alignment horizontal="center" vertical="center" wrapText="1" shrinkToFit="1"/>
    </xf>
    <xf numFmtId="0" fontId="0" fillId="0" borderId="10" xfId="68" applyNumberFormat="1" applyFont="1" applyFill="1" applyBorder="1" applyAlignment="1">
      <alignment horizontal="center" vertical="center" shrinkToFit="1"/>
    </xf>
    <xf numFmtId="4" fontId="0" fillId="0" borderId="10" xfId="68" applyNumberFormat="1" applyFont="1" applyFill="1" applyBorder="1" applyAlignment="1">
      <alignment/>
    </xf>
    <xf numFmtId="4" fontId="14" fillId="0" borderId="20" xfId="46" applyNumberFormat="1" applyFont="1" applyFill="1" applyBorder="1" applyAlignment="1">
      <alignment/>
    </xf>
    <xf numFmtId="176" fontId="0" fillId="0" borderId="10" xfId="32" applyNumberFormat="1" applyFont="1" applyFill="1" applyBorder="1" applyAlignment="1" applyProtection="1">
      <alignment vertical="center"/>
      <protection/>
    </xf>
    <xf numFmtId="0" fontId="14" fillId="0" borderId="24" xfId="46" applyNumberFormat="1" applyFont="1" applyFill="1" applyBorder="1" applyAlignment="1">
      <alignment horizontal="left" vertical="center" shrinkToFit="1"/>
    </xf>
    <xf numFmtId="177" fontId="7" fillId="0" borderId="15" xfId="67" applyNumberFormat="1" applyFont="1" applyFill="1" applyBorder="1" applyAlignment="1">
      <alignment horizontal="right" vertical="center" shrinkToFit="1"/>
      <protection/>
    </xf>
    <xf numFmtId="177" fontId="0" fillId="0" borderId="10" xfId="68" applyNumberFormat="1" applyFont="1" applyFill="1" applyBorder="1" applyAlignment="1">
      <alignment horizontal="right"/>
    </xf>
    <xf numFmtId="0" fontId="14" fillId="24" borderId="12" xfId="46" applyFont="1" applyFill="1" applyBorder="1" applyAlignment="1">
      <alignment horizontal="center" vertical="center" wrapText="1" shrinkToFit="1"/>
    </xf>
    <xf numFmtId="0" fontId="14" fillId="24" borderId="18" xfId="46" applyFont="1" applyFill="1" applyBorder="1" applyAlignment="1">
      <alignment horizontal="center" vertical="center" wrapText="1" shrinkToFit="1"/>
    </xf>
    <xf numFmtId="0" fontId="14" fillId="24" borderId="19" xfId="46" applyFont="1" applyFill="1" applyBorder="1" applyAlignment="1">
      <alignment horizontal="center" vertical="center" wrapText="1" shrinkToFit="1"/>
    </xf>
    <xf numFmtId="0" fontId="14" fillId="24" borderId="15" xfId="46" applyFont="1" applyFill="1" applyBorder="1" applyAlignment="1">
      <alignment horizontal="center" vertical="center" wrapText="1" shrinkToFit="1"/>
    </xf>
    <xf numFmtId="0" fontId="14" fillId="24" borderId="13" xfId="46" applyFont="1" applyFill="1" applyBorder="1" applyAlignment="1">
      <alignment horizontal="center" vertical="center" wrapText="1" shrinkToFit="1"/>
    </xf>
    <xf numFmtId="0" fontId="14" fillId="24" borderId="21" xfId="46" applyFont="1" applyFill="1" applyBorder="1" applyAlignment="1">
      <alignment horizontal="center" vertical="center" wrapText="1" shrinkToFit="1"/>
    </xf>
    <xf numFmtId="0" fontId="14" fillId="24" borderId="22" xfId="46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0" borderId="10" xfId="67" applyFont="1" applyFill="1" applyBorder="1" applyAlignment="1">
      <alignment horizontal="left" vertical="center" shrinkToFit="1"/>
      <protection/>
    </xf>
    <xf numFmtId="177" fontId="7" fillId="0" borderId="10" xfId="67" applyNumberFormat="1" applyFont="1" applyFill="1" applyBorder="1" applyAlignment="1">
      <alignment horizontal="right" vertical="center" shrinkToFit="1"/>
      <protection/>
    </xf>
    <xf numFmtId="0" fontId="7" fillId="0" borderId="10" xfId="67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15" applyFont="1" applyAlignment="1">
      <alignment horizontal="right"/>
      <protection/>
    </xf>
    <xf numFmtId="4" fontId="7" fillId="0" borderId="10" xfId="15" applyNumberFormat="1" applyFont="1" applyFill="1" applyBorder="1" applyAlignment="1">
      <alignment horizontal="right" vertical="center" shrinkToFit="1"/>
      <protection/>
    </xf>
    <xf numFmtId="4" fontId="7" fillId="0" borderId="10" xfId="67" applyNumberFormat="1" applyFont="1" applyFill="1" applyBorder="1" applyAlignment="1">
      <alignment horizontal="right" vertical="center" shrinkToFit="1"/>
      <protection/>
    </xf>
    <xf numFmtId="0" fontId="7" fillId="0" borderId="10" xfId="15" applyFont="1" applyFill="1" applyBorder="1" applyAlignment="1">
      <alignment horizontal="right" vertical="center" shrinkToFit="1"/>
      <protection/>
    </xf>
    <xf numFmtId="0" fontId="23" fillId="0" borderId="0" xfId="67" applyFont="1" applyAlignment="1">
      <alignment horizontal="center"/>
      <protection/>
    </xf>
    <xf numFmtId="0" fontId="4" fillId="0" borderId="0" xfId="67" applyFont="1" applyAlignment="1">
      <alignment horizontal="left"/>
      <protection/>
    </xf>
    <xf numFmtId="0" fontId="5" fillId="0" borderId="0" xfId="67">
      <alignment/>
      <protection/>
    </xf>
    <xf numFmtId="0" fontId="4" fillId="0" borderId="0" xfId="67" applyFont="1" applyAlignment="1">
      <alignment horizontal="center"/>
      <protection/>
    </xf>
    <xf numFmtId="0" fontId="7" fillId="24" borderId="25" xfId="67" applyFont="1" applyFill="1" applyBorder="1" applyAlignment="1">
      <alignment horizontal="center" vertical="center" shrinkToFit="1"/>
      <protection/>
    </xf>
    <xf numFmtId="0" fontId="7" fillId="24" borderId="26" xfId="67" applyFont="1" applyFill="1" applyBorder="1" applyAlignment="1">
      <alignment horizontal="center" vertical="center" shrinkToFit="1"/>
      <protection/>
    </xf>
    <xf numFmtId="0" fontId="7" fillId="24" borderId="26" xfId="67" applyFont="1" applyFill="1" applyBorder="1" applyAlignment="1">
      <alignment horizontal="center" vertical="center" wrapText="1" shrinkToFit="1"/>
      <protection/>
    </xf>
    <xf numFmtId="0" fontId="7" fillId="24" borderId="14" xfId="67" applyFont="1" applyFill="1" applyBorder="1" applyAlignment="1">
      <alignment horizontal="center" vertical="center" wrapText="1" shrinkToFit="1"/>
      <protection/>
    </xf>
    <xf numFmtId="0" fontId="7" fillId="24" borderId="15" xfId="67" applyFont="1" applyFill="1" applyBorder="1" applyAlignment="1">
      <alignment horizontal="center" vertical="center" wrapText="1" shrinkToFit="1"/>
      <protection/>
    </xf>
    <xf numFmtId="0" fontId="7" fillId="24" borderId="15" xfId="67" applyFont="1" applyFill="1" applyBorder="1" applyAlignment="1">
      <alignment horizontal="center" vertical="center" shrinkToFit="1"/>
      <protection/>
    </xf>
    <xf numFmtId="0" fontId="7" fillId="24" borderId="14" xfId="67" applyFont="1" applyFill="1" applyBorder="1" applyAlignment="1">
      <alignment horizontal="center" vertical="center" shrinkToFit="1"/>
      <protection/>
    </xf>
    <xf numFmtId="0" fontId="7" fillId="24" borderId="16" xfId="67" applyFont="1" applyFill="1" applyBorder="1" applyAlignment="1">
      <alignment horizontal="center" vertical="center" shrinkToFit="1"/>
      <protection/>
    </xf>
    <xf numFmtId="0" fontId="7" fillId="24" borderId="17" xfId="67" applyFont="1" applyFill="1" applyBorder="1" applyAlignment="1">
      <alignment horizontal="center" vertical="center" shrinkToFit="1"/>
      <protection/>
    </xf>
    <xf numFmtId="0" fontId="4" fillId="0" borderId="0" xfId="67" applyFont="1" applyAlignment="1">
      <alignment horizontal="right"/>
      <protection/>
    </xf>
    <xf numFmtId="0" fontId="6" fillId="0" borderId="0" xfId="67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66" applyNumberFormat="1" applyFont="1" applyFill="1" applyBorder="1" applyAlignment="1">
      <alignment horizontal="center" vertical="center" wrapText="1" shrinkToFit="1"/>
    </xf>
    <xf numFmtId="0" fontId="14" fillId="0" borderId="0" xfId="66" applyNumberFormat="1" applyFont="1" applyFill="1" applyBorder="1" applyAlignment="1">
      <alignment horizontal="left" vertical="center"/>
    </xf>
    <xf numFmtId="0" fontId="12" fillId="0" borderId="0" xfId="66" applyNumberFormat="1" applyFont="1" applyFill="1" applyBorder="1" applyAlignment="1">
      <alignment horizontal="center"/>
    </xf>
    <xf numFmtId="0" fontId="12" fillId="0" borderId="0" xfId="66" applyNumberFormat="1" applyFont="1" applyFill="1" applyBorder="1" applyAlignment="1">
      <alignment/>
    </xf>
    <xf numFmtId="0" fontId="14" fillId="0" borderId="0" xfId="66" applyNumberFormat="1" applyFont="1" applyFill="1" applyBorder="1" applyAlignment="1">
      <alignment vertical="center"/>
    </xf>
    <xf numFmtId="0" fontId="14" fillId="0" borderId="0" xfId="66" applyNumberFormat="1" applyFont="1" applyFill="1" applyBorder="1" applyAlignment="1">
      <alignment horizontal="center" vertical="center"/>
    </xf>
    <xf numFmtId="0" fontId="14" fillId="0" borderId="0" xfId="66" applyNumberFormat="1" applyFont="1" applyFill="1" applyBorder="1" applyAlignment="1">
      <alignment horizontal="right" vertical="center"/>
    </xf>
    <xf numFmtId="0" fontId="24" fillId="24" borderId="18" xfId="66" applyFont="1" applyFill="1" applyBorder="1" applyAlignment="1">
      <alignment horizontal="center" vertical="center" wrapText="1" shrinkToFit="1"/>
    </xf>
    <xf numFmtId="0" fontId="24" fillId="24" borderId="15" xfId="66" applyFont="1" applyFill="1" applyBorder="1" applyAlignment="1">
      <alignment horizontal="center" vertical="center" wrapText="1" shrinkToFit="1"/>
    </xf>
    <xf numFmtId="0" fontId="24" fillId="24" borderId="22" xfId="66" applyFont="1" applyFill="1" applyBorder="1" applyAlignment="1">
      <alignment horizontal="center" vertical="center" wrapText="1" shrinkToFit="1"/>
    </xf>
    <xf numFmtId="0" fontId="25" fillId="24" borderId="22" xfId="66" applyFont="1" applyFill="1" applyBorder="1" applyAlignment="1">
      <alignment horizontal="center" vertical="center" wrapText="1" shrinkToFit="1"/>
    </xf>
    <xf numFmtId="0" fontId="24" fillId="24" borderId="22" xfId="66" applyFont="1" applyFill="1" applyBorder="1" applyAlignment="1">
      <alignment horizontal="left" vertical="center" wrapText="1" shrinkToFit="1"/>
    </xf>
    <xf numFmtId="4" fontId="24" fillId="0" borderId="22" xfId="66" applyNumberFormat="1" applyFont="1" applyBorder="1" applyAlignment="1">
      <alignment horizontal="center" shrinkToFit="1"/>
    </xf>
    <xf numFmtId="4" fontId="24" fillId="0" borderId="22" xfId="66" applyNumberFormat="1" applyFont="1" applyBorder="1" applyAlignment="1">
      <alignment horizontal="center"/>
    </xf>
    <xf numFmtId="4" fontId="24" fillId="0" borderId="22" xfId="66" applyNumberFormat="1" applyFont="1" applyBorder="1" applyAlignment="1">
      <alignment horizontal="right"/>
    </xf>
    <xf numFmtId="0" fontId="24" fillId="24" borderId="22" xfId="66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2016年部门预算下达汇总表(预算单位打印)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2_1" xfId="67"/>
    <cellStyle name="常规_Sheet3" xfId="68"/>
    <cellStyle name="常规_Sheet3_Sheet11" xfId="69"/>
    <cellStyle name="常规_Sheet9" xfId="70"/>
    <cellStyle name="常规_Sheet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7">
      <selection activeCell="B12" sqref="B12"/>
    </sheetView>
  </sheetViews>
  <sheetFormatPr defaultColWidth="9.00390625" defaultRowHeight="14.25"/>
  <cols>
    <col min="1" max="1" width="35.00390625" style="0" customWidth="1"/>
    <col min="2" max="2" width="10.625" style="139" customWidth="1"/>
    <col min="3" max="3" width="23.125" style="0" bestFit="1" customWidth="1"/>
    <col min="4" max="4" width="14.625" style="0" customWidth="1"/>
  </cols>
  <sheetData>
    <row r="1" ht="14.25">
      <c r="A1" s="1" t="s">
        <v>0</v>
      </c>
    </row>
    <row r="2" spans="1:4" ht="18.75">
      <c r="A2" s="140" t="s">
        <v>1</v>
      </c>
      <c r="B2" s="140"/>
      <c r="C2" s="140"/>
      <c r="D2" s="140"/>
    </row>
    <row r="3" spans="1:4" ht="14.25">
      <c r="A3" s="141"/>
      <c r="B3" s="142"/>
      <c r="C3" s="143"/>
      <c r="D3" s="143"/>
    </row>
    <row r="4" spans="1:4" s="138" customFormat="1" ht="12">
      <c r="A4" s="144" t="s">
        <v>2</v>
      </c>
      <c r="B4" s="145"/>
      <c r="C4" s="144"/>
      <c r="D4" s="146" t="s">
        <v>3</v>
      </c>
    </row>
    <row r="5" spans="1:4" ht="14.25">
      <c r="A5" s="147" t="s">
        <v>4</v>
      </c>
      <c r="B5" s="148"/>
      <c r="C5" s="147" t="s">
        <v>5</v>
      </c>
      <c r="D5" s="148"/>
    </row>
    <row r="6" spans="1:4" ht="22.5">
      <c r="A6" s="149" t="s">
        <v>6</v>
      </c>
      <c r="B6" s="150" t="s">
        <v>7</v>
      </c>
      <c r="C6" s="151" t="s">
        <v>8</v>
      </c>
      <c r="D6" s="150" t="s">
        <v>9</v>
      </c>
    </row>
    <row r="7" spans="1:4" ht="14.25">
      <c r="A7" s="151" t="s">
        <v>10</v>
      </c>
      <c r="B7" s="152">
        <v>5195600</v>
      </c>
      <c r="C7" s="151" t="s">
        <v>11</v>
      </c>
      <c r="D7" s="152">
        <v>2325600</v>
      </c>
    </row>
    <row r="8" spans="1:4" ht="14.25">
      <c r="A8" s="151" t="s">
        <v>12</v>
      </c>
      <c r="B8" s="152">
        <v>5149100</v>
      </c>
      <c r="C8" s="151" t="s">
        <v>13</v>
      </c>
      <c r="D8" s="37">
        <v>929960</v>
      </c>
    </row>
    <row r="9" spans="1:4" ht="14.25">
      <c r="A9" s="151" t="s">
        <v>14</v>
      </c>
      <c r="B9" s="152">
        <v>10500</v>
      </c>
      <c r="C9" s="151" t="s">
        <v>15</v>
      </c>
      <c r="D9" s="152">
        <v>285300</v>
      </c>
    </row>
    <row r="10" spans="1:4" ht="14.25">
      <c r="A10" s="151" t="s">
        <v>16</v>
      </c>
      <c r="B10" s="152"/>
      <c r="C10" s="151" t="s">
        <v>17</v>
      </c>
      <c r="D10" s="152">
        <v>1110340</v>
      </c>
    </row>
    <row r="11" spans="1:4" ht="14.25">
      <c r="A11" s="151" t="s">
        <v>18</v>
      </c>
      <c r="B11" s="153"/>
      <c r="C11" s="151" t="s">
        <v>19</v>
      </c>
      <c r="D11" s="154"/>
    </row>
    <row r="12" spans="1:4" ht="14.25">
      <c r="A12" s="151" t="s">
        <v>20</v>
      </c>
      <c r="B12" s="152"/>
      <c r="C12" s="151" t="s">
        <v>21</v>
      </c>
      <c r="D12" s="154"/>
    </row>
    <row r="13" spans="1:4" ht="14.25">
      <c r="A13" s="151" t="s">
        <v>22</v>
      </c>
      <c r="B13" s="153"/>
      <c r="C13" s="151" t="s">
        <v>23</v>
      </c>
      <c r="D13" s="152"/>
    </row>
    <row r="14" spans="1:4" ht="14.25">
      <c r="A14" s="151" t="s">
        <v>24</v>
      </c>
      <c r="B14" s="153"/>
      <c r="C14" s="151" t="s">
        <v>25</v>
      </c>
      <c r="D14" s="152"/>
    </row>
    <row r="15" spans="1:4" ht="14.25">
      <c r="A15" s="151" t="s">
        <v>26</v>
      </c>
      <c r="B15" s="153"/>
      <c r="C15" s="151" t="s">
        <v>27</v>
      </c>
      <c r="D15" s="152"/>
    </row>
    <row r="16" spans="1:4" ht="14.25">
      <c r="A16" s="151" t="s">
        <v>28</v>
      </c>
      <c r="B16" s="153"/>
      <c r="C16" s="151" t="s">
        <v>29</v>
      </c>
      <c r="D16" s="152"/>
    </row>
    <row r="17" spans="1:4" ht="14.25">
      <c r="A17" s="151" t="s">
        <v>30</v>
      </c>
      <c r="B17" s="152"/>
      <c r="C17" s="151"/>
      <c r="D17" s="155"/>
    </row>
    <row r="18" spans="1:4" ht="14.25">
      <c r="A18" s="151" t="s">
        <v>31</v>
      </c>
      <c r="B18" s="152"/>
      <c r="C18" s="151" t="s">
        <v>32</v>
      </c>
      <c r="D18" s="92">
        <v>2870000</v>
      </c>
    </row>
    <row r="19" spans="1:4" ht="14.25">
      <c r="A19" s="151" t="s">
        <v>33</v>
      </c>
      <c r="B19" s="152"/>
      <c r="C19" s="151" t="s">
        <v>25</v>
      </c>
      <c r="D19" s="152"/>
    </row>
    <row r="20" spans="1:4" ht="14.25">
      <c r="A20" s="151" t="s">
        <v>34</v>
      </c>
      <c r="B20" s="152"/>
      <c r="C20" s="151" t="s">
        <v>35</v>
      </c>
      <c r="D20" s="152"/>
    </row>
    <row r="21" spans="1:4" ht="14.25">
      <c r="A21" s="151" t="s">
        <v>36</v>
      </c>
      <c r="B21" s="152"/>
      <c r="C21" s="151" t="s">
        <v>37</v>
      </c>
      <c r="D21" s="152"/>
    </row>
    <row r="22" spans="1:4" ht="14.25">
      <c r="A22" s="151"/>
      <c r="B22" s="149"/>
      <c r="C22" s="151" t="s">
        <v>38</v>
      </c>
      <c r="D22" s="152"/>
    </row>
    <row r="23" spans="1:4" ht="14.25">
      <c r="A23" s="151"/>
      <c r="B23" s="149"/>
      <c r="C23" s="151" t="s">
        <v>39</v>
      </c>
      <c r="D23" s="152">
        <v>2870000</v>
      </c>
    </row>
    <row r="24" spans="1:4" ht="14.25">
      <c r="A24" s="151"/>
      <c r="B24" s="149"/>
      <c r="C24" s="151" t="s">
        <v>29</v>
      </c>
      <c r="D24" s="152"/>
    </row>
    <row r="25" spans="1:4" ht="14.25">
      <c r="A25" s="151"/>
      <c r="B25" s="149"/>
      <c r="C25" s="151"/>
      <c r="D25" s="155"/>
    </row>
    <row r="26" spans="1:4" ht="14.25">
      <c r="A26" s="151"/>
      <c r="B26" s="149"/>
      <c r="C26" s="151" t="s">
        <v>40</v>
      </c>
      <c r="D26" s="152"/>
    </row>
    <row r="27" spans="1:4" ht="14.25">
      <c r="A27" s="151"/>
      <c r="B27" s="149"/>
      <c r="C27" s="151"/>
      <c r="D27" s="155"/>
    </row>
    <row r="28" spans="1:4" ht="14.25">
      <c r="A28" s="151" t="s">
        <v>41</v>
      </c>
      <c r="B28" s="152">
        <v>5195600</v>
      </c>
      <c r="C28" s="149" t="s">
        <v>42</v>
      </c>
      <c r="D28" s="152">
        <v>5195600</v>
      </c>
    </row>
    <row r="29" spans="1:4" ht="14.25">
      <c r="A29" s="151"/>
      <c r="B29" s="149"/>
      <c r="C29" s="151"/>
      <c r="D29" s="155"/>
    </row>
    <row r="30" spans="1:4" ht="14.25">
      <c r="A30" s="151" t="s">
        <v>43</v>
      </c>
      <c r="B30" s="152"/>
      <c r="C30" s="151" t="s">
        <v>44</v>
      </c>
      <c r="D30" s="152"/>
    </row>
    <row r="31" spans="1:4" ht="14.25">
      <c r="A31" s="151" t="s">
        <v>45</v>
      </c>
      <c r="B31" s="153"/>
      <c r="C31" s="151" t="s">
        <v>46</v>
      </c>
      <c r="D31" s="154"/>
    </row>
    <row r="32" spans="1:4" ht="14.25">
      <c r="A32" s="151" t="s">
        <v>47</v>
      </c>
      <c r="B32" s="152"/>
      <c r="C32" s="151" t="s">
        <v>48</v>
      </c>
      <c r="D32" s="154"/>
    </row>
    <row r="33" spans="1:4" ht="14.25">
      <c r="A33" s="151" t="s">
        <v>49</v>
      </c>
      <c r="B33" s="153"/>
      <c r="C33" s="151"/>
      <c r="D33" s="155"/>
    </row>
    <row r="34" spans="1:4" ht="14.25">
      <c r="A34" s="151"/>
      <c r="B34" s="149"/>
      <c r="C34" s="151"/>
      <c r="D34" s="155"/>
    </row>
    <row r="35" spans="1:4" ht="14.25">
      <c r="A35" s="151"/>
      <c r="B35" s="149"/>
      <c r="C35" s="151"/>
      <c r="D35" s="155"/>
    </row>
    <row r="36" spans="1:4" ht="14.25">
      <c r="A36" s="151" t="s">
        <v>50</v>
      </c>
      <c r="B36" s="153"/>
      <c r="C36" s="151" t="s">
        <v>51</v>
      </c>
      <c r="D36" s="155"/>
    </row>
    <row r="37" spans="1:4" ht="14.25">
      <c r="A37" s="151"/>
      <c r="B37" s="149"/>
      <c r="C37" s="151"/>
      <c r="D37" s="155"/>
    </row>
    <row r="38" spans="1:4" ht="14.25">
      <c r="A38" s="151" t="s">
        <v>52</v>
      </c>
      <c r="B38" s="152">
        <v>5195600</v>
      </c>
      <c r="C38" s="149" t="s">
        <v>53</v>
      </c>
      <c r="D38" s="152">
        <v>5195600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261</v>
      </c>
    </row>
    <row r="2" spans="1:2" ht="30" customHeight="1">
      <c r="A2" s="11" t="s">
        <v>262</v>
      </c>
      <c r="B2" s="11"/>
    </row>
    <row r="3" spans="1:2" ht="30" customHeight="1">
      <c r="A3" s="12" t="s">
        <v>56</v>
      </c>
      <c r="B3" s="13" t="s">
        <v>3</v>
      </c>
    </row>
    <row r="4" spans="1:2" ht="39" customHeight="1">
      <c r="A4" s="14" t="s">
        <v>58</v>
      </c>
      <c r="B4" s="14" t="s">
        <v>263</v>
      </c>
    </row>
    <row r="5" spans="1:2" ht="39" customHeight="1">
      <c r="A5" s="15" t="s">
        <v>264</v>
      </c>
      <c r="B5" s="14">
        <v>210000</v>
      </c>
    </row>
    <row r="6" spans="1:2" ht="39" customHeight="1">
      <c r="A6" s="16" t="s">
        <v>265</v>
      </c>
      <c r="B6" s="10">
        <f>+B10+B11</f>
        <v>99000</v>
      </c>
    </row>
    <row r="7" spans="1:2" ht="39" customHeight="1">
      <c r="A7" s="10" t="s">
        <v>266</v>
      </c>
      <c r="B7" s="10"/>
    </row>
    <row r="8" spans="1:2" ht="39" customHeight="1">
      <c r="A8" s="10" t="s">
        <v>267</v>
      </c>
      <c r="B8" s="10"/>
    </row>
    <row r="9" spans="1:2" ht="39" customHeight="1">
      <c r="A9" s="10" t="s">
        <v>268</v>
      </c>
      <c r="B9" s="10"/>
    </row>
    <row r="10" spans="1:2" ht="39" customHeight="1">
      <c r="A10" s="10" t="s">
        <v>269</v>
      </c>
      <c r="B10" s="10">
        <v>62000</v>
      </c>
    </row>
    <row r="11" spans="1:2" ht="39" customHeight="1">
      <c r="A11" s="10" t="s">
        <v>270</v>
      </c>
      <c r="B11" s="10">
        <v>37000</v>
      </c>
    </row>
    <row r="12" spans="1:2" ht="14.25">
      <c r="A12" s="17" t="s">
        <v>271</v>
      </c>
      <c r="B12" s="17"/>
    </row>
    <row r="13" spans="1:2" ht="14.25">
      <c r="A13" s="18" t="s">
        <v>272</v>
      </c>
      <c r="B13" s="18"/>
    </row>
    <row r="14" spans="1:2" ht="37.5" customHeight="1">
      <c r="A14" s="19" t="s">
        <v>273</v>
      </c>
      <c r="B14" s="1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274</v>
      </c>
    </row>
    <row r="2" spans="1:7" ht="22.5">
      <c r="A2" s="2" t="s">
        <v>275</v>
      </c>
      <c r="B2" s="3"/>
      <c r="C2" s="3"/>
      <c r="D2" s="3"/>
      <c r="E2" s="3"/>
      <c r="F2" s="3"/>
      <c r="G2" s="3"/>
    </row>
    <row r="3" spans="1:7" ht="14.25">
      <c r="A3" s="4" t="s">
        <v>56</v>
      </c>
      <c r="B3" s="4"/>
      <c r="C3" s="4"/>
      <c r="D3" s="5"/>
      <c r="E3" s="5"/>
      <c r="F3" s="5"/>
      <c r="G3" s="6" t="s">
        <v>57</v>
      </c>
    </row>
    <row r="4" spans="1:7" ht="21" customHeight="1">
      <c r="A4" s="7" t="s">
        <v>276</v>
      </c>
      <c r="B4" s="7"/>
      <c r="C4" s="7"/>
      <c r="D4" s="7"/>
      <c r="E4" s="7" t="s">
        <v>277</v>
      </c>
      <c r="F4" s="7"/>
      <c r="G4" s="7"/>
    </row>
    <row r="5" spans="1:7" ht="21" customHeight="1">
      <c r="A5" s="7" t="s">
        <v>66</v>
      </c>
      <c r="B5" s="7"/>
      <c r="C5" s="7"/>
      <c r="D5" s="7" t="s">
        <v>67</v>
      </c>
      <c r="E5" s="7" t="s">
        <v>110</v>
      </c>
      <c r="F5" s="7" t="s">
        <v>100</v>
      </c>
      <c r="G5" s="7" t="s">
        <v>101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68</v>
      </c>
      <c r="B8" s="7" t="s">
        <v>69</v>
      </c>
      <c r="C8" s="7" t="s">
        <v>70</v>
      </c>
      <c r="D8" s="7" t="s">
        <v>71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79</v>
      </c>
      <c r="E9" s="9">
        <v>0</v>
      </c>
      <c r="F9" s="9">
        <v>0</v>
      </c>
      <c r="G9" s="9">
        <v>0</v>
      </c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zoomScaleSheetLayoutView="100" workbookViewId="0" topLeftCell="A4">
      <selection activeCell="E13" sqref="E13:E14"/>
    </sheetView>
  </sheetViews>
  <sheetFormatPr defaultColWidth="9.00390625" defaultRowHeight="14.25"/>
  <cols>
    <col min="1" max="3" width="7.625" style="0" customWidth="1"/>
    <col min="4" max="4" width="31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54</v>
      </c>
    </row>
    <row r="2" spans="1:11" ht="27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>
      <c r="A3" s="124" t="s">
        <v>56</v>
      </c>
      <c r="B3" s="124"/>
      <c r="C3" s="124"/>
      <c r="D3" s="125"/>
      <c r="E3" s="125"/>
      <c r="F3" s="125"/>
      <c r="G3" s="125"/>
      <c r="H3" s="126"/>
      <c r="I3" s="125"/>
      <c r="J3" s="136"/>
      <c r="K3" s="137" t="s">
        <v>57</v>
      </c>
    </row>
    <row r="4" spans="1:11" ht="21" customHeight="1">
      <c r="A4" s="127" t="s">
        <v>58</v>
      </c>
      <c r="B4" s="128"/>
      <c r="C4" s="128"/>
      <c r="D4" s="128"/>
      <c r="E4" s="129" t="s">
        <v>59</v>
      </c>
      <c r="F4" s="129" t="s">
        <v>60</v>
      </c>
      <c r="G4" s="129" t="s">
        <v>61</v>
      </c>
      <c r="H4" s="129" t="s">
        <v>62</v>
      </c>
      <c r="I4" s="129" t="s">
        <v>63</v>
      </c>
      <c r="J4" s="129" t="s">
        <v>64</v>
      </c>
      <c r="K4" s="129" t="s">
        <v>65</v>
      </c>
    </row>
    <row r="5" spans="1:11" ht="21" customHeight="1">
      <c r="A5" s="130" t="s">
        <v>66</v>
      </c>
      <c r="B5" s="131"/>
      <c r="C5" s="131"/>
      <c r="D5" s="132" t="s">
        <v>67</v>
      </c>
      <c r="E5" s="131"/>
      <c r="F5" s="131"/>
      <c r="G5" s="131"/>
      <c r="H5" s="131"/>
      <c r="I5" s="131"/>
      <c r="J5" s="131"/>
      <c r="K5" s="129"/>
    </row>
    <row r="6" spans="1:11" ht="21" customHeight="1">
      <c r="A6" s="130"/>
      <c r="B6" s="131"/>
      <c r="C6" s="131"/>
      <c r="D6" s="132"/>
      <c r="E6" s="131"/>
      <c r="F6" s="131"/>
      <c r="G6" s="131"/>
      <c r="H6" s="131"/>
      <c r="I6" s="131"/>
      <c r="J6" s="131"/>
      <c r="K6" s="129"/>
    </row>
    <row r="7" spans="1:11" ht="21" customHeight="1">
      <c r="A7" s="133" t="s">
        <v>68</v>
      </c>
      <c r="B7" s="132" t="s">
        <v>69</v>
      </c>
      <c r="C7" s="132" t="s">
        <v>70</v>
      </c>
      <c r="D7" s="132" t="s">
        <v>71</v>
      </c>
      <c r="E7" s="131" t="s">
        <v>72</v>
      </c>
      <c r="F7" s="131" t="s">
        <v>73</v>
      </c>
      <c r="G7" s="131" t="s">
        <v>74</v>
      </c>
      <c r="H7" s="131" t="s">
        <v>75</v>
      </c>
      <c r="I7" s="131" t="s">
        <v>76</v>
      </c>
      <c r="J7" s="131" t="s">
        <v>77</v>
      </c>
      <c r="K7" s="131" t="s">
        <v>78</v>
      </c>
    </row>
    <row r="8" spans="1:11" ht="21" customHeight="1">
      <c r="A8" s="134"/>
      <c r="B8" s="135"/>
      <c r="C8" s="135"/>
      <c r="D8" s="135" t="s">
        <v>79</v>
      </c>
      <c r="E8" s="62">
        <f>+F8</f>
        <v>5195600</v>
      </c>
      <c r="F8" s="62">
        <f>+F9+F19+F22</f>
        <v>5195600</v>
      </c>
      <c r="G8" s="62"/>
      <c r="H8" s="62"/>
      <c r="I8" s="62"/>
      <c r="J8" s="62"/>
      <c r="K8" s="62"/>
    </row>
    <row r="9" spans="1:11" ht="21" customHeight="1">
      <c r="A9" s="112">
        <v>207</v>
      </c>
      <c r="B9" s="112"/>
      <c r="C9" s="112"/>
      <c r="D9" s="112" t="s">
        <v>80</v>
      </c>
      <c r="E9" s="62">
        <f>+F9</f>
        <v>4182604</v>
      </c>
      <c r="F9" s="62">
        <f>+F10+F17</f>
        <v>4182604</v>
      </c>
      <c r="G9" s="62"/>
      <c r="H9" s="62"/>
      <c r="I9" s="62"/>
      <c r="J9" s="62"/>
      <c r="K9" s="62"/>
    </row>
    <row r="10" spans="1:11" ht="21" customHeight="1">
      <c r="A10" s="112">
        <v>20701</v>
      </c>
      <c r="B10" s="112"/>
      <c r="C10" s="112"/>
      <c r="D10" s="112" t="s">
        <v>81</v>
      </c>
      <c r="E10" s="62">
        <f>+F10</f>
        <v>3532604</v>
      </c>
      <c r="F10" s="62">
        <f>+F11+F12+F13+F14+F15+F16</f>
        <v>3532604</v>
      </c>
      <c r="G10" s="62"/>
      <c r="H10" s="62"/>
      <c r="I10" s="62"/>
      <c r="J10" s="62"/>
      <c r="K10" s="62"/>
    </row>
    <row r="11" spans="1:11" ht="21" customHeight="1">
      <c r="A11" s="112">
        <v>2070101</v>
      </c>
      <c r="B11" s="112"/>
      <c r="C11" s="112"/>
      <c r="D11" s="112" t="s">
        <v>82</v>
      </c>
      <c r="E11" s="62">
        <f>+F11</f>
        <v>1302104</v>
      </c>
      <c r="F11" s="62">
        <v>1302104</v>
      </c>
      <c r="G11" s="62"/>
      <c r="H11" s="62"/>
      <c r="I11" s="62"/>
      <c r="J11" s="62"/>
      <c r="K11" s="62"/>
    </row>
    <row r="12" spans="1:11" ht="21" customHeight="1">
      <c r="A12" s="112">
        <v>2070108</v>
      </c>
      <c r="B12" s="112"/>
      <c r="C12" s="112"/>
      <c r="D12" s="112" t="s">
        <v>83</v>
      </c>
      <c r="E12" s="62">
        <f aca="true" t="shared" si="0" ref="E12:E25">+F12</f>
        <v>200000</v>
      </c>
      <c r="F12" s="62">
        <v>200000</v>
      </c>
      <c r="G12" s="62"/>
      <c r="H12" s="62"/>
      <c r="I12" s="62"/>
      <c r="J12" s="62"/>
      <c r="K12" s="62"/>
    </row>
    <row r="13" spans="1:11" ht="21" customHeight="1">
      <c r="A13" s="112">
        <v>2070109</v>
      </c>
      <c r="B13" s="112"/>
      <c r="C13" s="112"/>
      <c r="D13" s="112" t="s">
        <v>84</v>
      </c>
      <c r="E13" s="62">
        <f t="shared" si="0"/>
        <v>40000</v>
      </c>
      <c r="F13" s="62">
        <v>40000</v>
      </c>
      <c r="G13" s="62"/>
      <c r="H13" s="62"/>
      <c r="I13" s="62"/>
      <c r="J13" s="62"/>
      <c r="K13" s="62"/>
    </row>
    <row r="14" spans="1:11" ht="21" customHeight="1">
      <c r="A14" s="114">
        <v>2070111</v>
      </c>
      <c r="B14" s="114"/>
      <c r="C14" s="114"/>
      <c r="D14" s="112" t="s">
        <v>85</v>
      </c>
      <c r="E14" s="62">
        <f t="shared" si="0"/>
        <v>80000</v>
      </c>
      <c r="F14" s="62">
        <v>80000</v>
      </c>
      <c r="G14" s="62"/>
      <c r="H14" s="62"/>
      <c r="I14" s="62"/>
      <c r="J14" s="62"/>
      <c r="K14" s="62"/>
    </row>
    <row r="15" spans="1:11" ht="21" customHeight="1">
      <c r="A15" s="114">
        <v>2070112</v>
      </c>
      <c r="B15" s="114"/>
      <c r="C15" s="114"/>
      <c r="D15" s="112" t="s">
        <v>86</v>
      </c>
      <c r="E15" s="62">
        <f t="shared" si="0"/>
        <v>10500</v>
      </c>
      <c r="F15" s="62">
        <v>10500</v>
      </c>
      <c r="G15" s="62"/>
      <c r="H15" s="62"/>
      <c r="I15" s="62"/>
      <c r="J15" s="62"/>
      <c r="K15" s="62"/>
    </row>
    <row r="16" spans="1:11" ht="21" customHeight="1">
      <c r="A16" s="114">
        <v>2070199</v>
      </c>
      <c r="B16" s="114"/>
      <c r="C16" s="114"/>
      <c r="D16" s="112" t="s">
        <v>87</v>
      </c>
      <c r="E16" s="62">
        <f t="shared" si="0"/>
        <v>1900000</v>
      </c>
      <c r="F16" s="62">
        <v>1900000</v>
      </c>
      <c r="G16" s="62"/>
      <c r="H16" s="62"/>
      <c r="I16" s="62"/>
      <c r="J16" s="62"/>
      <c r="K16" s="62"/>
    </row>
    <row r="17" spans="1:11" ht="21" customHeight="1">
      <c r="A17" s="114">
        <v>20704</v>
      </c>
      <c r="B17" s="114"/>
      <c r="C17" s="114"/>
      <c r="D17" s="112" t="s">
        <v>88</v>
      </c>
      <c r="E17" s="62">
        <f t="shared" si="0"/>
        <v>650000</v>
      </c>
      <c r="F17" s="62">
        <v>650000</v>
      </c>
      <c r="G17" s="62"/>
      <c r="H17" s="62"/>
      <c r="I17" s="62"/>
      <c r="J17" s="62"/>
      <c r="K17" s="62"/>
    </row>
    <row r="18" spans="1:11" ht="21" customHeight="1">
      <c r="A18" s="114">
        <v>2070406</v>
      </c>
      <c r="B18" s="114"/>
      <c r="C18" s="114"/>
      <c r="D18" s="112" t="s">
        <v>89</v>
      </c>
      <c r="E18" s="62">
        <f t="shared" si="0"/>
        <v>650000</v>
      </c>
      <c r="F18" s="62">
        <v>650000</v>
      </c>
      <c r="G18" s="62"/>
      <c r="H18" s="62"/>
      <c r="I18" s="62"/>
      <c r="J18" s="62"/>
      <c r="K18" s="62"/>
    </row>
    <row r="19" spans="1:11" ht="21" customHeight="1">
      <c r="A19" s="58">
        <v>208</v>
      </c>
      <c r="B19" s="59"/>
      <c r="C19" s="59"/>
      <c r="D19" s="115" t="s">
        <v>90</v>
      </c>
      <c r="E19" s="62">
        <f t="shared" si="0"/>
        <v>866012</v>
      </c>
      <c r="F19" s="62">
        <v>866012</v>
      </c>
      <c r="G19" s="62"/>
      <c r="H19" s="62"/>
      <c r="I19" s="62"/>
      <c r="J19" s="62"/>
      <c r="K19" s="62"/>
    </row>
    <row r="20" spans="1:11" ht="21" customHeight="1">
      <c r="A20" s="58">
        <v>20805</v>
      </c>
      <c r="B20" s="59"/>
      <c r="C20" s="59"/>
      <c r="D20" s="116" t="s">
        <v>91</v>
      </c>
      <c r="E20" s="62">
        <f t="shared" si="0"/>
        <v>866012</v>
      </c>
      <c r="F20" s="62">
        <v>866012</v>
      </c>
      <c r="G20" s="62"/>
      <c r="H20" s="62"/>
      <c r="I20" s="62"/>
      <c r="J20" s="62"/>
      <c r="K20" s="62"/>
    </row>
    <row r="21" spans="1:11" ht="24" customHeight="1">
      <c r="A21" s="58">
        <v>2080501</v>
      </c>
      <c r="B21" s="59"/>
      <c r="C21" s="59"/>
      <c r="D21" s="116" t="s">
        <v>92</v>
      </c>
      <c r="E21" s="62">
        <f t="shared" si="0"/>
        <v>866012</v>
      </c>
      <c r="F21" s="62">
        <v>866012</v>
      </c>
      <c r="G21" s="62"/>
      <c r="H21" s="62"/>
      <c r="I21" s="62"/>
      <c r="J21" s="62"/>
      <c r="K21" s="62"/>
    </row>
    <row r="22" spans="1:11" ht="24" customHeight="1">
      <c r="A22" s="58">
        <v>210</v>
      </c>
      <c r="B22" s="59"/>
      <c r="C22" s="59"/>
      <c r="D22" s="115" t="s">
        <v>93</v>
      </c>
      <c r="E22" s="62">
        <f t="shared" si="0"/>
        <v>146984</v>
      </c>
      <c r="F22" s="62">
        <v>146984</v>
      </c>
      <c r="G22" s="62"/>
      <c r="H22" s="62"/>
      <c r="I22" s="62"/>
      <c r="J22" s="62"/>
      <c r="K22" s="62"/>
    </row>
    <row r="23" spans="1:11" ht="24" customHeight="1">
      <c r="A23" s="58">
        <v>21005</v>
      </c>
      <c r="B23" s="59"/>
      <c r="C23" s="59"/>
      <c r="D23" s="116" t="s">
        <v>94</v>
      </c>
      <c r="E23" s="62">
        <f t="shared" si="0"/>
        <v>146984</v>
      </c>
      <c r="F23" s="62">
        <v>146984</v>
      </c>
      <c r="G23" s="62"/>
      <c r="H23" s="62"/>
      <c r="I23" s="62"/>
      <c r="J23" s="62"/>
      <c r="K23" s="62"/>
    </row>
    <row r="24" spans="1:11" ht="24" customHeight="1">
      <c r="A24" s="58">
        <v>2100501</v>
      </c>
      <c r="B24" s="59"/>
      <c r="C24" s="59"/>
      <c r="D24" s="116" t="s">
        <v>95</v>
      </c>
      <c r="E24" s="62">
        <f t="shared" si="0"/>
        <v>123396</v>
      </c>
      <c r="F24" s="62">
        <v>123396</v>
      </c>
      <c r="G24" s="62"/>
      <c r="H24" s="62"/>
      <c r="I24" s="62"/>
      <c r="J24" s="62"/>
      <c r="K24" s="62"/>
    </row>
    <row r="25" spans="1:11" ht="24" customHeight="1">
      <c r="A25" s="58">
        <v>2100503</v>
      </c>
      <c r="B25" s="59"/>
      <c r="C25" s="59"/>
      <c r="D25" s="116" t="s">
        <v>96</v>
      </c>
      <c r="E25" s="62">
        <f t="shared" si="0"/>
        <v>23588</v>
      </c>
      <c r="F25" s="62">
        <v>23588</v>
      </c>
      <c r="G25" s="62"/>
      <c r="H25" s="62"/>
      <c r="I25" s="62"/>
      <c r="J25" s="62"/>
      <c r="K25" s="62"/>
    </row>
  </sheetData>
  <sheetProtection/>
  <mergeCells count="32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7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97</v>
      </c>
    </row>
    <row r="2" spans="1:10" ht="27">
      <c r="A2" s="105" t="s">
        <v>98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ht="14.25">
      <c r="A3" s="106" t="s">
        <v>56</v>
      </c>
      <c r="B3" s="106"/>
      <c r="C3" s="106"/>
      <c r="D3" s="107"/>
      <c r="E3" s="107"/>
      <c r="F3" s="108"/>
      <c r="G3" s="107"/>
      <c r="H3" s="107"/>
      <c r="I3" s="107"/>
      <c r="J3" s="119"/>
      <c r="K3" t="s">
        <v>57</v>
      </c>
    </row>
    <row r="4" spans="1:11" ht="14.25">
      <c r="A4" s="109" t="s">
        <v>58</v>
      </c>
      <c r="B4" s="109"/>
      <c r="C4" s="109"/>
      <c r="D4" s="109"/>
      <c r="E4" s="110" t="s">
        <v>99</v>
      </c>
      <c r="F4" s="110" t="s">
        <v>100</v>
      </c>
      <c r="G4" s="110" t="s">
        <v>101</v>
      </c>
      <c r="H4" s="110" t="s">
        <v>102</v>
      </c>
      <c r="I4" s="110" t="s">
        <v>103</v>
      </c>
      <c r="J4" s="110" t="s">
        <v>104</v>
      </c>
      <c r="K4" s="10" t="s">
        <v>105</v>
      </c>
    </row>
    <row r="5" spans="1:11" ht="14.25">
      <c r="A5" s="110" t="s">
        <v>66</v>
      </c>
      <c r="B5" s="110"/>
      <c r="C5" s="110"/>
      <c r="D5" s="109" t="s">
        <v>67</v>
      </c>
      <c r="E5" s="110"/>
      <c r="F5" s="110"/>
      <c r="G5" s="110"/>
      <c r="H5" s="110"/>
      <c r="I5" s="110"/>
      <c r="J5" s="110"/>
      <c r="K5" s="10"/>
    </row>
    <row r="6" spans="1:11" ht="14.25">
      <c r="A6" s="110"/>
      <c r="B6" s="110"/>
      <c r="C6" s="110"/>
      <c r="D6" s="109"/>
      <c r="E6" s="110"/>
      <c r="F6" s="110"/>
      <c r="G6" s="110"/>
      <c r="H6" s="110"/>
      <c r="I6" s="110"/>
      <c r="J6" s="110"/>
      <c r="K6" s="10"/>
    </row>
    <row r="7" spans="1:11" ht="14.25">
      <c r="A7" s="110"/>
      <c r="B7" s="110"/>
      <c r="C7" s="110"/>
      <c r="D7" s="109"/>
      <c r="E7" s="110"/>
      <c r="F7" s="110"/>
      <c r="G7" s="110"/>
      <c r="H7" s="110"/>
      <c r="I7" s="110"/>
      <c r="J7" s="110"/>
      <c r="K7" s="10"/>
    </row>
    <row r="8" spans="1:11" ht="14.25">
      <c r="A8" s="109" t="s">
        <v>68</v>
      </c>
      <c r="B8" s="109" t="s">
        <v>69</v>
      </c>
      <c r="C8" s="109" t="s">
        <v>70</v>
      </c>
      <c r="D8" s="109" t="s">
        <v>71</v>
      </c>
      <c r="E8" s="110" t="s">
        <v>72</v>
      </c>
      <c r="F8" s="110" t="s">
        <v>73</v>
      </c>
      <c r="G8" s="110" t="s">
        <v>74</v>
      </c>
      <c r="H8" s="110" t="s">
        <v>75</v>
      </c>
      <c r="I8" s="110" t="s">
        <v>76</v>
      </c>
      <c r="J8" s="110" t="s">
        <v>77</v>
      </c>
      <c r="K8" s="10"/>
    </row>
    <row r="9" spans="1:11" ht="14.25">
      <c r="A9" s="109"/>
      <c r="B9" s="109"/>
      <c r="C9" s="109"/>
      <c r="D9" s="109" t="s">
        <v>79</v>
      </c>
      <c r="E9" s="111">
        <f>+E10+E20+E23</f>
        <v>5195600</v>
      </c>
      <c r="F9" s="111">
        <f>+F10+F20+F23</f>
        <v>2325600</v>
      </c>
      <c r="G9" s="111">
        <f>+G10</f>
        <v>2870000</v>
      </c>
      <c r="H9" s="111"/>
      <c r="I9" s="111"/>
      <c r="J9" s="111"/>
      <c r="K9" s="10"/>
    </row>
    <row r="10" spans="1:11" ht="14.25">
      <c r="A10" s="112">
        <v>207</v>
      </c>
      <c r="B10" s="112"/>
      <c r="C10" s="112"/>
      <c r="D10" s="112" t="s">
        <v>80</v>
      </c>
      <c r="E10" s="113">
        <f>+E11+E18</f>
        <v>4182604</v>
      </c>
      <c r="F10" s="55">
        <f>+F11+F18</f>
        <v>1312604</v>
      </c>
      <c r="G10" s="55">
        <f>+G11+G18</f>
        <v>2870000</v>
      </c>
      <c r="H10" s="113"/>
      <c r="I10" s="55"/>
      <c r="J10" s="120"/>
      <c r="K10" s="121"/>
    </row>
    <row r="11" spans="1:11" ht="14.25">
      <c r="A11" s="112">
        <v>20701</v>
      </c>
      <c r="B11" s="112"/>
      <c r="C11" s="112"/>
      <c r="D11" s="112" t="s">
        <v>81</v>
      </c>
      <c r="E11" s="113">
        <f>+E12+E13+E14+E15+E16+E17</f>
        <v>3532604</v>
      </c>
      <c r="F11" s="55">
        <f>+F12+F16</f>
        <v>1312604</v>
      </c>
      <c r="G11" s="55">
        <f>+G13+G14+G15+G17</f>
        <v>2220000</v>
      </c>
      <c r="H11" s="113"/>
      <c r="I11" s="55"/>
      <c r="J11" s="120"/>
      <c r="K11" s="121"/>
    </row>
    <row r="12" spans="1:11" ht="14.25">
      <c r="A12" s="112">
        <v>2070101</v>
      </c>
      <c r="B12" s="112"/>
      <c r="C12" s="112"/>
      <c r="D12" s="112" t="s">
        <v>82</v>
      </c>
      <c r="E12" s="54">
        <v>1302104</v>
      </c>
      <c r="F12" s="54">
        <v>1302104</v>
      </c>
      <c r="G12" s="55"/>
      <c r="H12" s="113"/>
      <c r="I12" s="55"/>
      <c r="J12" s="120"/>
      <c r="K12" s="121"/>
    </row>
    <row r="13" spans="1:11" ht="14.25">
      <c r="A13" s="112">
        <v>2070108</v>
      </c>
      <c r="B13" s="112"/>
      <c r="C13" s="112"/>
      <c r="D13" s="112" t="s">
        <v>83</v>
      </c>
      <c r="E13" s="54">
        <v>200000</v>
      </c>
      <c r="F13" s="55"/>
      <c r="G13" s="54">
        <v>200000</v>
      </c>
      <c r="H13" s="113"/>
      <c r="I13" s="55"/>
      <c r="J13" s="120"/>
      <c r="K13" s="121"/>
    </row>
    <row r="14" spans="1:11" ht="14.25">
      <c r="A14" s="112">
        <v>2070109</v>
      </c>
      <c r="B14" s="112"/>
      <c r="C14" s="112"/>
      <c r="D14" s="112" t="s">
        <v>84</v>
      </c>
      <c r="E14" s="113">
        <v>40000</v>
      </c>
      <c r="F14" s="55"/>
      <c r="G14" s="55">
        <v>40000</v>
      </c>
      <c r="H14" s="113"/>
      <c r="I14" s="55"/>
      <c r="J14" s="122"/>
      <c r="K14" s="121"/>
    </row>
    <row r="15" spans="1:11" ht="14.25">
      <c r="A15" s="114">
        <v>2070111</v>
      </c>
      <c r="B15" s="114"/>
      <c r="C15" s="114"/>
      <c r="D15" s="112" t="s">
        <v>85</v>
      </c>
      <c r="E15" s="113">
        <v>80000</v>
      </c>
      <c r="F15" s="55"/>
      <c r="G15" s="55">
        <v>80000</v>
      </c>
      <c r="H15" s="113"/>
      <c r="I15" s="55"/>
      <c r="J15" s="120"/>
      <c r="K15" s="121"/>
    </row>
    <row r="16" spans="1:11" ht="14.25">
      <c r="A16" s="114">
        <v>2070112</v>
      </c>
      <c r="B16" s="114"/>
      <c r="C16" s="114"/>
      <c r="D16" s="112" t="s">
        <v>86</v>
      </c>
      <c r="E16" s="113">
        <v>10500</v>
      </c>
      <c r="F16" s="55">
        <v>10500</v>
      </c>
      <c r="G16" s="55"/>
      <c r="H16" s="113"/>
      <c r="I16" s="55"/>
      <c r="J16" s="120"/>
      <c r="K16" s="121"/>
    </row>
    <row r="17" spans="1:11" ht="14.25">
      <c r="A17" s="114">
        <v>2070199</v>
      </c>
      <c r="B17" s="114"/>
      <c r="C17" s="114"/>
      <c r="D17" s="112" t="s">
        <v>87</v>
      </c>
      <c r="E17" s="113">
        <v>1900000</v>
      </c>
      <c r="F17" s="55"/>
      <c r="G17" s="55">
        <v>1900000</v>
      </c>
      <c r="H17" s="113"/>
      <c r="I17" s="55"/>
      <c r="J17" s="120"/>
      <c r="K17" s="121"/>
    </row>
    <row r="18" spans="1:11" ht="14.25">
      <c r="A18" s="114">
        <v>20704</v>
      </c>
      <c r="B18" s="114"/>
      <c r="C18" s="114"/>
      <c r="D18" s="112" t="s">
        <v>88</v>
      </c>
      <c r="E18" s="113">
        <v>650000</v>
      </c>
      <c r="F18" s="55"/>
      <c r="G18" s="113">
        <v>650000</v>
      </c>
      <c r="H18" s="113"/>
      <c r="I18" s="55"/>
      <c r="J18" s="120"/>
      <c r="K18" s="121"/>
    </row>
    <row r="19" spans="1:11" ht="14.25">
      <c r="A19" s="114">
        <v>2070406</v>
      </c>
      <c r="B19" s="114"/>
      <c r="C19" s="114"/>
      <c r="D19" s="112" t="s">
        <v>89</v>
      </c>
      <c r="E19" s="113">
        <v>650000</v>
      </c>
      <c r="F19" s="55"/>
      <c r="G19" s="113">
        <v>650000</v>
      </c>
      <c r="H19" s="113"/>
      <c r="I19" s="55"/>
      <c r="J19" s="120"/>
      <c r="K19" s="121"/>
    </row>
    <row r="20" spans="1:11" ht="14.25">
      <c r="A20" s="58">
        <v>208</v>
      </c>
      <c r="B20" s="59"/>
      <c r="C20" s="59"/>
      <c r="D20" s="115" t="s">
        <v>90</v>
      </c>
      <c r="E20" s="62">
        <v>866012</v>
      </c>
      <c r="F20" s="62">
        <v>866012</v>
      </c>
      <c r="G20" s="55"/>
      <c r="H20" s="113"/>
      <c r="I20" s="55"/>
      <c r="J20" s="122"/>
      <c r="K20" s="121"/>
    </row>
    <row r="21" spans="1:11" ht="14.25">
      <c r="A21" s="58">
        <v>20805</v>
      </c>
      <c r="B21" s="59"/>
      <c r="C21" s="59"/>
      <c r="D21" s="116" t="s">
        <v>91</v>
      </c>
      <c r="E21" s="62">
        <v>866012</v>
      </c>
      <c r="F21" s="62">
        <v>866012</v>
      </c>
      <c r="G21" s="55"/>
      <c r="H21" s="113"/>
      <c r="I21" s="55"/>
      <c r="J21" s="120"/>
      <c r="K21" s="121"/>
    </row>
    <row r="22" spans="1:11" ht="14.25">
      <c r="A22" s="58">
        <v>2080501</v>
      </c>
      <c r="B22" s="59"/>
      <c r="C22" s="59"/>
      <c r="D22" s="116" t="s">
        <v>92</v>
      </c>
      <c r="E22" s="62">
        <v>866012</v>
      </c>
      <c r="F22" s="62">
        <v>866012</v>
      </c>
      <c r="G22" s="55"/>
      <c r="H22" s="113"/>
      <c r="I22" s="55"/>
      <c r="J22" s="120"/>
      <c r="K22" s="121"/>
    </row>
    <row r="23" spans="1:11" ht="14.25">
      <c r="A23" s="58">
        <v>210</v>
      </c>
      <c r="B23" s="59"/>
      <c r="C23" s="59"/>
      <c r="D23" s="115" t="s">
        <v>93</v>
      </c>
      <c r="E23" s="113">
        <f>+E24</f>
        <v>146984</v>
      </c>
      <c r="F23" s="113">
        <f>+F24</f>
        <v>146984</v>
      </c>
      <c r="G23" s="55"/>
      <c r="H23" s="113"/>
      <c r="I23" s="55"/>
      <c r="J23" s="120"/>
      <c r="K23" s="121"/>
    </row>
    <row r="24" spans="1:11" ht="14.25">
      <c r="A24" s="58">
        <v>21005</v>
      </c>
      <c r="B24" s="59"/>
      <c r="C24" s="59"/>
      <c r="D24" s="116" t="s">
        <v>94</v>
      </c>
      <c r="E24" s="113">
        <f>+E25+E26</f>
        <v>146984</v>
      </c>
      <c r="F24" s="113">
        <f>+F25+F26</f>
        <v>146984</v>
      </c>
      <c r="G24" s="55"/>
      <c r="H24" s="117"/>
      <c r="I24" s="117"/>
      <c r="J24" s="42"/>
      <c r="K24" s="42"/>
    </row>
    <row r="25" spans="1:11" ht="14.25">
      <c r="A25" s="58">
        <v>2100501</v>
      </c>
      <c r="B25" s="59"/>
      <c r="C25" s="59"/>
      <c r="D25" s="116" t="s">
        <v>95</v>
      </c>
      <c r="E25" s="62">
        <v>123396</v>
      </c>
      <c r="F25" s="62">
        <v>123396</v>
      </c>
      <c r="G25" s="55"/>
      <c r="H25" s="117"/>
      <c r="I25" s="117"/>
      <c r="J25" s="42"/>
      <c r="K25" s="42"/>
    </row>
    <row r="26" spans="1:11" ht="14.25">
      <c r="A26" s="58">
        <v>2100503</v>
      </c>
      <c r="B26" s="59"/>
      <c r="C26" s="59"/>
      <c r="D26" s="116" t="s">
        <v>96</v>
      </c>
      <c r="E26" s="62">
        <v>23588</v>
      </c>
      <c r="F26" s="62">
        <v>23588</v>
      </c>
      <c r="G26" s="55"/>
      <c r="H26" s="117"/>
      <c r="I26" s="117"/>
      <c r="J26" s="42"/>
      <c r="K26" s="42"/>
    </row>
    <row r="27" spans="5:9" ht="14.25">
      <c r="E27" s="118"/>
      <c r="F27" s="118"/>
      <c r="G27" s="118"/>
      <c r="H27" s="118"/>
      <c r="I27" s="118"/>
    </row>
  </sheetData>
  <sheetProtection/>
  <mergeCells count="32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D13" sqref="D13:D18"/>
    </sheetView>
  </sheetViews>
  <sheetFormatPr defaultColWidth="8.875" defaultRowHeight="14.25"/>
  <cols>
    <col min="1" max="1" width="19.00390625" style="0" customWidth="1"/>
    <col min="2" max="2" width="14.25390625" style="0" customWidth="1"/>
    <col min="3" max="3" width="16.375" style="0" customWidth="1"/>
    <col min="4" max="4" width="13.753906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106</v>
      </c>
    </row>
    <row r="2" spans="1:7" ht="18.75">
      <c r="A2" s="21" t="s">
        <v>107</v>
      </c>
      <c r="B2" s="21"/>
      <c r="C2" s="21"/>
      <c r="D2" s="21"/>
      <c r="E2" s="21"/>
      <c r="F2" s="21"/>
      <c r="G2" s="21"/>
    </row>
    <row r="3" spans="1:7" ht="14.25">
      <c r="A3" t="s">
        <v>56</v>
      </c>
      <c r="B3" s="23"/>
      <c r="C3" s="23"/>
      <c r="D3" s="23"/>
      <c r="E3" s="23"/>
      <c r="F3" s="23"/>
      <c r="G3" s="79" t="s">
        <v>3</v>
      </c>
    </row>
    <row r="4" spans="1:7" ht="14.25">
      <c r="A4" s="98" t="s">
        <v>108</v>
      </c>
      <c r="B4" s="98" t="s">
        <v>79</v>
      </c>
      <c r="C4" s="99" t="s">
        <v>109</v>
      </c>
      <c r="D4" s="100"/>
      <c r="E4" s="100"/>
      <c r="F4" s="100"/>
      <c r="G4" s="101"/>
    </row>
    <row r="5" spans="1:7" ht="14.25">
      <c r="A5" s="102"/>
      <c r="B5" s="102"/>
      <c r="C5" s="98" t="s">
        <v>110</v>
      </c>
      <c r="D5" s="99" t="s">
        <v>111</v>
      </c>
      <c r="E5" s="101"/>
      <c r="F5" s="98" t="s">
        <v>112</v>
      </c>
      <c r="G5" s="98" t="s">
        <v>113</v>
      </c>
    </row>
    <row r="6" spans="1:7" ht="24">
      <c r="A6" s="103"/>
      <c r="B6" s="103"/>
      <c r="C6" s="103"/>
      <c r="D6" s="104" t="s">
        <v>114</v>
      </c>
      <c r="E6" s="104" t="s">
        <v>115</v>
      </c>
      <c r="F6" s="103"/>
      <c r="G6" s="103"/>
    </row>
    <row r="7" spans="1:7" ht="14.25">
      <c r="A7" s="30" t="s">
        <v>79</v>
      </c>
      <c r="B7" s="32">
        <f>+C7</f>
        <v>2325600</v>
      </c>
      <c r="C7" s="32">
        <f>+C8+C12+C22</f>
        <v>2325600</v>
      </c>
      <c r="D7" s="32">
        <f>+D8+D12+D22</f>
        <v>2315100</v>
      </c>
      <c r="E7" s="32">
        <v>10500</v>
      </c>
      <c r="F7" s="32"/>
      <c r="G7" s="32"/>
    </row>
    <row r="8" spans="1:7" ht="14.25">
      <c r="A8" s="35" t="s">
        <v>116</v>
      </c>
      <c r="B8" s="40">
        <f>+C8</f>
        <v>929960</v>
      </c>
      <c r="C8" s="40">
        <f>+C9+C10</f>
        <v>929960</v>
      </c>
      <c r="D8" s="40">
        <f>+D9+D10</f>
        <v>929960</v>
      </c>
      <c r="E8" s="35"/>
      <c r="F8" s="35"/>
      <c r="G8" s="35"/>
    </row>
    <row r="9" spans="1:7" ht="14.25">
      <c r="A9" s="35" t="s">
        <v>117</v>
      </c>
      <c r="B9" s="37">
        <f>+C9</f>
        <v>929600</v>
      </c>
      <c r="C9" s="37">
        <v>929600</v>
      </c>
      <c r="D9" s="37">
        <v>929600</v>
      </c>
      <c r="E9" s="35"/>
      <c r="F9" s="35"/>
      <c r="G9" s="35"/>
    </row>
    <row r="10" spans="1:7" ht="14.25">
      <c r="A10" s="35" t="s">
        <v>118</v>
      </c>
      <c r="B10" s="37">
        <f aca="true" t="shared" si="0" ref="B10:B25">+C10</f>
        <v>360</v>
      </c>
      <c r="C10" s="37">
        <v>360</v>
      </c>
      <c r="D10" s="37">
        <v>360</v>
      </c>
      <c r="E10" s="35"/>
      <c r="F10" s="35"/>
      <c r="G10" s="35"/>
    </row>
    <row r="11" spans="1:7" ht="14.25">
      <c r="A11" s="35"/>
      <c r="B11" s="37">
        <f t="shared" si="0"/>
        <v>0</v>
      </c>
      <c r="C11" s="37"/>
      <c r="D11" s="37"/>
      <c r="E11" s="35"/>
      <c r="F11" s="35"/>
      <c r="G11" s="35"/>
    </row>
    <row r="12" spans="1:7" ht="14.25">
      <c r="A12" s="35" t="s">
        <v>119</v>
      </c>
      <c r="B12" s="40">
        <f t="shared" si="0"/>
        <v>285300</v>
      </c>
      <c r="C12" s="40">
        <f>+D12+E12</f>
        <v>285300</v>
      </c>
      <c r="D12" s="40">
        <f>+D13+D14+D15+D16+D18+D17+D19+D20</f>
        <v>274800</v>
      </c>
      <c r="E12" s="35">
        <v>10500</v>
      </c>
      <c r="F12" s="35"/>
      <c r="G12" s="35"/>
    </row>
    <row r="13" spans="1:7" ht="14.25">
      <c r="A13" s="35" t="s">
        <v>120</v>
      </c>
      <c r="B13" s="37">
        <f t="shared" si="0"/>
        <v>77500</v>
      </c>
      <c r="C13" s="37">
        <f>+D13+E13</f>
        <v>77500</v>
      </c>
      <c r="D13" s="37">
        <v>67000</v>
      </c>
      <c r="E13" s="35">
        <v>10500</v>
      </c>
      <c r="F13" s="35"/>
      <c r="G13" s="35"/>
    </row>
    <row r="14" spans="1:7" ht="14.25">
      <c r="A14" s="35" t="s">
        <v>121</v>
      </c>
      <c r="B14" s="37">
        <f t="shared" si="0"/>
        <v>10000</v>
      </c>
      <c r="C14" s="37">
        <v>10000</v>
      </c>
      <c r="D14" s="37">
        <v>10000</v>
      </c>
      <c r="E14" s="35"/>
      <c r="F14" s="35"/>
      <c r="G14" s="35"/>
    </row>
    <row r="15" spans="1:7" ht="14.25">
      <c r="A15" s="35" t="s">
        <v>122</v>
      </c>
      <c r="B15" s="37">
        <f t="shared" si="0"/>
        <v>20000</v>
      </c>
      <c r="C15" s="37">
        <v>20000</v>
      </c>
      <c r="D15" s="37">
        <v>20000</v>
      </c>
      <c r="E15" s="35"/>
      <c r="F15" s="35"/>
      <c r="G15" s="35"/>
    </row>
    <row r="16" spans="1:7" ht="14.25">
      <c r="A16" s="35" t="s">
        <v>123</v>
      </c>
      <c r="B16" s="37">
        <f t="shared" si="0"/>
        <v>34000</v>
      </c>
      <c r="C16" s="37">
        <v>34000</v>
      </c>
      <c r="D16" s="37">
        <v>34000</v>
      </c>
      <c r="E16" s="35"/>
      <c r="F16" s="35"/>
      <c r="G16" s="35"/>
    </row>
    <row r="17" spans="1:7" ht="14.25">
      <c r="A17" s="35" t="s">
        <v>124</v>
      </c>
      <c r="B17" s="37">
        <f t="shared" si="0"/>
        <v>37000</v>
      </c>
      <c r="C17" s="37">
        <v>37000</v>
      </c>
      <c r="D17" s="37">
        <v>37000</v>
      </c>
      <c r="E17" s="35"/>
      <c r="F17" s="35"/>
      <c r="G17" s="35"/>
    </row>
    <row r="18" spans="1:7" ht="14.25">
      <c r="A18" s="41" t="s">
        <v>125</v>
      </c>
      <c r="B18" s="37">
        <f t="shared" si="0"/>
        <v>42000</v>
      </c>
      <c r="C18" s="37">
        <v>42000</v>
      </c>
      <c r="D18" s="37">
        <v>42000</v>
      </c>
      <c r="E18" s="35"/>
      <c r="F18" s="35"/>
      <c r="G18" s="35"/>
    </row>
    <row r="19" spans="1:7" ht="14.25">
      <c r="A19" t="s">
        <v>126</v>
      </c>
      <c r="B19" s="37">
        <f t="shared" si="0"/>
        <v>64800</v>
      </c>
      <c r="C19" s="37">
        <v>64800</v>
      </c>
      <c r="D19" s="37">
        <v>64800</v>
      </c>
      <c r="E19" s="35"/>
      <c r="F19" s="35"/>
      <c r="G19" s="35"/>
    </row>
    <row r="20" spans="1:7" ht="14.25">
      <c r="A20" s="35"/>
      <c r="B20" s="37"/>
      <c r="C20" s="37"/>
      <c r="D20" s="37"/>
      <c r="E20" s="35"/>
      <c r="F20" s="35"/>
      <c r="G20" s="35"/>
    </row>
    <row r="21" spans="1:7" ht="14.25">
      <c r="A21" s="35"/>
      <c r="B21" s="37">
        <f t="shared" si="0"/>
        <v>0</v>
      </c>
      <c r="C21" s="37"/>
      <c r="D21" s="37"/>
      <c r="E21" s="35"/>
      <c r="F21" s="35"/>
      <c r="G21" s="35"/>
    </row>
    <row r="22" spans="1:7" ht="14.25">
      <c r="A22" s="35" t="s">
        <v>127</v>
      </c>
      <c r="B22" s="40">
        <f t="shared" si="0"/>
        <v>1110340</v>
      </c>
      <c r="C22" s="40">
        <f>+C24+C23+C25</f>
        <v>1110340</v>
      </c>
      <c r="D22" s="40">
        <f>+D24+D23+D25</f>
        <v>1110340</v>
      </c>
      <c r="E22" s="35"/>
      <c r="F22" s="35"/>
      <c r="G22" s="35"/>
    </row>
    <row r="23" spans="1:7" ht="14.25">
      <c r="A23" s="35" t="s">
        <v>128</v>
      </c>
      <c r="B23" s="37">
        <f t="shared" si="0"/>
        <v>97344</v>
      </c>
      <c r="C23" s="37">
        <v>97344</v>
      </c>
      <c r="D23" s="37">
        <v>97344</v>
      </c>
      <c r="E23" s="35"/>
      <c r="F23" s="35"/>
      <c r="G23" s="35"/>
    </row>
    <row r="24" spans="1:7" ht="14.25">
      <c r="A24" s="35" t="s">
        <v>129</v>
      </c>
      <c r="B24" s="37">
        <f t="shared" si="0"/>
        <v>866012</v>
      </c>
      <c r="C24" s="37">
        <v>866012</v>
      </c>
      <c r="D24" s="37">
        <v>866012</v>
      </c>
      <c r="E24" s="35"/>
      <c r="F24" s="35"/>
      <c r="G24" s="35"/>
    </row>
    <row r="25" spans="1:7" ht="14.25">
      <c r="A25" s="35" t="s">
        <v>130</v>
      </c>
      <c r="B25" s="37">
        <f t="shared" si="0"/>
        <v>146984</v>
      </c>
      <c r="C25" s="37">
        <v>146984</v>
      </c>
      <c r="D25" s="37">
        <v>146984</v>
      </c>
      <c r="E25" s="35"/>
      <c r="F25" s="35"/>
      <c r="G25" s="35"/>
    </row>
    <row r="26" spans="1:7" ht="14.25">
      <c r="A26" s="35"/>
      <c r="B26" s="37"/>
      <c r="C26" s="37"/>
      <c r="D26" s="37"/>
      <c r="E26" s="35"/>
      <c r="F26" s="35"/>
      <c r="G26" s="35"/>
    </row>
    <row r="27" spans="1:7" ht="14.25">
      <c r="A27" s="35" t="s">
        <v>131</v>
      </c>
      <c r="B27" s="37"/>
      <c r="C27" s="35"/>
      <c r="D27" s="35"/>
      <c r="E27" s="35"/>
      <c r="F27" s="37"/>
      <c r="G27" s="35"/>
    </row>
    <row r="28" spans="1:7" ht="14.25">
      <c r="A28" s="35"/>
      <c r="B28" s="37"/>
      <c r="C28" s="35"/>
      <c r="D28" s="35"/>
      <c r="E28" s="35"/>
      <c r="F28" s="37"/>
      <c r="G28" s="35"/>
    </row>
    <row r="29" spans="1:7" ht="14.25">
      <c r="A29" s="35"/>
      <c r="B29" s="37"/>
      <c r="C29" s="35"/>
      <c r="D29" s="35"/>
      <c r="E29" s="35"/>
      <c r="F29" s="37"/>
      <c r="G29" s="35"/>
    </row>
    <row r="30" spans="1:7" ht="14.25">
      <c r="A30" s="35"/>
      <c r="B30" s="37"/>
      <c r="C30" s="35"/>
      <c r="D30" s="35"/>
      <c r="E30" s="35"/>
      <c r="F30" s="37"/>
      <c r="G30" s="35"/>
    </row>
    <row r="31" spans="1:7" ht="14.25">
      <c r="A31" s="35" t="s">
        <v>132</v>
      </c>
      <c r="B31" s="35"/>
      <c r="C31" s="35"/>
      <c r="D31" s="35"/>
      <c r="E31" s="35"/>
      <c r="F31" s="35"/>
      <c r="G31" s="35"/>
    </row>
    <row r="32" spans="1:7" ht="14.25">
      <c r="A32" s="35"/>
      <c r="B32" s="35"/>
      <c r="C32" s="35"/>
      <c r="D32" s="35"/>
      <c r="E32" s="35"/>
      <c r="F32" s="35"/>
      <c r="G32" s="35"/>
    </row>
    <row r="33" spans="1:7" ht="14.25">
      <c r="A33" s="35"/>
      <c r="B33" s="35"/>
      <c r="C33" s="35"/>
      <c r="D33" s="35"/>
      <c r="E33" s="35"/>
      <c r="F33" s="35"/>
      <c r="G33" s="35"/>
    </row>
    <row r="34" spans="1:7" ht="14.25">
      <c r="A34" s="35"/>
      <c r="B34" s="35"/>
      <c r="C34" s="35"/>
      <c r="D34" s="35"/>
      <c r="E34" s="35"/>
      <c r="F34" s="35"/>
      <c r="G34" s="35"/>
    </row>
    <row r="35" spans="1:7" ht="14.25">
      <c r="A35" s="35" t="s">
        <v>133</v>
      </c>
      <c r="B35" s="37"/>
      <c r="C35" s="37"/>
      <c r="D35" s="37"/>
      <c r="E35" s="35"/>
      <c r="F35" s="35"/>
      <c r="G35" s="35"/>
    </row>
    <row r="36" spans="1:7" ht="14.25">
      <c r="A36" s="35"/>
      <c r="B36" s="37"/>
      <c r="C36" s="37"/>
      <c r="D36" s="37"/>
      <c r="E36" s="35"/>
      <c r="F36" s="35"/>
      <c r="G36" s="35"/>
    </row>
    <row r="37" spans="1:7" ht="14.25">
      <c r="A37" s="35"/>
      <c r="B37" s="37"/>
      <c r="C37" s="37"/>
      <c r="D37" s="37"/>
      <c r="E37" s="35"/>
      <c r="F37" s="35"/>
      <c r="G37" s="35"/>
    </row>
    <row r="38" spans="1:7" ht="14.25">
      <c r="A38" s="35"/>
      <c r="B38" s="37"/>
      <c r="C38" s="37"/>
      <c r="D38" s="37"/>
      <c r="E38" s="35"/>
      <c r="F38" s="35"/>
      <c r="G38" s="35"/>
    </row>
    <row r="39" spans="1:7" ht="14.25">
      <c r="A39" s="35" t="s">
        <v>105</v>
      </c>
      <c r="B39" s="37"/>
      <c r="C39" s="37"/>
      <c r="D39" s="37"/>
      <c r="E39" s="35"/>
      <c r="F39" s="35"/>
      <c r="G39" s="35"/>
    </row>
    <row r="40" spans="1:7" ht="14.25">
      <c r="A40" s="35"/>
      <c r="B40" s="37"/>
      <c r="C40" s="37"/>
      <c r="D40" s="37"/>
      <c r="E40" s="35"/>
      <c r="F40" s="35"/>
      <c r="G40" s="35"/>
    </row>
    <row r="41" spans="1:7" ht="14.25">
      <c r="A41" s="35"/>
      <c r="B41" s="37"/>
      <c r="C41" s="37"/>
      <c r="D41" s="37"/>
      <c r="E41" s="35"/>
      <c r="F41" s="35"/>
      <c r="G41" s="35"/>
    </row>
    <row r="42" spans="1:7" ht="14.25">
      <c r="A42" s="35"/>
      <c r="B42" s="37"/>
      <c r="C42" s="37"/>
      <c r="D42" s="37"/>
      <c r="E42" s="35"/>
      <c r="F42" s="35"/>
      <c r="G42" s="35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0" sqref="A10"/>
    </sheetView>
  </sheetViews>
  <sheetFormatPr defaultColWidth="8.875" defaultRowHeight="14.25"/>
  <cols>
    <col min="1" max="1" width="35.25390625" style="0" customWidth="1"/>
    <col min="2" max="2" width="12.25390625" style="0" customWidth="1"/>
    <col min="3" max="3" width="13.75390625" style="0" bestFit="1" customWidth="1"/>
    <col min="4" max="4" width="15.5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134</v>
      </c>
    </row>
    <row r="2" spans="1:8" ht="18.75">
      <c r="A2" s="21" t="s">
        <v>135</v>
      </c>
      <c r="B2" s="21"/>
      <c r="C2" s="21"/>
      <c r="D2" s="21"/>
      <c r="E2" s="21"/>
      <c r="F2" s="21"/>
      <c r="G2" s="21"/>
      <c r="H2" s="21"/>
    </row>
    <row r="3" spans="1:8" ht="14.25">
      <c r="A3" t="s">
        <v>56</v>
      </c>
      <c r="B3" s="23"/>
      <c r="C3" s="23"/>
      <c r="D3" s="23"/>
      <c r="E3" s="23"/>
      <c r="F3" s="23"/>
      <c r="H3" s="79" t="s">
        <v>3</v>
      </c>
    </row>
    <row r="4" spans="1:8" ht="14.25">
      <c r="A4" s="80" t="s">
        <v>136</v>
      </c>
      <c r="B4" s="80" t="s">
        <v>79</v>
      </c>
      <c r="C4" s="81" t="s">
        <v>109</v>
      </c>
      <c r="D4" s="82"/>
      <c r="E4" s="82"/>
      <c r="F4" s="82"/>
      <c r="G4" s="82"/>
      <c r="H4" s="83" t="s">
        <v>137</v>
      </c>
    </row>
    <row r="5" spans="1:8" ht="14.25">
      <c r="A5" s="84"/>
      <c r="B5" s="84"/>
      <c r="C5" s="80" t="s">
        <v>110</v>
      </c>
      <c r="D5" s="81" t="s">
        <v>111</v>
      </c>
      <c r="E5" s="85"/>
      <c r="F5" s="80" t="s">
        <v>112</v>
      </c>
      <c r="G5" s="86" t="s">
        <v>138</v>
      </c>
      <c r="H5" s="87"/>
    </row>
    <row r="6" spans="1:8" ht="28.5" customHeight="1">
      <c r="A6" s="88"/>
      <c r="B6" s="88"/>
      <c r="C6" s="88"/>
      <c r="D6" s="89" t="s">
        <v>114</v>
      </c>
      <c r="E6" s="89" t="s">
        <v>115</v>
      </c>
      <c r="F6" s="88"/>
      <c r="G6" s="90"/>
      <c r="H6" s="87"/>
    </row>
    <row r="7" spans="1:8" ht="36" customHeight="1">
      <c r="A7" s="91" t="s">
        <v>139</v>
      </c>
      <c r="B7" s="54">
        <f>+C7</f>
        <v>2870000</v>
      </c>
      <c r="C7" s="54">
        <f>+D7</f>
        <v>2870000</v>
      </c>
      <c r="D7" s="54">
        <f>+D8+D9+D10+D11+D12+D13+D14+D16+D15+D17+D18</f>
        <v>2870000</v>
      </c>
      <c r="E7" s="92"/>
      <c r="F7" s="32"/>
      <c r="G7" s="93"/>
      <c r="H7" s="10"/>
    </row>
    <row r="8" spans="1:8" ht="24" customHeight="1">
      <c r="A8" s="94" t="s">
        <v>140</v>
      </c>
      <c r="B8" s="54">
        <f>+C8</f>
        <v>200000</v>
      </c>
      <c r="C8" s="54">
        <f aca="true" t="shared" si="0" ref="C8:C18">+D8</f>
        <v>200000</v>
      </c>
      <c r="D8" s="54">
        <v>200000</v>
      </c>
      <c r="E8" s="92"/>
      <c r="F8" s="35"/>
      <c r="G8" s="95"/>
      <c r="H8" s="10"/>
    </row>
    <row r="9" spans="1:8" ht="24" customHeight="1">
      <c r="A9" s="94" t="s">
        <v>141</v>
      </c>
      <c r="B9" s="54">
        <f aca="true" t="shared" si="1" ref="B9:B18">+C9</f>
        <v>20000</v>
      </c>
      <c r="C9" s="54">
        <f t="shared" si="0"/>
        <v>20000</v>
      </c>
      <c r="D9" s="54">
        <v>20000</v>
      </c>
      <c r="E9" s="92"/>
      <c r="F9" s="35"/>
      <c r="G9" s="95"/>
      <c r="H9" s="10"/>
    </row>
    <row r="10" spans="1:8" ht="24" customHeight="1">
      <c r="A10" s="94" t="s">
        <v>142</v>
      </c>
      <c r="B10" s="96">
        <f t="shared" si="1"/>
        <v>20000</v>
      </c>
      <c r="C10" s="96">
        <f t="shared" si="0"/>
        <v>20000</v>
      </c>
      <c r="D10" s="54">
        <v>20000</v>
      </c>
      <c r="E10" s="92"/>
      <c r="F10" s="35"/>
      <c r="G10" s="95"/>
      <c r="H10" s="10"/>
    </row>
    <row r="11" spans="1:8" ht="24" customHeight="1">
      <c r="A11" s="94" t="s">
        <v>143</v>
      </c>
      <c r="B11" s="96">
        <f t="shared" si="1"/>
        <v>20000</v>
      </c>
      <c r="C11" s="96">
        <f t="shared" si="0"/>
        <v>20000</v>
      </c>
      <c r="D11" s="54">
        <v>20000</v>
      </c>
      <c r="E11" s="92"/>
      <c r="F11" s="35"/>
      <c r="G11" s="95"/>
      <c r="H11" s="10"/>
    </row>
    <row r="12" spans="1:8" ht="24" customHeight="1">
      <c r="A12" s="94" t="s">
        <v>144</v>
      </c>
      <c r="B12" s="97">
        <f t="shared" si="1"/>
        <v>20000</v>
      </c>
      <c r="C12" s="97">
        <f t="shared" si="0"/>
        <v>20000</v>
      </c>
      <c r="D12" s="54">
        <v>20000</v>
      </c>
      <c r="E12" s="92"/>
      <c r="F12" s="35"/>
      <c r="G12" s="95"/>
      <c r="H12" s="10"/>
    </row>
    <row r="13" spans="1:8" ht="24" customHeight="1">
      <c r="A13" s="94" t="s">
        <v>145</v>
      </c>
      <c r="B13" s="54">
        <f t="shared" si="1"/>
        <v>20000</v>
      </c>
      <c r="C13" s="54">
        <f t="shared" si="0"/>
        <v>20000</v>
      </c>
      <c r="D13" s="54">
        <v>20000</v>
      </c>
      <c r="E13" s="92"/>
      <c r="F13" s="35"/>
      <c r="G13" s="95"/>
      <c r="H13" s="10"/>
    </row>
    <row r="14" spans="1:8" ht="24" customHeight="1">
      <c r="A14" s="94" t="s">
        <v>146</v>
      </c>
      <c r="B14" s="54">
        <f t="shared" si="1"/>
        <v>20000</v>
      </c>
      <c r="C14" s="54">
        <f t="shared" si="0"/>
        <v>20000</v>
      </c>
      <c r="D14" s="54">
        <v>20000</v>
      </c>
      <c r="E14" s="35"/>
      <c r="F14" s="35"/>
      <c r="G14" s="95"/>
      <c r="H14" s="10"/>
    </row>
    <row r="15" spans="1:8" ht="24" customHeight="1">
      <c r="A15" s="94" t="s">
        <v>147</v>
      </c>
      <c r="B15" s="54">
        <f t="shared" si="1"/>
        <v>60000</v>
      </c>
      <c r="C15" s="54">
        <f t="shared" si="0"/>
        <v>60000</v>
      </c>
      <c r="D15" s="54">
        <v>60000</v>
      </c>
      <c r="E15" s="35"/>
      <c r="F15" s="35"/>
      <c r="G15" s="95"/>
      <c r="H15" s="10"/>
    </row>
    <row r="16" spans="1:8" ht="24" customHeight="1">
      <c r="A16" s="94" t="s">
        <v>148</v>
      </c>
      <c r="B16" s="54">
        <f t="shared" si="1"/>
        <v>1400000</v>
      </c>
      <c r="C16" s="54">
        <f t="shared" si="0"/>
        <v>1400000</v>
      </c>
      <c r="D16" s="54">
        <v>1400000</v>
      </c>
      <c r="E16" s="35"/>
      <c r="F16" s="35"/>
      <c r="G16" s="95"/>
      <c r="H16" s="10"/>
    </row>
    <row r="17" spans="1:8" ht="24" customHeight="1">
      <c r="A17" s="94" t="s">
        <v>149</v>
      </c>
      <c r="B17" s="54">
        <f t="shared" si="1"/>
        <v>440000</v>
      </c>
      <c r="C17" s="54">
        <f t="shared" si="0"/>
        <v>440000</v>
      </c>
      <c r="D17" s="54">
        <v>440000</v>
      </c>
      <c r="E17" s="35"/>
      <c r="F17" s="35"/>
      <c r="G17" s="95"/>
      <c r="H17" s="10"/>
    </row>
    <row r="18" spans="1:8" ht="24" customHeight="1">
      <c r="A18" s="94" t="s">
        <v>150</v>
      </c>
      <c r="B18" s="96">
        <f t="shared" si="1"/>
        <v>650000</v>
      </c>
      <c r="C18" s="96">
        <f t="shared" si="0"/>
        <v>650000</v>
      </c>
      <c r="D18" s="54">
        <v>650000</v>
      </c>
      <c r="E18" s="35"/>
      <c r="F18" s="37"/>
      <c r="G18" s="95"/>
      <c r="H18" s="10"/>
    </row>
    <row r="19" spans="1:8" ht="24" customHeight="1">
      <c r="A19" s="94"/>
      <c r="B19" s="37"/>
      <c r="C19" s="35"/>
      <c r="D19" s="54"/>
      <c r="E19" s="35"/>
      <c r="F19" s="37"/>
      <c r="G19" s="95"/>
      <c r="H19" s="10"/>
    </row>
    <row r="20" spans="1:8" ht="24" customHeight="1">
      <c r="A20" s="35"/>
      <c r="B20" s="37"/>
      <c r="C20" s="35"/>
      <c r="D20" s="35"/>
      <c r="E20" s="35"/>
      <c r="F20" s="37"/>
      <c r="G20" s="95"/>
      <c r="H20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G34" sqref="G3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0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9.75390625" style="0" customWidth="1"/>
    <col min="8" max="8" width="9.625" style="0" customWidth="1"/>
  </cols>
  <sheetData>
    <row r="1" ht="14.25">
      <c r="A1" s="1" t="s">
        <v>151</v>
      </c>
    </row>
    <row r="2" spans="1:8" ht="18.75">
      <c r="A2" s="65" t="s">
        <v>152</v>
      </c>
      <c r="B2" s="65"/>
      <c r="C2" s="65"/>
      <c r="D2" s="65"/>
      <c r="E2" s="65"/>
      <c r="F2" s="65"/>
      <c r="G2" s="65"/>
      <c r="H2" s="65"/>
    </row>
    <row r="3" spans="1:8" ht="14.25">
      <c r="A3" s="66" t="s">
        <v>56</v>
      </c>
      <c r="B3" s="67"/>
      <c r="C3" s="67"/>
      <c r="D3" s="67"/>
      <c r="E3" s="67"/>
      <c r="F3" s="68"/>
      <c r="G3" s="67"/>
      <c r="H3" s="69" t="s">
        <v>57</v>
      </c>
    </row>
    <row r="4" spans="1:8" ht="14.25">
      <c r="A4" s="70" t="s">
        <v>153</v>
      </c>
      <c r="B4" s="70"/>
      <c r="C4" s="70"/>
      <c r="D4" s="70" t="s">
        <v>154</v>
      </c>
      <c r="E4" s="70"/>
      <c r="F4" s="70"/>
      <c r="G4" s="70"/>
      <c r="H4" s="70"/>
    </row>
    <row r="5" spans="1:8" ht="14.25">
      <c r="A5" s="71" t="s">
        <v>155</v>
      </c>
      <c r="B5" s="71" t="s">
        <v>156</v>
      </c>
      <c r="C5" s="71" t="s">
        <v>157</v>
      </c>
      <c r="D5" s="71" t="s">
        <v>158</v>
      </c>
      <c r="E5" s="71" t="s">
        <v>156</v>
      </c>
      <c r="F5" s="70" t="s">
        <v>157</v>
      </c>
      <c r="G5" s="70"/>
      <c r="H5" s="70"/>
    </row>
    <row r="6" spans="1:8" ht="22.5">
      <c r="A6" s="71"/>
      <c r="B6" s="71"/>
      <c r="C6" s="71"/>
      <c r="D6" s="71"/>
      <c r="E6" s="71"/>
      <c r="F6" s="70" t="s">
        <v>110</v>
      </c>
      <c r="G6" s="71" t="s">
        <v>159</v>
      </c>
      <c r="H6" s="71" t="s">
        <v>160</v>
      </c>
    </row>
    <row r="7" spans="1:8" ht="14.25">
      <c r="A7" s="70" t="s">
        <v>161</v>
      </c>
      <c r="B7" s="70"/>
      <c r="C7" s="70">
        <v>1</v>
      </c>
      <c r="D7" s="70" t="s">
        <v>161</v>
      </c>
      <c r="E7" s="70"/>
      <c r="F7" s="70">
        <v>2</v>
      </c>
      <c r="G7" s="70">
        <v>3</v>
      </c>
      <c r="H7" s="70">
        <v>4</v>
      </c>
    </row>
    <row r="8" spans="1:8" ht="14.25">
      <c r="A8" s="72" t="s">
        <v>162</v>
      </c>
      <c r="B8" s="70" t="s">
        <v>72</v>
      </c>
      <c r="C8" s="73">
        <v>5195600</v>
      </c>
      <c r="D8" s="72" t="s">
        <v>163</v>
      </c>
      <c r="E8" s="70" t="s">
        <v>164</v>
      </c>
      <c r="F8" s="73"/>
      <c r="G8" s="73"/>
      <c r="H8" s="74"/>
    </row>
    <row r="9" spans="1:8" ht="14.25">
      <c r="A9" s="72" t="s">
        <v>165</v>
      </c>
      <c r="B9" s="70" t="s">
        <v>73</v>
      </c>
      <c r="C9" s="73"/>
      <c r="D9" s="72" t="s">
        <v>166</v>
      </c>
      <c r="E9" s="70" t="s">
        <v>167</v>
      </c>
      <c r="F9" s="74"/>
      <c r="G9" s="74"/>
      <c r="H9" s="74"/>
    </row>
    <row r="10" spans="1:8" ht="14.25">
      <c r="A10" s="72"/>
      <c r="B10" s="70" t="s">
        <v>74</v>
      </c>
      <c r="C10" s="74"/>
      <c r="D10" s="72" t="s">
        <v>168</v>
      </c>
      <c r="E10" s="70" t="s">
        <v>169</v>
      </c>
      <c r="F10" s="73"/>
      <c r="G10" s="73"/>
      <c r="H10" s="74"/>
    </row>
    <row r="11" spans="1:8" ht="14.25">
      <c r="A11" s="72"/>
      <c r="B11" s="70" t="s">
        <v>75</v>
      </c>
      <c r="C11" s="74"/>
      <c r="D11" s="72" t="s">
        <v>170</v>
      </c>
      <c r="E11" s="70" t="s">
        <v>171</v>
      </c>
      <c r="F11" s="73"/>
      <c r="G11" s="73"/>
      <c r="H11" s="74"/>
    </row>
    <row r="12" spans="1:8" ht="14.25">
      <c r="A12" s="72"/>
      <c r="B12" s="70" t="s">
        <v>76</v>
      </c>
      <c r="C12" s="74"/>
      <c r="D12" s="72" t="s">
        <v>172</v>
      </c>
      <c r="E12" s="70" t="s">
        <v>173</v>
      </c>
      <c r="F12" s="73"/>
      <c r="G12" s="73"/>
      <c r="H12" s="73"/>
    </row>
    <row r="13" spans="1:8" ht="14.25">
      <c r="A13" s="72"/>
      <c r="B13" s="70" t="s">
        <v>77</v>
      </c>
      <c r="C13" s="74"/>
      <c r="D13" s="72" t="s">
        <v>174</v>
      </c>
      <c r="E13" s="70" t="s">
        <v>175</v>
      </c>
      <c r="F13" s="73"/>
      <c r="G13" s="73"/>
      <c r="H13" s="74"/>
    </row>
    <row r="14" spans="1:8" ht="14.25">
      <c r="A14" s="72"/>
      <c r="B14" s="70" t="s">
        <v>78</v>
      </c>
      <c r="C14" s="74"/>
      <c r="D14" s="72" t="s">
        <v>176</v>
      </c>
      <c r="E14" s="70" t="s">
        <v>177</v>
      </c>
      <c r="F14" s="73"/>
      <c r="G14" s="73">
        <v>4182604</v>
      </c>
      <c r="H14" s="73"/>
    </row>
    <row r="15" spans="1:8" ht="14.25">
      <c r="A15" s="72"/>
      <c r="B15" s="70" t="s">
        <v>178</v>
      </c>
      <c r="C15" s="74"/>
      <c r="D15" s="72" t="s">
        <v>179</v>
      </c>
      <c r="E15" s="70" t="s">
        <v>180</v>
      </c>
      <c r="F15" s="73"/>
      <c r="G15" s="37">
        <v>866012</v>
      </c>
      <c r="H15" s="73"/>
    </row>
    <row r="16" spans="1:8" ht="14.25">
      <c r="A16" s="72"/>
      <c r="B16" s="70" t="s">
        <v>181</v>
      </c>
      <c r="C16" s="74"/>
      <c r="D16" s="75" t="s">
        <v>182</v>
      </c>
      <c r="E16" s="70" t="s">
        <v>183</v>
      </c>
      <c r="F16" s="73"/>
      <c r="G16" s="37">
        <v>146984</v>
      </c>
      <c r="H16" s="74"/>
    </row>
    <row r="17" spans="1:8" ht="14.25">
      <c r="A17" s="72"/>
      <c r="B17" s="70" t="s">
        <v>184</v>
      </c>
      <c r="C17" s="74"/>
      <c r="D17" s="72" t="s">
        <v>185</v>
      </c>
      <c r="E17" s="70" t="s">
        <v>186</v>
      </c>
      <c r="F17" s="73"/>
      <c r="G17" s="73"/>
      <c r="H17" s="74"/>
    </row>
    <row r="18" spans="1:8" ht="14.25">
      <c r="A18" s="72"/>
      <c r="B18" s="70" t="s">
        <v>187</v>
      </c>
      <c r="C18" s="74"/>
      <c r="D18" s="72" t="s">
        <v>188</v>
      </c>
      <c r="E18" s="70" t="s">
        <v>189</v>
      </c>
      <c r="F18" s="73"/>
      <c r="G18" s="73"/>
      <c r="H18" s="73"/>
    </row>
    <row r="19" spans="1:8" ht="14.25">
      <c r="A19" s="72"/>
      <c r="B19" s="70" t="s">
        <v>190</v>
      </c>
      <c r="C19" s="74"/>
      <c r="D19" s="72" t="s">
        <v>191</v>
      </c>
      <c r="E19" s="70" t="s">
        <v>192</v>
      </c>
      <c r="F19" s="73"/>
      <c r="G19" s="73"/>
      <c r="H19" s="73"/>
    </row>
    <row r="20" spans="1:8" ht="14.25">
      <c r="A20" s="72"/>
      <c r="B20" s="70" t="s">
        <v>193</v>
      </c>
      <c r="C20" s="74"/>
      <c r="D20" s="72" t="s">
        <v>194</v>
      </c>
      <c r="E20" s="70" t="s">
        <v>195</v>
      </c>
      <c r="F20" s="73"/>
      <c r="G20" s="73"/>
      <c r="H20" s="74"/>
    </row>
    <row r="21" spans="1:8" ht="14.25">
      <c r="A21" s="72"/>
      <c r="B21" s="70" t="s">
        <v>196</v>
      </c>
      <c r="C21" s="74"/>
      <c r="D21" s="72" t="s">
        <v>197</v>
      </c>
      <c r="E21" s="70" t="s">
        <v>198</v>
      </c>
      <c r="F21" s="73"/>
      <c r="G21" s="73"/>
      <c r="H21" s="73"/>
    </row>
    <row r="22" spans="1:8" ht="14.25">
      <c r="A22" s="72"/>
      <c r="B22" s="70" t="s">
        <v>199</v>
      </c>
      <c r="C22" s="74"/>
      <c r="D22" s="72" t="s">
        <v>200</v>
      </c>
      <c r="E22" s="70" t="s">
        <v>201</v>
      </c>
      <c r="F22" s="73"/>
      <c r="G22" s="73"/>
      <c r="H22" s="74"/>
    </row>
    <row r="23" spans="1:8" ht="14.25">
      <c r="A23" s="72"/>
      <c r="B23" s="70" t="s">
        <v>202</v>
      </c>
      <c r="C23" s="74"/>
      <c r="D23" s="72" t="s">
        <v>203</v>
      </c>
      <c r="E23" s="70" t="s">
        <v>204</v>
      </c>
      <c r="F23" s="73"/>
      <c r="G23" s="73"/>
      <c r="H23" s="74"/>
    </row>
    <row r="24" spans="1:8" ht="14.25">
      <c r="A24" s="72"/>
      <c r="B24" s="70" t="s">
        <v>205</v>
      </c>
      <c r="C24" s="74"/>
      <c r="D24" s="72" t="s">
        <v>206</v>
      </c>
      <c r="E24" s="70" t="s">
        <v>207</v>
      </c>
      <c r="F24" s="74"/>
      <c r="G24" s="74"/>
      <c r="H24" s="74"/>
    </row>
    <row r="25" spans="1:8" ht="14.25">
      <c r="A25" s="72"/>
      <c r="B25" s="70" t="s">
        <v>208</v>
      </c>
      <c r="C25" s="74"/>
      <c r="D25" s="72" t="s">
        <v>209</v>
      </c>
      <c r="E25" s="70" t="s">
        <v>210</v>
      </c>
      <c r="F25" s="73"/>
      <c r="G25" s="73"/>
      <c r="H25" s="74"/>
    </row>
    <row r="26" spans="1:8" ht="14.25">
      <c r="A26" s="72"/>
      <c r="B26" s="70" t="s">
        <v>211</v>
      </c>
      <c r="C26" s="74"/>
      <c r="D26" s="72" t="s">
        <v>212</v>
      </c>
      <c r="E26" s="70" t="s">
        <v>213</v>
      </c>
      <c r="F26" s="73"/>
      <c r="G26" s="73"/>
      <c r="H26" s="74"/>
    </row>
    <row r="27" spans="1:8" ht="14.25">
      <c r="A27" s="72"/>
      <c r="B27" s="70" t="s">
        <v>214</v>
      </c>
      <c r="C27" s="74"/>
      <c r="D27" s="72" t="s">
        <v>215</v>
      </c>
      <c r="E27" s="70" t="s">
        <v>216</v>
      </c>
      <c r="F27" s="73"/>
      <c r="G27" s="73"/>
      <c r="H27" s="74"/>
    </row>
    <row r="28" spans="1:8" ht="14.25">
      <c r="A28" s="72"/>
      <c r="B28" s="70" t="s">
        <v>217</v>
      </c>
      <c r="C28" s="74"/>
      <c r="D28" s="72" t="s">
        <v>218</v>
      </c>
      <c r="E28" s="70" t="s">
        <v>219</v>
      </c>
      <c r="F28" s="73"/>
      <c r="G28" s="73"/>
      <c r="H28" s="74"/>
    </row>
    <row r="29" spans="1:8" ht="14.25">
      <c r="A29" s="72"/>
      <c r="B29" s="70" t="s">
        <v>220</v>
      </c>
      <c r="C29" s="74"/>
      <c r="D29" s="72" t="s">
        <v>221</v>
      </c>
      <c r="E29" s="70" t="s">
        <v>222</v>
      </c>
      <c r="F29" s="73"/>
      <c r="G29" s="73"/>
      <c r="H29" s="73"/>
    </row>
    <row r="30" spans="1:8" ht="14.25">
      <c r="A30" s="72"/>
      <c r="B30" s="70" t="s">
        <v>223</v>
      </c>
      <c r="C30" s="74"/>
      <c r="D30" s="72"/>
      <c r="E30" s="70" t="s">
        <v>224</v>
      </c>
      <c r="F30" s="74"/>
      <c r="G30" s="74"/>
      <c r="H30" s="74"/>
    </row>
    <row r="31" spans="1:8" ht="14.25">
      <c r="A31" s="76" t="s">
        <v>59</v>
      </c>
      <c r="B31" s="70" t="s">
        <v>225</v>
      </c>
      <c r="C31" s="73">
        <v>5195600</v>
      </c>
      <c r="D31" s="77" t="s">
        <v>99</v>
      </c>
      <c r="E31" s="70" t="s">
        <v>226</v>
      </c>
      <c r="F31" s="77"/>
      <c r="G31" s="77">
        <v>5195600</v>
      </c>
      <c r="H31" s="77"/>
    </row>
    <row r="32" spans="1:8" ht="14.25">
      <c r="A32" s="72"/>
      <c r="B32" s="70" t="s">
        <v>227</v>
      </c>
      <c r="C32" s="74"/>
      <c r="D32" s="78"/>
      <c r="E32" s="70" t="s">
        <v>228</v>
      </c>
      <c r="F32" s="78"/>
      <c r="G32" s="78"/>
      <c r="H32" s="78"/>
    </row>
    <row r="33" spans="1:8" ht="14.25">
      <c r="A33" s="72" t="s">
        <v>229</v>
      </c>
      <c r="B33" s="70" t="s">
        <v>230</v>
      </c>
      <c r="C33" s="73"/>
      <c r="D33" s="78" t="s">
        <v>231</v>
      </c>
      <c r="E33" s="70" t="s">
        <v>232</v>
      </c>
      <c r="F33" s="78"/>
      <c r="G33" s="78"/>
      <c r="H33" s="78"/>
    </row>
    <row r="34" spans="1:8" ht="14.25">
      <c r="A34" s="72" t="s">
        <v>162</v>
      </c>
      <c r="B34" s="70" t="s">
        <v>233</v>
      </c>
      <c r="C34" s="73"/>
      <c r="D34" s="78" t="s">
        <v>234</v>
      </c>
      <c r="E34" s="70" t="s">
        <v>235</v>
      </c>
      <c r="F34" s="78"/>
      <c r="G34" s="78"/>
      <c r="H34" s="78"/>
    </row>
    <row r="35" spans="1:8" ht="14.25">
      <c r="A35" s="72" t="s">
        <v>165</v>
      </c>
      <c r="B35" s="70" t="s">
        <v>236</v>
      </c>
      <c r="C35" s="73"/>
      <c r="D35" s="78" t="s">
        <v>237</v>
      </c>
      <c r="E35" s="70" t="s">
        <v>238</v>
      </c>
      <c r="F35" s="78"/>
      <c r="G35" s="78"/>
      <c r="H35" s="78"/>
    </row>
    <row r="36" spans="1:8" ht="14.25">
      <c r="A36" s="72"/>
      <c r="B36" s="70" t="s">
        <v>239</v>
      </c>
      <c r="C36" s="74"/>
      <c r="D36" s="78"/>
      <c r="E36" s="70" t="s">
        <v>240</v>
      </c>
      <c r="F36" s="78"/>
      <c r="G36" s="78"/>
      <c r="H36" s="78"/>
    </row>
    <row r="37" spans="1:8" ht="14.25">
      <c r="A37" s="76" t="s">
        <v>241</v>
      </c>
      <c r="B37" s="70" t="s">
        <v>242</v>
      </c>
      <c r="C37" s="73">
        <v>5195600</v>
      </c>
      <c r="D37" s="77" t="s">
        <v>243</v>
      </c>
      <c r="E37" s="70" t="s">
        <v>244</v>
      </c>
      <c r="F37" s="77"/>
      <c r="G37" s="77">
        <v>5195600</v>
      </c>
      <c r="H37" s="7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6"/>
  <sheetViews>
    <sheetView zoomScaleSheetLayoutView="100" workbookViewId="0" topLeftCell="A4">
      <selection activeCell="E7" sqref="E7"/>
    </sheetView>
  </sheetViews>
  <sheetFormatPr defaultColWidth="9.00390625" defaultRowHeight="14.25"/>
  <cols>
    <col min="1" max="3" width="7.50390625" style="0" customWidth="1"/>
    <col min="4" max="4" width="29.87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245</v>
      </c>
      <c r="B1" s="1"/>
    </row>
    <row r="2" spans="1:7" ht="20.25">
      <c r="A2" s="43" t="s">
        <v>246</v>
      </c>
      <c r="B2" s="44"/>
      <c r="C2" s="44"/>
      <c r="D2" s="44"/>
      <c r="E2" s="44"/>
      <c r="F2" s="44"/>
      <c r="G2" s="44"/>
    </row>
    <row r="3" spans="1:7" ht="14.25">
      <c r="A3" s="45" t="s">
        <v>56</v>
      </c>
      <c r="B3" s="46"/>
      <c r="C3" s="46"/>
      <c r="D3" s="46"/>
      <c r="F3" s="46"/>
      <c r="G3" s="47" t="s">
        <v>57</v>
      </c>
    </row>
    <row r="4" spans="1:7" ht="21" customHeight="1">
      <c r="A4" s="48" t="s">
        <v>247</v>
      </c>
      <c r="B4" s="48"/>
      <c r="C4" s="48"/>
      <c r="D4" s="48" t="s">
        <v>67</v>
      </c>
      <c r="E4" s="48" t="s">
        <v>248</v>
      </c>
      <c r="F4" s="48"/>
      <c r="G4" s="48"/>
    </row>
    <row r="5" spans="1:7" ht="21" customHeight="1">
      <c r="A5" s="48" t="s">
        <v>66</v>
      </c>
      <c r="B5" s="48"/>
      <c r="C5" s="48"/>
      <c r="D5" s="48"/>
      <c r="E5" s="48" t="s">
        <v>110</v>
      </c>
      <c r="F5" s="48" t="s">
        <v>100</v>
      </c>
      <c r="G5" s="48" t="s">
        <v>101</v>
      </c>
    </row>
    <row r="6" spans="1:7" ht="21" customHeight="1">
      <c r="A6" s="48" t="s">
        <v>68</v>
      </c>
      <c r="B6" s="48" t="s">
        <v>69</v>
      </c>
      <c r="C6" s="48" t="s">
        <v>70</v>
      </c>
      <c r="D6" s="48"/>
      <c r="E6" s="48"/>
      <c r="F6" s="48"/>
      <c r="G6" s="48"/>
    </row>
    <row r="7" spans="1:7" ht="21" customHeight="1">
      <c r="A7" s="49" t="s">
        <v>249</v>
      </c>
      <c r="B7" s="49"/>
      <c r="C7" s="49"/>
      <c r="D7" s="49"/>
      <c r="E7" s="42">
        <f>+E8+E18+E21</f>
        <v>5195600</v>
      </c>
      <c r="F7" s="42">
        <f>+F8+F18+F21</f>
        <v>2325600</v>
      </c>
      <c r="G7" s="42">
        <f>+G8</f>
        <v>2870000</v>
      </c>
    </row>
    <row r="8" spans="1:7" ht="21" customHeight="1">
      <c r="A8" s="50">
        <v>207</v>
      </c>
      <c r="B8" s="51"/>
      <c r="C8" s="51"/>
      <c r="D8" s="51" t="s">
        <v>80</v>
      </c>
      <c r="E8" s="42">
        <f>+E9+E16</f>
        <v>4182604</v>
      </c>
      <c r="F8" s="42">
        <f>+F9+F16</f>
        <v>1312604</v>
      </c>
      <c r="G8" s="42">
        <f>+G9+G16</f>
        <v>2870000</v>
      </c>
    </row>
    <row r="9" spans="1:7" ht="21" customHeight="1">
      <c r="A9" s="52">
        <v>20701</v>
      </c>
      <c r="B9" s="53"/>
      <c r="C9" s="53"/>
      <c r="D9" s="51" t="s">
        <v>81</v>
      </c>
      <c r="E9" s="42">
        <f>+E10+E11+E12+E13+E14+E15</f>
        <v>3532604</v>
      </c>
      <c r="F9" s="42">
        <f>+F10+F14</f>
        <v>1312604</v>
      </c>
      <c r="G9" s="42">
        <f>+G11+G12+G13+G15</f>
        <v>2220000</v>
      </c>
    </row>
    <row r="10" spans="1:7" ht="21" customHeight="1">
      <c r="A10" s="50">
        <v>2070101</v>
      </c>
      <c r="B10" s="51"/>
      <c r="C10" s="51"/>
      <c r="D10" s="51" t="s">
        <v>82</v>
      </c>
      <c r="E10" s="54">
        <f>+F10+G10</f>
        <v>1302104</v>
      </c>
      <c r="F10" s="54">
        <v>1302104</v>
      </c>
      <c r="G10" s="42"/>
    </row>
    <row r="11" spans="1:7" ht="21" customHeight="1">
      <c r="A11" s="50">
        <v>2070108</v>
      </c>
      <c r="B11" s="51"/>
      <c r="C11" s="51"/>
      <c r="D11" s="51" t="s">
        <v>83</v>
      </c>
      <c r="E11" s="54">
        <f aca="true" t="shared" si="0" ref="E11:E24">+F11+G11</f>
        <v>200000</v>
      </c>
      <c r="F11" s="42"/>
      <c r="G11" s="42">
        <v>200000</v>
      </c>
    </row>
    <row r="12" spans="1:7" ht="21" customHeight="1">
      <c r="A12" s="50">
        <v>2070109</v>
      </c>
      <c r="B12" s="51"/>
      <c r="C12" s="51"/>
      <c r="D12" s="51" t="s">
        <v>84</v>
      </c>
      <c r="E12" s="54">
        <f t="shared" si="0"/>
        <v>40000</v>
      </c>
      <c r="F12" s="42"/>
      <c r="G12" s="42">
        <v>40000</v>
      </c>
    </row>
    <row r="13" spans="1:7" ht="21" customHeight="1">
      <c r="A13" s="50">
        <v>2070111</v>
      </c>
      <c r="B13" s="50"/>
      <c r="C13" s="50"/>
      <c r="D13" s="51" t="s">
        <v>85</v>
      </c>
      <c r="E13" s="54">
        <f t="shared" si="0"/>
        <v>80000</v>
      </c>
      <c r="F13" s="42"/>
      <c r="G13" s="42">
        <v>80000</v>
      </c>
    </row>
    <row r="14" spans="1:7" ht="21" customHeight="1">
      <c r="A14" s="50">
        <v>2070112</v>
      </c>
      <c r="B14" s="50"/>
      <c r="C14" s="50"/>
      <c r="D14" s="51" t="s">
        <v>86</v>
      </c>
      <c r="E14" s="54">
        <f t="shared" si="0"/>
        <v>10500</v>
      </c>
      <c r="F14" s="55">
        <v>10500</v>
      </c>
      <c r="G14" s="42"/>
    </row>
    <row r="15" spans="1:7" ht="21" customHeight="1">
      <c r="A15" s="50">
        <v>2070199</v>
      </c>
      <c r="B15" s="50"/>
      <c r="C15" s="50"/>
      <c r="D15" s="51" t="s">
        <v>87</v>
      </c>
      <c r="E15" s="54">
        <f t="shared" si="0"/>
        <v>1900000</v>
      </c>
      <c r="F15" s="42"/>
      <c r="G15" s="42">
        <v>1900000</v>
      </c>
    </row>
    <row r="16" spans="1:7" ht="21" customHeight="1">
      <c r="A16" s="52">
        <v>20704</v>
      </c>
      <c r="B16" s="52"/>
      <c r="C16" s="52"/>
      <c r="D16" s="51" t="s">
        <v>88</v>
      </c>
      <c r="E16" s="54">
        <f t="shared" si="0"/>
        <v>650000</v>
      </c>
      <c r="F16" s="42"/>
      <c r="G16" s="42">
        <v>650000</v>
      </c>
    </row>
    <row r="17" spans="1:7" ht="21" customHeight="1">
      <c r="A17" s="56">
        <v>2070406</v>
      </c>
      <c r="B17" s="56"/>
      <c r="C17" s="56"/>
      <c r="D17" s="57" t="s">
        <v>89</v>
      </c>
      <c r="E17" s="54">
        <f t="shared" si="0"/>
        <v>650000</v>
      </c>
      <c r="F17" s="42"/>
      <c r="G17" s="42">
        <v>650000</v>
      </c>
    </row>
    <row r="18" spans="1:7" ht="21" customHeight="1">
      <c r="A18" s="58">
        <v>208</v>
      </c>
      <c r="B18" s="59"/>
      <c r="C18" s="59"/>
      <c r="D18" s="60" t="s">
        <v>90</v>
      </c>
      <c r="E18" s="54">
        <f t="shared" si="0"/>
        <v>866012</v>
      </c>
      <c r="F18" s="42">
        <f>+F19</f>
        <v>866012</v>
      </c>
      <c r="G18" s="42"/>
    </row>
    <row r="19" spans="1:7" ht="21" customHeight="1">
      <c r="A19" s="58">
        <v>20805</v>
      </c>
      <c r="B19" s="59"/>
      <c r="C19" s="59"/>
      <c r="D19" s="61" t="s">
        <v>91</v>
      </c>
      <c r="E19" s="54">
        <f t="shared" si="0"/>
        <v>866012</v>
      </c>
      <c r="F19" s="42">
        <f>+F20</f>
        <v>866012</v>
      </c>
      <c r="G19" s="42"/>
    </row>
    <row r="20" spans="1:7" ht="21" customHeight="1">
      <c r="A20" s="58">
        <v>2080501</v>
      </c>
      <c r="B20" s="59"/>
      <c r="C20" s="59"/>
      <c r="D20" s="61" t="s">
        <v>92</v>
      </c>
      <c r="E20" s="54">
        <f t="shared" si="0"/>
        <v>866012</v>
      </c>
      <c r="F20" s="62">
        <v>866012</v>
      </c>
      <c r="G20" s="42"/>
    </row>
    <row r="21" spans="1:7" ht="21" customHeight="1">
      <c r="A21" s="58">
        <v>210</v>
      </c>
      <c r="B21" s="59"/>
      <c r="C21" s="59"/>
      <c r="D21" s="60" t="s">
        <v>93</v>
      </c>
      <c r="E21" s="54">
        <f t="shared" si="0"/>
        <v>146984</v>
      </c>
      <c r="F21" s="42">
        <f>+F22</f>
        <v>146984</v>
      </c>
      <c r="G21" s="42"/>
    </row>
    <row r="22" spans="1:7" ht="22.5" customHeight="1">
      <c r="A22" s="58">
        <v>21005</v>
      </c>
      <c r="B22" s="59"/>
      <c r="C22" s="59"/>
      <c r="D22" s="61" t="s">
        <v>94</v>
      </c>
      <c r="E22" s="54">
        <f t="shared" si="0"/>
        <v>146984</v>
      </c>
      <c r="F22" s="42">
        <f>+F23+F24</f>
        <v>146984</v>
      </c>
      <c r="G22" s="42"/>
    </row>
    <row r="23" spans="1:7" ht="22.5" customHeight="1">
      <c r="A23" s="58">
        <v>2100501</v>
      </c>
      <c r="B23" s="59"/>
      <c r="C23" s="59"/>
      <c r="D23" s="61" t="s">
        <v>95</v>
      </c>
      <c r="E23" s="54">
        <f t="shared" si="0"/>
        <v>123396</v>
      </c>
      <c r="F23" s="62">
        <v>123396</v>
      </c>
      <c r="G23" s="42"/>
    </row>
    <row r="24" spans="1:7" ht="22.5" customHeight="1">
      <c r="A24" s="58">
        <v>2100503</v>
      </c>
      <c r="B24" s="59"/>
      <c r="C24" s="59"/>
      <c r="D24" s="61" t="s">
        <v>96</v>
      </c>
      <c r="E24" s="54">
        <f t="shared" si="0"/>
        <v>23588</v>
      </c>
      <c r="F24" s="62">
        <v>23588</v>
      </c>
      <c r="G24" s="42"/>
    </row>
    <row r="25" spans="1:7" ht="22.5" customHeight="1">
      <c r="A25" s="63"/>
      <c r="B25" s="63"/>
      <c r="C25" s="63"/>
      <c r="D25" s="63"/>
      <c r="E25" s="42"/>
      <c r="F25" s="42"/>
      <c r="G25" s="42"/>
    </row>
    <row r="26" spans="1:4" ht="14.25">
      <c r="A26" s="64"/>
      <c r="B26" s="64"/>
      <c r="C26" s="64"/>
      <c r="D26" s="64"/>
    </row>
  </sheetData>
  <sheetProtection/>
  <mergeCells count="28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1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250</v>
      </c>
    </row>
    <row r="2" spans="1:4" ht="18.75">
      <c r="A2" s="21" t="s">
        <v>251</v>
      </c>
      <c r="B2" s="21"/>
      <c r="C2" s="21"/>
      <c r="D2" s="21"/>
    </row>
    <row r="3" spans="1:4" ht="14.25">
      <c r="A3" t="s">
        <v>56</v>
      </c>
      <c r="B3" s="23"/>
      <c r="C3" s="23"/>
      <c r="D3" s="38" t="s">
        <v>3</v>
      </c>
    </row>
    <row r="4" spans="1:4" ht="24.75" customHeight="1">
      <c r="A4" s="26" t="s">
        <v>252</v>
      </c>
      <c r="B4" s="27" t="s">
        <v>253</v>
      </c>
      <c r="C4" s="27"/>
      <c r="D4" s="27"/>
    </row>
    <row r="5" spans="1:4" ht="27.75" customHeight="1">
      <c r="A5" s="26"/>
      <c r="B5" s="27" t="s">
        <v>110</v>
      </c>
      <c r="C5" s="29" t="s">
        <v>114</v>
      </c>
      <c r="D5" s="29" t="s">
        <v>115</v>
      </c>
    </row>
    <row r="6" spans="1:4" ht="14.25">
      <c r="A6" s="30" t="s">
        <v>139</v>
      </c>
      <c r="B6" s="39">
        <f>+B7+B11+B21</f>
        <v>2325600</v>
      </c>
      <c r="C6" s="39">
        <f>+C7+C11+C21</f>
        <v>2315100</v>
      </c>
      <c r="D6" s="39"/>
    </row>
    <row r="7" spans="1:4" ht="14.25">
      <c r="A7" s="35" t="s">
        <v>116</v>
      </c>
      <c r="B7" s="40">
        <f>+C7+D7</f>
        <v>929960</v>
      </c>
      <c r="C7" s="40">
        <f>+C8+C9</f>
        <v>929960</v>
      </c>
      <c r="D7" s="35"/>
    </row>
    <row r="8" spans="1:4" ht="14.25">
      <c r="A8" s="35" t="s">
        <v>117</v>
      </c>
      <c r="B8" s="37">
        <f>+C8+D8</f>
        <v>929600</v>
      </c>
      <c r="C8" s="37">
        <v>929600</v>
      </c>
      <c r="D8" s="35"/>
    </row>
    <row r="9" spans="1:4" ht="14.25">
      <c r="A9" s="35" t="s">
        <v>118</v>
      </c>
      <c r="B9" s="37">
        <f aca="true" t="shared" si="0" ref="B9:B24">+C9+D9</f>
        <v>360</v>
      </c>
      <c r="C9" s="37">
        <v>360</v>
      </c>
      <c r="D9" s="35"/>
    </row>
    <row r="10" spans="1:4" ht="14.25">
      <c r="A10" s="35"/>
      <c r="B10" s="37">
        <f t="shared" si="0"/>
        <v>0</v>
      </c>
      <c r="C10" s="37"/>
      <c r="D10" s="35"/>
    </row>
    <row r="11" spans="1:4" ht="14.25">
      <c r="A11" s="35" t="s">
        <v>119</v>
      </c>
      <c r="B11" s="40">
        <f t="shared" si="0"/>
        <v>285300</v>
      </c>
      <c r="C11" s="40">
        <f>+C12+C13+C14+C15+C17+C16+C18+C19</f>
        <v>274800</v>
      </c>
      <c r="D11" s="35">
        <v>10500</v>
      </c>
    </row>
    <row r="12" spans="1:4" ht="14.25">
      <c r="A12" s="35" t="s">
        <v>120</v>
      </c>
      <c r="B12" s="37">
        <f t="shared" si="0"/>
        <v>67000</v>
      </c>
      <c r="C12" s="37">
        <v>67000</v>
      </c>
      <c r="D12" s="35"/>
    </row>
    <row r="13" spans="1:4" ht="14.25">
      <c r="A13" s="35" t="s">
        <v>121</v>
      </c>
      <c r="B13" s="37">
        <f t="shared" si="0"/>
        <v>10000</v>
      </c>
      <c r="C13" s="37">
        <v>10000</v>
      </c>
      <c r="D13" s="35"/>
    </row>
    <row r="14" spans="1:4" ht="14.25">
      <c r="A14" s="35" t="s">
        <v>122</v>
      </c>
      <c r="B14" s="37">
        <f t="shared" si="0"/>
        <v>20000</v>
      </c>
      <c r="C14" s="37">
        <v>20000</v>
      </c>
      <c r="D14" s="35"/>
    </row>
    <row r="15" spans="1:4" ht="14.25">
      <c r="A15" s="35" t="s">
        <v>123</v>
      </c>
      <c r="B15" s="37">
        <f t="shared" si="0"/>
        <v>34000</v>
      </c>
      <c r="C15" s="37">
        <v>34000</v>
      </c>
      <c r="D15" s="35"/>
    </row>
    <row r="16" spans="1:4" ht="14.25">
      <c r="A16" s="35" t="s">
        <v>124</v>
      </c>
      <c r="B16" s="37">
        <f t="shared" si="0"/>
        <v>37000</v>
      </c>
      <c r="C16" s="37">
        <v>37000</v>
      </c>
      <c r="D16" s="35"/>
    </row>
    <row r="17" spans="1:4" ht="14.25">
      <c r="A17" s="41" t="s">
        <v>125</v>
      </c>
      <c r="B17" s="37">
        <f t="shared" si="0"/>
        <v>42000</v>
      </c>
      <c r="C17" s="37">
        <v>42000</v>
      </c>
      <c r="D17" s="35"/>
    </row>
    <row r="18" spans="1:4" ht="14.25">
      <c r="A18" t="s">
        <v>126</v>
      </c>
      <c r="B18" s="37">
        <f t="shared" si="0"/>
        <v>64800</v>
      </c>
      <c r="C18" s="37">
        <v>64800</v>
      </c>
      <c r="D18" s="35"/>
    </row>
    <row r="19" spans="1:4" ht="14.25">
      <c r="A19" s="35" t="s">
        <v>254</v>
      </c>
      <c r="B19" s="37">
        <f t="shared" si="0"/>
        <v>10500</v>
      </c>
      <c r="C19" s="37"/>
      <c r="D19" s="35">
        <v>10500</v>
      </c>
    </row>
    <row r="20" spans="1:4" ht="14.25">
      <c r="A20" s="35"/>
      <c r="B20" s="37">
        <f t="shared" si="0"/>
        <v>0</v>
      </c>
      <c r="C20" s="37"/>
      <c r="D20" s="35"/>
    </row>
    <row r="21" spans="1:4" ht="14.25">
      <c r="A21" s="35" t="s">
        <v>127</v>
      </c>
      <c r="B21" s="40">
        <f t="shared" si="0"/>
        <v>1110340</v>
      </c>
      <c r="C21" s="40">
        <f>+C23+C22+C24</f>
        <v>1110340</v>
      </c>
      <c r="D21" s="35"/>
    </row>
    <row r="22" spans="1:4" ht="14.25">
      <c r="A22" s="35" t="s">
        <v>128</v>
      </c>
      <c r="B22" s="37">
        <f t="shared" si="0"/>
        <v>97344</v>
      </c>
      <c r="C22" s="37">
        <v>97344</v>
      </c>
      <c r="D22" s="35"/>
    </row>
    <row r="23" spans="1:4" ht="14.25">
      <c r="A23" s="35" t="s">
        <v>129</v>
      </c>
      <c r="B23" s="37">
        <f t="shared" si="0"/>
        <v>866012</v>
      </c>
      <c r="C23" s="37">
        <v>866012</v>
      </c>
      <c r="D23" s="35"/>
    </row>
    <row r="24" spans="1:4" ht="14.25">
      <c r="A24" s="35" t="s">
        <v>130</v>
      </c>
      <c r="B24" s="37">
        <f t="shared" si="0"/>
        <v>146984</v>
      </c>
      <c r="C24" s="37">
        <v>146984</v>
      </c>
      <c r="D24" s="35"/>
    </row>
    <row r="25" spans="1:4" ht="14.25">
      <c r="A25" s="35"/>
      <c r="B25" s="37"/>
      <c r="C25" s="35"/>
      <c r="D25" s="35"/>
    </row>
    <row r="26" spans="1:4" ht="14.25">
      <c r="A26" s="35" t="s">
        <v>131</v>
      </c>
      <c r="B26" s="37"/>
      <c r="C26" s="35"/>
      <c r="D26" s="35"/>
    </row>
    <row r="27" spans="1:4" ht="14.25">
      <c r="A27" s="35"/>
      <c r="B27" s="37"/>
      <c r="C27" s="37"/>
      <c r="D27" s="35"/>
    </row>
    <row r="28" spans="1:4" ht="14.25">
      <c r="A28" s="35"/>
      <c r="B28" s="37"/>
      <c r="C28" s="37"/>
      <c r="D28" s="35"/>
    </row>
    <row r="29" spans="1:4" ht="14.25">
      <c r="A29" s="35"/>
      <c r="B29" s="37"/>
      <c r="C29" s="37"/>
      <c r="D29" s="35"/>
    </row>
    <row r="30" spans="1:4" ht="14.25">
      <c r="A30" s="35" t="s">
        <v>132</v>
      </c>
      <c r="B30" s="35"/>
      <c r="C30" s="37"/>
      <c r="D30" s="35"/>
    </row>
    <row r="31" spans="1:4" ht="14.25">
      <c r="A31" s="35"/>
      <c r="B31" s="35"/>
      <c r="C31" s="37"/>
      <c r="D31" s="35"/>
    </row>
    <row r="32" spans="1:4" ht="14.25">
      <c r="A32" s="35"/>
      <c r="B32" s="35"/>
      <c r="C32" s="37"/>
      <c r="D32" s="35"/>
    </row>
    <row r="33" spans="1:4" ht="14.25">
      <c r="A33" s="35"/>
      <c r="B33" s="35"/>
      <c r="C33" s="37"/>
      <c r="D33" s="35"/>
    </row>
    <row r="34" spans="1:4" ht="14.25">
      <c r="A34" s="35" t="s">
        <v>133</v>
      </c>
      <c r="B34" s="37"/>
      <c r="C34" s="37"/>
      <c r="D34" s="35"/>
    </row>
    <row r="35" spans="1:4" ht="14.25">
      <c r="A35" s="35"/>
      <c r="B35" s="37"/>
      <c r="C35" s="42"/>
      <c r="D35" s="42"/>
    </row>
    <row r="36" spans="1:4" ht="14.25">
      <c r="A36" s="35"/>
      <c r="B36" s="37"/>
      <c r="C36" s="42"/>
      <c r="D36" s="42"/>
    </row>
    <row r="37" spans="1:4" ht="14.25">
      <c r="A37" s="35"/>
      <c r="B37" s="37"/>
      <c r="C37" s="42"/>
      <c r="D37" s="42"/>
    </row>
    <row r="38" spans="1:4" ht="14.25">
      <c r="A38" s="35" t="s">
        <v>105</v>
      </c>
      <c r="B38" s="37"/>
      <c r="C38" s="42"/>
      <c r="D38" s="42"/>
    </row>
    <row r="39" spans="1:4" ht="14.25">
      <c r="A39" s="35"/>
      <c r="B39" s="37"/>
      <c r="C39" s="42"/>
      <c r="D39" s="42"/>
    </row>
    <row r="40" spans="1:4" ht="14.25">
      <c r="A40" s="35"/>
      <c r="B40" s="37"/>
      <c r="C40" s="42"/>
      <c r="D40" s="42"/>
    </row>
    <row r="41" spans="1:4" ht="14.25">
      <c r="A41" s="35"/>
      <c r="B41" s="37"/>
      <c r="C41" s="42"/>
      <c r="D41" s="42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7"/>
  <sheetViews>
    <sheetView zoomScaleSheetLayoutView="100" workbookViewId="0" topLeftCell="A2">
      <selection activeCell="E8" sqref="E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20" customWidth="1"/>
    <col min="4" max="4" width="22.875" style="0" customWidth="1"/>
  </cols>
  <sheetData>
    <row r="1" ht="14.25">
      <c r="A1" s="1" t="s">
        <v>255</v>
      </c>
    </row>
    <row r="2" spans="1:4" ht="18.75">
      <c r="A2" s="21" t="s">
        <v>256</v>
      </c>
      <c r="B2" s="21"/>
      <c r="C2" s="22"/>
      <c r="D2" s="21"/>
    </row>
    <row r="3" spans="1:4" ht="14.25">
      <c r="A3" t="s">
        <v>56</v>
      </c>
      <c r="B3" s="23"/>
      <c r="C3" s="24"/>
      <c r="D3" s="25" t="s">
        <v>3</v>
      </c>
    </row>
    <row r="4" spans="1:4" ht="24.75" customHeight="1">
      <c r="A4" s="26" t="s">
        <v>252</v>
      </c>
      <c r="B4" s="27" t="s">
        <v>253</v>
      </c>
      <c r="C4" s="28"/>
      <c r="D4" s="27"/>
    </row>
    <row r="5" spans="1:4" ht="27.75" customHeight="1">
      <c r="A5" s="26"/>
      <c r="B5" s="27" t="s">
        <v>110</v>
      </c>
      <c r="C5" s="29" t="s">
        <v>114</v>
      </c>
      <c r="D5" s="29" t="s">
        <v>115</v>
      </c>
    </row>
    <row r="6" spans="1:4" ht="14.25">
      <c r="A6" s="30" t="s">
        <v>139</v>
      </c>
      <c r="B6" s="31">
        <f>+B11+B26</f>
        <v>2870000</v>
      </c>
      <c r="C6" s="31">
        <f>+C11+C26</f>
        <v>2870000</v>
      </c>
      <c r="D6" s="32"/>
    </row>
    <row r="7" spans="1:4" ht="14.25">
      <c r="A7" s="33" t="s">
        <v>116</v>
      </c>
      <c r="B7" s="34"/>
      <c r="C7" s="34"/>
      <c r="D7" s="35"/>
    </row>
    <row r="8" spans="1:4" ht="14.25">
      <c r="A8" s="35"/>
      <c r="B8" s="34"/>
      <c r="C8" s="34"/>
      <c r="D8" s="35"/>
    </row>
    <row r="9" spans="1:4" ht="14.25">
      <c r="A9" s="35"/>
      <c r="B9" s="34"/>
      <c r="C9" s="34"/>
      <c r="D9" s="35"/>
    </row>
    <row r="10" spans="1:4" ht="14.25">
      <c r="A10" s="35"/>
      <c r="B10" s="34"/>
      <c r="C10" s="34"/>
      <c r="D10" s="35"/>
    </row>
    <row r="11" spans="1:4" ht="14.25">
      <c r="A11" s="33" t="s">
        <v>119</v>
      </c>
      <c r="B11" s="34">
        <f>+B12+B13+B14+B15</f>
        <v>2430000</v>
      </c>
      <c r="C11" s="34">
        <f>+C12+C13+C14+C15</f>
        <v>2430000</v>
      </c>
      <c r="D11" s="35"/>
    </row>
    <row r="12" spans="1:4" ht="14.25">
      <c r="A12" s="35" t="s">
        <v>257</v>
      </c>
      <c r="B12" s="34">
        <v>1730000</v>
      </c>
      <c r="C12" s="34">
        <v>1730000</v>
      </c>
      <c r="D12" s="35"/>
    </row>
    <row r="13" spans="1:4" ht="14.25">
      <c r="A13" s="35" t="s">
        <v>258</v>
      </c>
      <c r="B13" s="34">
        <f>20000+20000</f>
        <v>40000</v>
      </c>
      <c r="C13" s="34">
        <f>20000+20000</f>
        <v>40000</v>
      </c>
      <c r="D13" s="35"/>
    </row>
    <row r="14" spans="1:4" ht="14.25">
      <c r="A14" s="35" t="s">
        <v>121</v>
      </c>
      <c r="B14" s="34">
        <v>10000</v>
      </c>
      <c r="C14" s="34">
        <v>10000</v>
      </c>
      <c r="D14" s="35"/>
    </row>
    <row r="15" spans="1:4" ht="14.25">
      <c r="A15" s="35" t="s">
        <v>259</v>
      </c>
      <c r="B15" s="34">
        <v>650000</v>
      </c>
      <c r="C15" s="34">
        <v>650000</v>
      </c>
      <c r="D15" s="35"/>
    </row>
    <row r="16" spans="1:4" ht="14.25">
      <c r="A16" s="35"/>
      <c r="B16" s="34"/>
      <c r="C16" s="34"/>
      <c r="D16" s="35"/>
    </row>
    <row r="17" spans="1:4" ht="14.25">
      <c r="A17" s="35"/>
      <c r="B17" s="34"/>
      <c r="C17" s="34"/>
      <c r="D17" s="35"/>
    </row>
    <row r="18" spans="1:4" ht="14.25">
      <c r="A18" s="33" t="s">
        <v>127</v>
      </c>
      <c r="B18" s="34"/>
      <c r="C18" s="34"/>
      <c r="D18" s="35"/>
    </row>
    <row r="19" spans="1:4" ht="14.25">
      <c r="A19" s="35"/>
      <c r="B19" s="34"/>
      <c r="C19" s="34"/>
      <c r="D19" s="35"/>
    </row>
    <row r="20" spans="1:4" ht="14.25">
      <c r="A20" s="35"/>
      <c r="B20" s="34"/>
      <c r="C20" s="34"/>
      <c r="D20" s="35"/>
    </row>
    <row r="21" spans="1:4" ht="14.25">
      <c r="A21" s="35"/>
      <c r="B21" s="34"/>
      <c r="C21" s="34"/>
      <c r="D21" s="35"/>
    </row>
    <row r="22" spans="1:4" ht="14.25">
      <c r="A22" s="33" t="s">
        <v>131</v>
      </c>
      <c r="B22" s="36"/>
      <c r="C22" s="36"/>
      <c r="D22" s="35"/>
    </row>
    <row r="23" spans="1:4" ht="14.25">
      <c r="A23" s="35"/>
      <c r="B23" s="36"/>
      <c r="C23" s="36"/>
      <c r="D23" s="35"/>
    </row>
    <row r="24" spans="1:4" ht="14.25">
      <c r="A24" s="35"/>
      <c r="B24" s="36"/>
      <c r="C24" s="36"/>
      <c r="D24" s="35"/>
    </row>
    <row r="25" spans="1:4" ht="14.25">
      <c r="A25" s="35"/>
      <c r="B25" s="36"/>
      <c r="C25" s="36"/>
      <c r="D25" s="35"/>
    </row>
    <row r="26" spans="1:4" ht="14.25">
      <c r="A26" s="33" t="s">
        <v>132</v>
      </c>
      <c r="B26" s="36">
        <f>+B27</f>
        <v>440000</v>
      </c>
      <c r="C26" s="36">
        <f>+C27</f>
        <v>440000</v>
      </c>
      <c r="D26" s="35"/>
    </row>
    <row r="27" spans="1:4" ht="14.25">
      <c r="A27" s="35" t="s">
        <v>260</v>
      </c>
      <c r="B27" s="36">
        <v>440000</v>
      </c>
      <c r="C27" s="36">
        <v>440000</v>
      </c>
      <c r="D27" s="35"/>
    </row>
    <row r="28" spans="1:4" ht="14.25">
      <c r="A28" s="35"/>
      <c r="B28" s="36"/>
      <c r="C28" s="36"/>
      <c r="D28" s="35"/>
    </row>
    <row r="29" spans="1:4" ht="14.25">
      <c r="A29" s="35"/>
      <c r="B29" s="36"/>
      <c r="C29" s="36"/>
      <c r="D29" s="35"/>
    </row>
    <row r="30" spans="1:4" ht="14.25">
      <c r="A30" s="35" t="s">
        <v>133</v>
      </c>
      <c r="B30" s="34"/>
      <c r="C30" s="34"/>
      <c r="D30" s="35"/>
    </row>
    <row r="31" spans="1:4" ht="14.25">
      <c r="A31" s="35"/>
      <c r="B31" s="34"/>
      <c r="C31" s="34"/>
      <c r="D31" s="35"/>
    </row>
    <row r="32" spans="1:4" ht="14.25">
      <c r="A32" s="35"/>
      <c r="B32" s="34"/>
      <c r="C32" s="34"/>
      <c r="D32" s="35"/>
    </row>
    <row r="33" spans="1:4" ht="14.25">
      <c r="A33" s="35"/>
      <c r="B33" s="34"/>
      <c r="C33" s="34"/>
      <c r="D33" s="35"/>
    </row>
    <row r="34" spans="1:4" ht="14.25">
      <c r="A34" s="35" t="s">
        <v>105</v>
      </c>
      <c r="B34" s="37"/>
      <c r="C34" s="34"/>
      <c r="D34" s="35"/>
    </row>
    <row r="35" spans="1:4" ht="14.25">
      <c r="A35" s="35"/>
      <c r="B35" s="37"/>
      <c r="C35" s="34"/>
      <c r="D35" s="35"/>
    </row>
    <row r="36" spans="1:4" ht="14.25">
      <c r="A36" s="35"/>
      <c r="B36" s="37"/>
      <c r="C36" s="34"/>
      <c r="D36" s="35"/>
    </row>
    <row r="37" spans="1:4" ht="14.25">
      <c r="A37" s="35"/>
      <c r="B37" s="37"/>
      <c r="C37" s="34"/>
      <c r="D37" s="35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2017-01-16T01:32:00Z</cp:lastPrinted>
  <dcterms:created xsi:type="dcterms:W3CDTF">2011-09-13T11:12:31Z</dcterms:created>
  <dcterms:modified xsi:type="dcterms:W3CDTF">2018-04-02T01:56:43Z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