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691" firstSheet="7" activeTab="7"/>
  </bookViews>
  <sheets>
    <sheet name="部门收支总表" sheetId="1" r:id="rId1"/>
    <sheet name="部门收入总表" sheetId="2" r:id="rId2"/>
    <sheet name="部门支出总表" sheetId="3" r:id="rId3"/>
    <sheet name="部门基本支出表" sheetId="4" r:id="rId4"/>
    <sheet name="部门项目支出表" sheetId="5" r:id="rId5"/>
    <sheet name="财政拨款收支总表" sheetId="6" r:id="rId6"/>
    <sheet name="一般公共预算支出表" sheetId="7" r:id="rId7"/>
    <sheet name="一般公共预算基本支出表" sheetId="8" r:id="rId8"/>
    <sheet name="一般公共预算项目支出表" sheetId="9" r:id="rId9"/>
    <sheet name="一般公共预算安排的机关运行经费及“三公”经费支出表" sheetId="10" r:id="rId10"/>
    <sheet name="政府性基金预算支出表" sheetId="11" r:id="rId11"/>
  </sheets>
  <definedNames/>
  <calcPr fullCalcOnLoad="1"/>
</workbook>
</file>

<file path=xl/sharedStrings.xml><?xml version="1.0" encoding="utf-8"?>
<sst xmlns="http://schemas.openxmlformats.org/spreadsheetml/2006/main" count="421" uniqueCount="263">
  <si>
    <t>附件2-1</t>
  </si>
  <si>
    <t>部门收支总表</t>
  </si>
  <si>
    <t xml:space="preserve">单位名称：    </t>
  </si>
  <si>
    <t>单位:元</t>
  </si>
  <si>
    <t>收                             入</t>
  </si>
  <si>
    <t>支                             出</t>
  </si>
  <si>
    <t xml:space="preserve">项            目 </t>
  </si>
  <si>
    <r>
      <t>2018</t>
    </r>
    <r>
      <rPr>
        <sz val="9"/>
        <rFont val="宋体"/>
        <family val="0"/>
      </rPr>
      <t>年预算</t>
    </r>
  </si>
  <si>
    <t xml:space="preserve">         项     目</t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</si>
  <si>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</si>
  <si>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</si>
  <si>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</si>
  <si>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</si>
  <si>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</si>
  <si>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</si>
  <si>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</si>
  <si>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</si>
  <si>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</si>
  <si>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</si>
  <si>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</si>
  <si>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</si>
  <si>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</si>
  <si>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</si>
  <si>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</si>
  <si>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</si>
  <si>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</si>
  <si>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</si>
  <si>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</si>
  <si>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</si>
  <si>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</si>
  <si>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</si>
  <si>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</si>
  <si>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</si>
  <si>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</si>
  <si>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</si>
  <si>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</si>
  <si>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</si>
  <si>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</si>
  <si>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</si>
  <si>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</si>
  <si>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</si>
  <si>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</si>
  <si>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</si>
  <si>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</si>
  <si>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</si>
  <si>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</si>
  <si>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</si>
  <si>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</si>
  <si>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</si>
  <si>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</si>
  <si>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</si>
  <si>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</si>
  <si>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支      出      总      计</t>
  </si>
  <si>
    <t>附件2-2</t>
  </si>
  <si>
    <t>部门收入总表</t>
  </si>
  <si>
    <t>单位名称：</t>
  </si>
  <si>
    <t>单位：元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</si>
  <si>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</si>
  <si>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</si>
  <si>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</si>
  <si>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</si>
  <si>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</si>
  <si>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</si>
  <si>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</si>
  <si>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</si>
  <si>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</si>
  <si>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</si>
  <si>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</si>
  <si>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</si>
  <si>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</si>
  <si>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</si>
  <si>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</si>
  <si>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</si>
  <si>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</si>
  <si>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</si>
  <si>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</si>
  <si>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</si>
  <si>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</si>
  <si>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</si>
  <si>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文化体育与传媒支出</t>
  </si>
  <si>
    <t>文化</t>
  </si>
  <si>
    <t>行政运行</t>
  </si>
  <si>
    <t>文化活动</t>
  </si>
  <si>
    <t>群众文化</t>
  </si>
  <si>
    <t>文化创作与保护</t>
  </si>
  <si>
    <t>文化市场管理</t>
  </si>
  <si>
    <t>其他文化支出</t>
  </si>
  <si>
    <t>广播影视</t>
  </si>
  <si>
    <t>电影</t>
  </si>
  <si>
    <t>社会保障和就业支出</t>
  </si>
  <si>
    <t xml:space="preserve">  行政事业单位离退休</t>
  </si>
  <si>
    <t xml:space="preserve">    归口管理的行政单位离退休</t>
  </si>
  <si>
    <t>医疗卫生与计划生育支出</t>
  </si>
  <si>
    <t xml:space="preserve">  医疗保障</t>
  </si>
  <si>
    <t xml:space="preserve">    行政单位医疗</t>
  </si>
  <si>
    <t xml:space="preserve">    公务员医疗补助</t>
  </si>
  <si>
    <t>附件2-3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</si>
  <si>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</si>
  <si>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</si>
  <si>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</si>
  <si>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</si>
  <si>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</si>
  <si>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</si>
  <si>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</si>
  <si>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其他支出</t>
  </si>
  <si>
    <t>附件2-4</t>
  </si>
  <si>
    <t>部门基本支出表</t>
  </si>
  <si>
    <t>经济科目名称          （到款级）</t>
  </si>
  <si>
    <t>资    金    来    源</t>
  </si>
  <si>
    <t>小计</t>
  </si>
  <si>
    <t>公共财政预算资金</t>
  </si>
  <si>
    <t>财政专户管理的非税资金</t>
  </si>
  <si>
    <t>其他资金</t>
  </si>
  <si>
    <t>经费拨款</t>
  </si>
  <si>
    <t>纳入预算管理的非税资金</t>
  </si>
  <si>
    <t>工资福利支出</t>
  </si>
  <si>
    <t>工勤工资</t>
  </si>
  <si>
    <t>统发工资</t>
  </si>
  <si>
    <t>住房维修基金</t>
  </si>
  <si>
    <t>月均奖</t>
  </si>
  <si>
    <t>节日补贴</t>
  </si>
  <si>
    <t>保密员经费</t>
  </si>
  <si>
    <t>商品和服务支出</t>
  </si>
  <si>
    <t>公务交通补贴</t>
  </si>
  <si>
    <t>定额公用经费</t>
  </si>
  <si>
    <t>定额车编费</t>
  </si>
  <si>
    <t>非税征收费用</t>
  </si>
  <si>
    <t>对个人和家庭的补助</t>
  </si>
  <si>
    <t>住房公积金</t>
  </si>
  <si>
    <t>行政事业单位离退休</t>
  </si>
  <si>
    <t>行政单位医疗</t>
  </si>
  <si>
    <t>公务员医疗</t>
  </si>
  <si>
    <t>债务利息支出</t>
  </si>
  <si>
    <t>基本建设支出</t>
  </si>
  <si>
    <t>其他资本性支出</t>
  </si>
  <si>
    <t>附件2-5</t>
  </si>
  <si>
    <t>部门项目支出表</t>
  </si>
  <si>
    <t xml:space="preserve">项目名称          </t>
  </si>
  <si>
    <r>
      <t>绩效目标</t>
    </r>
    <r>
      <rPr>
        <sz val="12"/>
        <rFont val="宋体"/>
        <family val="0"/>
      </rPr>
      <t xml:space="preserve">    </t>
    </r>
    <r>
      <rPr>
        <sz val="9"/>
        <rFont val="宋体"/>
        <family val="0"/>
      </rPr>
      <t>（简略表述项目              实施的内容及      目的）</t>
    </r>
  </si>
  <si>
    <t>其他  资金</t>
  </si>
  <si>
    <t>附件2-6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</si>
  <si>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</si>
  <si>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</si>
  <si>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</si>
  <si>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</si>
  <si>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</si>
  <si>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</si>
  <si>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</si>
  <si>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</si>
  <si>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</si>
  <si>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</si>
  <si>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</si>
  <si>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</si>
  <si>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</si>
  <si>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</si>
  <si>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</si>
  <si>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</si>
  <si>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</si>
  <si>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</si>
  <si>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</si>
  <si>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</si>
  <si>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</si>
  <si>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</si>
  <si>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</si>
  <si>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</si>
  <si>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</si>
  <si>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</si>
  <si>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</si>
  <si>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</si>
  <si>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</si>
  <si>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</si>
  <si>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</si>
  <si>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</si>
  <si>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</si>
  <si>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</si>
  <si>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</si>
  <si>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</si>
  <si>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</si>
  <si>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</si>
  <si>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</si>
  <si>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</si>
  <si>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</si>
  <si>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</si>
  <si>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</si>
  <si>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</si>
  <si>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</si>
  <si>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</si>
  <si>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</si>
  <si>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</si>
  <si>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</si>
  <si>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</si>
  <si>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</si>
  <si>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</si>
  <si>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</si>
  <si>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</si>
  <si>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</si>
  <si>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</si>
  <si>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</si>
  <si>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</si>
  <si>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</si>
  <si>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</si>
  <si>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</si>
  <si>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</si>
  <si>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</si>
  <si>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</si>
  <si>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</si>
  <si>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</si>
  <si>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</si>
  <si>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</si>
  <si>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</si>
  <si>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</si>
  <si>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</si>
  <si>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</si>
  <si>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</si>
  <si>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</si>
  <si>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</si>
  <si>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</si>
  <si>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</si>
  <si>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</si>
  <si>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</si>
  <si>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</si>
  <si>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</si>
  <si>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</si>
  <si>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</si>
  <si>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</si>
  <si>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</si>
  <si>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</si>
  <si>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</si>
  <si>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</si>
  <si>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</si>
  <si>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</si>
  <si>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</si>
  <si>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</si>
  <si>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</si>
  <si>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附件2-7</t>
  </si>
  <si>
    <t>一般公共预算支出表</t>
  </si>
  <si>
    <t>项目</t>
  </si>
  <si>
    <t>一般公共预算支出</t>
  </si>
  <si>
    <t>合  计</t>
  </si>
  <si>
    <t>附件2-8</t>
  </si>
  <si>
    <t>一般公共预算基本支出表</t>
  </si>
  <si>
    <t>经济科目名称              （到款级）</t>
  </si>
  <si>
    <t>一般公共预算基本支出</t>
  </si>
  <si>
    <t>合 计</t>
  </si>
  <si>
    <t>附件2-9</t>
  </si>
  <si>
    <t>一般公共预算项目支出表</t>
  </si>
  <si>
    <t>附件2-10</t>
  </si>
  <si>
    <t>一般公共预算安排的机关运行经费及“三公”经费支出表</t>
  </si>
  <si>
    <t>金  额</t>
  </si>
  <si>
    <t>机关运行经费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</si>
  <si>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</si>
  <si>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</si>
  <si>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</si>
  <si>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</si>
  <si>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</si>
  <si>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</si>
  <si>
    <t>注：</t>
  </si>
  <si>
    <t>1.本表应填写的资金为一般公共预算安排资金。</t>
  </si>
  <si>
    <t>2.机关运行费，即部门（单位）公用经费，包括办公及印刷费、邮电费、差旅费、会议费、福利费、日常维修费、专用材料及一般设备购置费、办公用房水电费、办公用房取暖费、办公用房物业管理费、公务用车运行维护费以及其他费用。</t>
  </si>
  <si>
    <t>附件2-11</t>
  </si>
  <si>
    <t>政府性基金预算支出表</t>
  </si>
  <si>
    <t>项   目</t>
  </si>
  <si>
    <t>政府性基金预算支出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</si>
</sst>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2"/>
      <name val="宋体"/>
      <family val="0"/>
    </font>
    <font>
      <sz val="12"/>
      <name val="黑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4"/>
      <name val="黑体"/>
      <family val="0"/>
    </font>
    <font>
      <sz val="10"/>
      <name val="Arial"/>
      <family val="2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b/>
      <sz val="9"/>
      <color indexed="8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u val="single"/>
      <sz val="9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26" fillId="8" borderId="0" applyNumberFormat="0" applyBorder="0" applyAlignment="0" applyProtection="0"/>
    <xf numFmtId="0" fontId="34" fillId="0" borderId="5" applyNumberFormat="0" applyFill="0" applyAlignment="0" applyProtection="0"/>
    <xf numFmtId="0" fontId="26" fillId="9" borderId="0" applyNumberFormat="0" applyBorder="0" applyAlignment="0" applyProtection="0"/>
    <xf numFmtId="0" fontId="40" fillId="10" borderId="6" applyNumberFormat="0" applyAlignment="0" applyProtection="0"/>
    <xf numFmtId="0" fontId="42" fillId="10" borderId="1" applyNumberFormat="0" applyAlignment="0" applyProtection="0"/>
    <xf numFmtId="0" fontId="33" fillId="11" borderId="7" applyNumberFormat="0" applyAlignment="0" applyProtection="0"/>
    <xf numFmtId="0" fontId="7" fillId="3" borderId="0" applyNumberFormat="0" applyBorder="0" applyAlignment="0" applyProtection="0"/>
    <xf numFmtId="0" fontId="26" fillId="12" borderId="0" applyNumberFormat="0" applyBorder="0" applyAlignment="0" applyProtection="0"/>
    <xf numFmtId="0" fontId="29" fillId="0" borderId="8" applyNumberFormat="0" applyFill="0" applyAlignment="0" applyProtection="0"/>
    <xf numFmtId="0" fontId="0" fillId="0" borderId="0" applyNumberFormat="0" applyFont="0" applyFill="0" applyBorder="0" applyAlignment="0" applyProtection="0"/>
    <xf numFmtId="0" fontId="18" fillId="0" borderId="9" applyNumberFormat="0" applyFill="0" applyAlignment="0" applyProtection="0"/>
    <xf numFmtId="0" fontId="41" fillId="2" borderId="0" applyNumberFormat="0" applyBorder="0" applyAlignment="0" applyProtection="0"/>
    <xf numFmtId="0" fontId="37" fillId="13" borderId="0" applyNumberFormat="0" applyBorder="0" applyAlignment="0" applyProtection="0"/>
    <xf numFmtId="0" fontId="7" fillId="14" borderId="0" applyNumberFormat="0" applyBorder="0" applyAlignment="0" applyProtection="0"/>
    <xf numFmtId="0" fontId="2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6" fillId="20" borderId="0" applyNumberFormat="0" applyBorder="0" applyAlignment="0" applyProtection="0"/>
    <xf numFmtId="0" fontId="7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7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0" fillId="0" borderId="0" applyNumberFormat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</cellStyleXfs>
  <cellXfs count="1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69" applyFont="1" applyAlignment="1">
      <alignment horizontal="center"/>
      <protection/>
    </xf>
    <xf numFmtId="0" fontId="3" fillId="0" borderId="0" xfId="69" applyFont="1" applyAlignment="1">
      <alignment horizontal="center"/>
      <protection/>
    </xf>
    <xf numFmtId="0" fontId="4" fillId="0" borderId="0" xfId="69" applyFont="1" applyAlignment="1">
      <alignment horizontal="left"/>
      <protection/>
    </xf>
    <xf numFmtId="0" fontId="5" fillId="0" borderId="0" xfId="69">
      <alignment/>
      <protection/>
    </xf>
    <xf numFmtId="0" fontId="6" fillId="0" borderId="0" xfId="69" applyFont="1" applyAlignment="1">
      <alignment horizontal="right"/>
      <protection/>
    </xf>
    <xf numFmtId="0" fontId="7" fillId="0" borderId="10" xfId="69" applyFont="1" applyFill="1" applyBorder="1" applyAlignment="1">
      <alignment horizontal="center" vertical="center" wrapText="1" shrinkToFit="1"/>
      <protection/>
    </xf>
    <xf numFmtId="0" fontId="7" fillId="0" borderId="10" xfId="69" applyFont="1" applyFill="1" applyBorder="1" applyAlignment="1">
      <alignment horizontal="center" vertical="center" shrinkToFit="1"/>
      <protection/>
    </xf>
    <xf numFmtId="4" fontId="7" fillId="0" borderId="10" xfId="69" applyNumberFormat="1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0" fontId="8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38" fontId="0" fillId="0" borderId="10" xfId="71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2" fillId="0" borderId="0" xfId="45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13" fillId="24" borderId="11" xfId="45" applyFont="1" applyFill="1" applyBorder="1" applyAlignment="1">
      <alignment horizontal="center" vertical="center" wrapText="1" shrinkToFit="1"/>
    </xf>
    <xf numFmtId="0" fontId="13" fillId="24" borderId="12" xfId="45" applyFont="1" applyFill="1" applyBorder="1" applyAlignment="1">
      <alignment horizontal="center" vertical="center" wrapText="1" shrinkToFit="1"/>
    </xf>
    <xf numFmtId="0" fontId="13" fillId="24" borderId="13" xfId="45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13" fillId="24" borderId="14" xfId="45" applyFont="1" applyFill="1" applyBorder="1" applyAlignment="1">
      <alignment horizontal="center" vertical="center" wrapText="1" shrinkToFit="1"/>
    </xf>
    <xf numFmtId="0" fontId="13" fillId="24" borderId="15" xfId="45" applyFont="1" applyFill="1" applyBorder="1" applyAlignment="1">
      <alignment horizontal="center" vertical="center" wrapText="1" shrinkToFit="1"/>
    </xf>
    <xf numFmtId="0" fontId="13" fillId="24" borderId="16" xfId="45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/>
    </xf>
    <xf numFmtId="0" fontId="13" fillId="24" borderId="17" xfId="45" applyFont="1" applyFill="1" applyBorder="1" applyAlignment="1">
      <alignment horizontal="center" vertical="center" wrapText="1" shrinkToFit="1"/>
    </xf>
    <xf numFmtId="0" fontId="13" fillId="24" borderId="18" xfId="45" applyNumberFormat="1" applyFont="1" applyFill="1" applyBorder="1" applyAlignment="1">
      <alignment horizontal="center" vertical="center" wrapText="1" shrinkToFit="1"/>
    </xf>
    <xf numFmtId="0" fontId="13" fillId="24" borderId="19" xfId="45" applyFont="1" applyFill="1" applyBorder="1" applyAlignment="1">
      <alignment horizontal="center" vertical="center" wrapText="1" shrinkToFit="1"/>
    </xf>
    <xf numFmtId="0" fontId="14" fillId="0" borderId="11" xfId="45" applyNumberFormat="1" applyFont="1" applyFill="1" applyBorder="1" applyAlignment="1">
      <alignment horizontal="center" vertical="center" shrinkToFit="1"/>
    </xf>
    <xf numFmtId="4" fontId="14" fillId="0" borderId="11" xfId="45" applyNumberFormat="1" applyFont="1" applyFill="1" applyBorder="1" applyAlignment="1">
      <alignment horizontal="center" vertical="center"/>
    </xf>
    <xf numFmtId="4" fontId="15" fillId="0" borderId="11" xfId="45" applyNumberFormat="1" applyFont="1" applyFill="1" applyBorder="1" applyAlignment="1">
      <alignment/>
    </xf>
    <xf numFmtId="4" fontId="15" fillId="0" borderId="16" xfId="45" applyNumberFormat="1" applyFont="1" applyFill="1" applyBorder="1" applyAlignment="1">
      <alignment/>
    </xf>
    <xf numFmtId="0" fontId="7" fillId="0" borderId="15" xfId="66" applyFont="1" applyFill="1" applyBorder="1" applyAlignment="1">
      <alignment horizontal="left" vertical="center" shrinkToFit="1"/>
      <protection/>
    </xf>
    <xf numFmtId="4" fontId="7" fillId="24" borderId="15" xfId="66" applyNumberFormat="1" applyFont="1" applyFill="1" applyBorder="1" applyAlignment="1">
      <alignment horizontal="center" vertical="center" shrinkToFit="1"/>
      <protection/>
    </xf>
    <xf numFmtId="4" fontId="15" fillId="0" borderId="10" xfId="45" applyNumberFormat="1" applyFont="1" applyFill="1" applyBorder="1" applyAlignment="1">
      <alignment horizontal="center" vertical="center"/>
    </xf>
    <xf numFmtId="0" fontId="15" fillId="0" borderId="10" xfId="45" applyNumberFormat="1" applyFont="1" applyFill="1" applyBorder="1" applyAlignment="1">
      <alignment horizontal="left" vertical="center" shrinkToFit="1"/>
    </xf>
    <xf numFmtId="0" fontId="15" fillId="0" borderId="20" xfId="45" applyNumberFormat="1" applyFont="1" applyFill="1" applyBorder="1" applyAlignment="1">
      <alignment horizontal="left" vertical="center" shrinkToFit="1"/>
    </xf>
    <xf numFmtId="4" fontId="7" fillId="0" borderId="15" xfId="66" applyNumberFormat="1" applyFont="1" applyBorder="1" applyAlignment="1">
      <alignment horizontal="center" vertical="center" shrinkToFit="1"/>
      <protection/>
    </xf>
    <xf numFmtId="4" fontId="15" fillId="0" borderId="10" xfId="45" applyNumberFormat="1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14" fillId="24" borderId="21" xfId="45" applyFont="1" applyFill="1" applyBorder="1" applyAlignment="1">
      <alignment horizontal="center" vertical="center" wrapText="1" shrinkToFit="1"/>
    </xf>
    <xf numFmtId="0" fontId="14" fillId="24" borderId="10" xfId="45" applyFont="1" applyFill="1" applyBorder="1" applyAlignment="1">
      <alignment horizontal="center" vertical="center" wrapText="1" shrinkToFit="1"/>
    </xf>
    <xf numFmtId="0" fontId="14" fillId="24" borderId="10" xfId="45" applyNumberFormat="1" applyFont="1" applyFill="1" applyBorder="1" applyAlignment="1">
      <alignment horizontal="center" vertical="center" wrapText="1" shrinkToFit="1"/>
    </xf>
    <xf numFmtId="4" fontId="15" fillId="0" borderId="14" xfId="45" applyNumberFormat="1" applyFont="1" applyFill="1" applyBorder="1" applyAlignment="1">
      <alignment/>
    </xf>
    <xf numFmtId="0" fontId="14" fillId="0" borderId="10" xfId="45" applyNumberFormat="1" applyFont="1" applyFill="1" applyBorder="1" applyAlignment="1">
      <alignment horizontal="left" vertical="center" shrinkToFit="1"/>
    </xf>
    <xf numFmtId="4" fontId="14" fillId="0" borderId="10" xfId="45" applyNumberFormat="1" applyFont="1" applyFill="1" applyBorder="1" applyAlignment="1">
      <alignment/>
    </xf>
    <xf numFmtId="176" fontId="45" fillId="0" borderId="10" xfId="0" applyNumberFormat="1" applyFont="1" applyFill="1" applyBorder="1" applyAlignment="1" applyProtection="1">
      <alignment horizontal="right" vertical="center" wrapText="1"/>
      <protection/>
    </xf>
    <xf numFmtId="176" fontId="45" fillId="0" borderId="10" xfId="0" applyNumberFormat="1" applyFont="1" applyFill="1" applyBorder="1" applyAlignment="1" applyProtection="1">
      <alignment vertical="center" wrapText="1"/>
      <protection/>
    </xf>
    <xf numFmtId="176" fontId="45" fillId="0" borderId="10" xfId="0" applyNumberFormat="1" applyFont="1" applyFill="1" applyBorder="1" applyAlignment="1" applyProtection="1">
      <alignment vertical="center" wrapText="1"/>
      <protection/>
    </xf>
    <xf numFmtId="176" fontId="45" fillId="0" borderId="10" xfId="0" applyNumberFormat="1" applyFont="1" applyFill="1" applyBorder="1" applyAlignment="1" applyProtection="1">
      <alignment horizontal="right" vertical="center" wrapText="1"/>
      <protection/>
    </xf>
    <xf numFmtId="0" fontId="15" fillId="0" borderId="10" xfId="45" applyNumberFormat="1" applyFont="1" applyFill="1" applyBorder="1" applyAlignment="1">
      <alignment horizontal="right" vertical="center" shrinkToFit="1"/>
    </xf>
    <xf numFmtId="0" fontId="16" fillId="0" borderId="0" xfId="68" applyFont="1" applyAlignment="1">
      <alignment horizontal="center"/>
      <protection/>
    </xf>
    <xf numFmtId="0" fontId="17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5" fillId="0" borderId="0" xfId="68">
      <alignment/>
      <protection/>
    </xf>
    <xf numFmtId="0" fontId="6" fillId="0" borderId="0" xfId="68" applyFont="1" applyAlignment="1">
      <alignment horizontal="right"/>
      <protection/>
    </xf>
    <xf numFmtId="0" fontId="4" fillId="24" borderId="10" xfId="68" applyFont="1" applyFill="1" applyBorder="1" applyAlignment="1">
      <alignment horizontal="center" vertical="center" wrapText="1" shrinkToFit="1"/>
      <protection/>
    </xf>
    <xf numFmtId="0" fontId="4" fillId="24" borderId="10" xfId="68" applyFont="1" applyFill="1" applyBorder="1" applyAlignment="1">
      <alignment horizontal="center" vertical="center" shrinkToFit="1"/>
      <protection/>
    </xf>
    <xf numFmtId="4" fontId="4" fillId="24" borderId="10" xfId="68" applyNumberFormat="1" applyFont="1" applyFill="1" applyBorder="1" applyAlignment="1">
      <alignment horizontal="right" vertical="center" shrinkToFit="1"/>
      <protection/>
    </xf>
    <xf numFmtId="0" fontId="4" fillId="24" borderId="10" xfId="68" applyFont="1" applyFill="1" applyBorder="1" applyAlignment="1">
      <alignment horizontal="right" vertical="center" shrinkToFit="1"/>
      <protection/>
    </xf>
    <xf numFmtId="0" fontId="18" fillId="0" borderId="22" xfId="66" applyFont="1" applyFill="1" applyBorder="1" applyAlignment="1">
      <alignment horizontal="left" vertical="center" shrinkToFit="1"/>
      <protection/>
    </xf>
    <xf numFmtId="0" fontId="18" fillId="0" borderId="15" xfId="66" applyFont="1" applyFill="1" applyBorder="1" applyAlignment="1">
      <alignment horizontal="left" vertical="center" shrinkToFit="1"/>
      <protection/>
    </xf>
    <xf numFmtId="4" fontId="7" fillId="24" borderId="10" xfId="15" applyNumberFormat="1" applyFont="1" applyFill="1" applyBorder="1" applyAlignment="1">
      <alignment horizontal="right" vertical="center" shrinkToFit="1"/>
      <protection/>
    </xf>
    <xf numFmtId="0" fontId="7" fillId="0" borderId="22" xfId="66" applyFont="1" applyFill="1" applyBorder="1" applyAlignment="1">
      <alignment horizontal="left" vertical="center" shrinkToFit="1"/>
      <protection/>
    </xf>
    <xf numFmtId="4" fontId="7" fillId="24" borderId="10" xfId="66" applyNumberFormat="1" applyFont="1" applyFill="1" applyBorder="1" applyAlignment="1">
      <alignment horizontal="right" vertical="center" shrinkToFit="1"/>
      <protection/>
    </xf>
    <xf numFmtId="0" fontId="7" fillId="24" borderId="10" xfId="15" applyFont="1" applyFill="1" applyBorder="1" applyAlignment="1">
      <alignment horizontal="right" vertical="center" shrinkToFit="1"/>
      <protection/>
    </xf>
    <xf numFmtId="0" fontId="0" fillId="0" borderId="10" xfId="0" applyBorder="1" applyAlignment="1">
      <alignment vertical="center"/>
    </xf>
    <xf numFmtId="4" fontId="7" fillId="0" borderId="10" xfId="66" applyNumberFormat="1" applyFont="1" applyBorder="1" applyAlignment="1">
      <alignment horizontal="right" vertical="center" shrinkToFit="1"/>
      <protection/>
    </xf>
    <xf numFmtId="0" fontId="7" fillId="0" borderId="23" xfId="66" applyFont="1" applyFill="1" applyBorder="1" applyAlignment="1">
      <alignment horizontal="left" vertical="center" shrinkToFit="1"/>
      <protection/>
    </xf>
    <xf numFmtId="0" fontId="7" fillId="0" borderId="24" xfId="66" applyFont="1" applyFill="1" applyBorder="1" applyAlignment="1">
      <alignment horizontal="left" vertical="center" shrinkToFit="1"/>
      <protection/>
    </xf>
    <xf numFmtId="0" fontId="18" fillId="0" borderId="10" xfId="66" applyFont="1" applyFill="1" applyBorder="1" applyAlignment="1">
      <alignment horizontal="left" vertical="center" shrinkToFit="1"/>
      <protection/>
    </xf>
    <xf numFmtId="0" fontId="7" fillId="0" borderId="10" xfId="66" applyFont="1" applyFill="1" applyBorder="1" applyAlignment="1">
      <alignment horizontal="left" vertical="center" shrinkToFit="1"/>
      <protection/>
    </xf>
    <xf numFmtId="0" fontId="19" fillId="0" borderId="0" xfId="70" applyFont="1" applyAlignment="1">
      <alignment horizontal="center"/>
      <protection/>
    </xf>
    <xf numFmtId="0" fontId="20" fillId="0" borderId="0" xfId="70" applyFont="1">
      <alignment/>
      <protection/>
    </xf>
    <xf numFmtId="0" fontId="21" fillId="0" borderId="0" xfId="70" applyFont="1">
      <alignment/>
      <protection/>
    </xf>
    <xf numFmtId="0" fontId="20" fillId="0" borderId="0" xfId="70" applyFont="1" applyAlignment="1">
      <alignment horizontal="center"/>
      <protection/>
    </xf>
    <xf numFmtId="0" fontId="20" fillId="0" borderId="0" xfId="70" applyFont="1" applyAlignment="1">
      <alignment horizontal="right"/>
      <protection/>
    </xf>
    <xf numFmtId="0" fontId="20" fillId="24" borderId="10" xfId="70" applyFont="1" applyFill="1" applyBorder="1" applyAlignment="1">
      <alignment horizontal="center" vertical="center"/>
      <protection/>
    </xf>
    <xf numFmtId="0" fontId="20" fillId="24" borderId="10" xfId="70" applyFont="1" applyFill="1" applyBorder="1" applyAlignment="1">
      <alignment horizontal="center" vertical="center" wrapText="1"/>
      <protection/>
    </xf>
    <xf numFmtId="0" fontId="20" fillId="24" borderId="10" xfId="70" applyFont="1" applyFill="1" applyBorder="1" applyAlignment="1">
      <alignment horizontal="left" vertical="center"/>
      <protection/>
    </xf>
    <xf numFmtId="4" fontId="20" fillId="24" borderId="10" xfId="70" applyNumberFormat="1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right" vertical="center" shrinkToFit="1"/>
      <protection/>
    </xf>
    <xf numFmtId="0" fontId="20" fillId="24" borderId="10" xfId="70" applyFont="1" applyFill="1" applyBorder="1" applyAlignment="1">
      <alignment horizontal="left" vertical="center" shrinkToFit="1"/>
      <protection/>
    </xf>
    <xf numFmtId="0" fontId="22" fillId="24" borderId="10" xfId="70" applyFont="1" applyFill="1" applyBorder="1" applyAlignment="1">
      <alignment horizontal="center" vertical="center"/>
      <protection/>
    </xf>
    <xf numFmtId="0" fontId="22" fillId="24" borderId="10" xfId="70" applyFont="1" applyFill="1" applyBorder="1" applyAlignment="1">
      <alignment vertical="center"/>
      <protection/>
    </xf>
    <xf numFmtId="0" fontId="20" fillId="24" borderId="10" xfId="70" applyFont="1" applyFill="1" applyBorder="1" applyAlignment="1">
      <alignment vertical="center"/>
      <protection/>
    </xf>
    <xf numFmtId="0" fontId="15" fillId="0" borderId="0" xfId="45" applyNumberFormat="1" applyFont="1" applyFill="1" applyBorder="1" applyAlignment="1">
      <alignment horizontal="right" vertical="center"/>
    </xf>
    <xf numFmtId="4" fontId="14" fillId="0" borderId="11" xfId="45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5" fillId="24" borderId="11" xfId="45" applyFont="1" applyFill="1" applyBorder="1" applyAlignment="1">
      <alignment horizontal="center" vertical="center" wrapText="1" shrinkToFit="1"/>
    </xf>
    <xf numFmtId="0" fontId="15" fillId="24" borderId="12" xfId="45" applyFont="1" applyFill="1" applyBorder="1" applyAlignment="1">
      <alignment horizontal="center" vertical="center" wrapText="1" shrinkToFit="1"/>
    </xf>
    <xf numFmtId="0" fontId="15" fillId="24" borderId="13" xfId="45" applyFont="1" applyFill="1" applyBorder="1" applyAlignment="1">
      <alignment horizontal="center" vertical="center" wrapText="1" shrinkToFit="1"/>
    </xf>
    <xf numFmtId="0" fontId="15" fillId="24" borderId="15" xfId="45" applyFont="1" applyFill="1" applyBorder="1" applyAlignment="1">
      <alignment horizontal="center" vertical="center" wrapText="1" shrinkToFit="1"/>
    </xf>
    <xf numFmtId="0" fontId="15" fillId="24" borderId="14" xfId="45" applyFont="1" applyFill="1" applyBorder="1" applyAlignment="1">
      <alignment horizontal="center" vertical="center" wrapText="1" shrinkToFit="1"/>
    </xf>
    <xf numFmtId="0" fontId="15" fillId="24" borderId="17" xfId="45" applyFont="1" applyFill="1" applyBorder="1" applyAlignment="1">
      <alignment horizontal="center" vertical="center" wrapText="1" shrinkToFit="1"/>
    </xf>
    <xf numFmtId="0" fontId="15" fillId="24" borderId="18" xfId="45" applyNumberFormat="1" applyFont="1" applyFill="1" applyBorder="1" applyAlignment="1">
      <alignment horizontal="center" vertical="center" wrapText="1" shrinkToFit="1"/>
    </xf>
    <xf numFmtId="4" fontId="14" fillId="0" borderId="11" xfId="45" applyNumberFormat="1" applyFont="1" applyFill="1" applyBorder="1" applyAlignment="1">
      <alignment/>
    </xf>
    <xf numFmtId="4" fontId="10" fillId="0" borderId="18" xfId="65" applyNumberFormat="1" applyFont="1" applyBorder="1" applyAlignment="1">
      <alignment horizontal="center" shrinkToFit="1"/>
    </xf>
    <xf numFmtId="4" fontId="23" fillId="0" borderId="18" xfId="65" applyNumberFormat="1" applyFont="1" applyBorder="1" applyAlignment="1">
      <alignment horizontal="center" shrinkToFit="1"/>
    </xf>
    <xf numFmtId="176" fontId="45" fillId="0" borderId="18" xfId="0" applyNumberFormat="1" applyFont="1" applyFill="1" applyBorder="1" applyAlignment="1" applyProtection="1">
      <alignment horizontal="right" vertical="center" wrapText="1"/>
      <protection/>
    </xf>
    <xf numFmtId="0" fontId="24" fillId="0" borderId="0" xfId="15" applyFont="1" applyAlignment="1">
      <alignment horizontal="center"/>
      <protection/>
    </xf>
    <xf numFmtId="0" fontId="4" fillId="0" borderId="0" xfId="15" applyFont="1" applyAlignment="1">
      <alignment horizontal="left"/>
      <protection/>
    </xf>
    <xf numFmtId="0" fontId="5" fillId="0" borderId="0" xfId="15">
      <alignment/>
      <protection/>
    </xf>
    <xf numFmtId="0" fontId="4" fillId="0" borderId="0" xfId="15" applyFont="1" applyAlignment="1">
      <alignment horizontal="center"/>
      <protection/>
    </xf>
    <xf numFmtId="0" fontId="7" fillId="24" borderId="10" xfId="15" applyFont="1" applyFill="1" applyBorder="1" applyAlignment="1">
      <alignment horizontal="center" vertical="center" shrinkToFit="1"/>
      <protection/>
    </xf>
    <xf numFmtId="0" fontId="7" fillId="24" borderId="10" xfId="15" applyFont="1" applyFill="1" applyBorder="1" applyAlignment="1">
      <alignment horizontal="center" vertical="center" wrapText="1" shrinkToFit="1"/>
      <protection/>
    </xf>
    <xf numFmtId="0" fontId="7" fillId="24" borderId="25" xfId="15" applyFont="1" applyFill="1" applyBorder="1" applyAlignment="1">
      <alignment horizontal="right" vertical="center" shrinkToFit="1"/>
      <protection/>
    </xf>
    <xf numFmtId="0" fontId="4" fillId="0" borderId="0" xfId="15" applyFont="1" applyAlignment="1">
      <alignment horizontal="right"/>
      <protection/>
    </xf>
    <xf numFmtId="0" fontId="0" fillId="0" borderId="25" xfId="0" applyBorder="1" applyAlignment="1">
      <alignment vertical="center"/>
    </xf>
    <xf numFmtId="0" fontId="24" fillId="0" borderId="0" xfId="66" applyFont="1" applyAlignment="1">
      <alignment horizontal="center"/>
      <protection/>
    </xf>
    <xf numFmtId="0" fontId="4" fillId="0" borderId="0" xfId="66" applyFont="1" applyAlignment="1">
      <alignment horizontal="left"/>
      <protection/>
    </xf>
    <xf numFmtId="0" fontId="5" fillId="0" borderId="0" xfId="66">
      <alignment/>
      <protection/>
    </xf>
    <xf numFmtId="0" fontId="4" fillId="0" borderId="0" xfId="66" applyFont="1" applyAlignment="1">
      <alignment horizontal="center"/>
      <protection/>
    </xf>
    <xf numFmtId="0" fontId="7" fillId="24" borderId="26" xfId="66" applyFont="1" applyFill="1" applyBorder="1" applyAlignment="1">
      <alignment horizontal="center" vertical="center" shrinkToFit="1"/>
      <protection/>
    </xf>
    <xf numFmtId="0" fontId="7" fillId="24" borderId="27" xfId="66" applyFont="1" applyFill="1" applyBorder="1" applyAlignment="1">
      <alignment horizontal="center" vertical="center" shrinkToFit="1"/>
      <protection/>
    </xf>
    <xf numFmtId="0" fontId="7" fillId="24" borderId="27" xfId="66" applyFont="1" applyFill="1" applyBorder="1" applyAlignment="1">
      <alignment horizontal="center" vertical="center" wrapText="1" shrinkToFit="1"/>
      <protection/>
    </xf>
    <xf numFmtId="0" fontId="7" fillId="24" borderId="22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wrapText="1" shrinkToFit="1"/>
      <protection/>
    </xf>
    <xf numFmtId="0" fontId="7" fillId="24" borderId="15" xfId="66" applyFont="1" applyFill="1" applyBorder="1" applyAlignment="1">
      <alignment horizontal="center" vertical="center" shrinkToFit="1"/>
      <protection/>
    </xf>
    <xf numFmtId="0" fontId="7" fillId="24" borderId="22" xfId="66" applyFont="1" applyFill="1" applyBorder="1" applyAlignment="1">
      <alignment horizontal="center" vertical="center" shrinkToFit="1"/>
      <protection/>
    </xf>
    <xf numFmtId="4" fontId="7" fillId="24" borderId="15" xfId="66" applyNumberFormat="1" applyFont="1" applyFill="1" applyBorder="1" applyAlignment="1">
      <alignment horizontal="right" vertical="center" shrinkToFit="1"/>
      <protection/>
    </xf>
    <xf numFmtId="0" fontId="7" fillId="24" borderId="15" xfId="66" applyFont="1" applyFill="1" applyBorder="1" applyAlignment="1">
      <alignment horizontal="right" vertical="center" shrinkToFit="1"/>
      <protection/>
    </xf>
    <xf numFmtId="4" fontId="7" fillId="0" borderId="15" xfId="66" applyNumberFormat="1" applyFont="1" applyBorder="1" applyAlignment="1">
      <alignment horizontal="right" vertical="center" shrinkToFit="1"/>
      <protection/>
    </xf>
    <xf numFmtId="0" fontId="7" fillId="0" borderId="15" xfId="66" applyFont="1" applyBorder="1" applyAlignment="1">
      <alignment horizontal="right" vertical="center" shrinkToFit="1"/>
      <protection/>
    </xf>
    <xf numFmtId="0" fontId="4" fillId="0" borderId="0" xfId="66" applyFont="1" applyAlignment="1">
      <alignment horizontal="right"/>
      <protection/>
    </xf>
    <xf numFmtId="0" fontId="6" fillId="0" borderId="0" xfId="66" applyFont="1" applyAlignment="1">
      <alignment horizontal="right"/>
      <protection/>
    </xf>
    <xf numFmtId="0" fontId="15" fillId="0" borderId="0" xfId="0" applyFont="1" applyAlignment="1">
      <alignment vertical="center"/>
    </xf>
    <xf numFmtId="0" fontId="11" fillId="0" borderId="0" xfId="65" applyNumberFormat="1" applyFont="1" applyFill="1" applyBorder="1" applyAlignment="1">
      <alignment horizontal="center" vertical="center" wrapText="1" shrinkToFit="1"/>
    </xf>
    <xf numFmtId="0" fontId="15" fillId="0" borderId="0" xfId="65" applyNumberFormat="1" applyFont="1" applyFill="1" applyBorder="1" applyAlignment="1">
      <alignment horizontal="left" vertical="center"/>
    </xf>
    <xf numFmtId="0" fontId="12" fillId="0" borderId="0" xfId="65" applyNumberFormat="1" applyFont="1" applyFill="1" applyBorder="1" applyAlignment="1">
      <alignment/>
    </xf>
    <xf numFmtId="0" fontId="15" fillId="0" borderId="0" xfId="65" applyNumberFormat="1" applyFont="1" applyFill="1" applyBorder="1" applyAlignment="1">
      <alignment vertical="center"/>
    </xf>
    <xf numFmtId="0" fontId="15" fillId="0" borderId="0" xfId="65" applyNumberFormat="1" applyFont="1" applyFill="1" applyBorder="1" applyAlignment="1">
      <alignment horizontal="right" vertical="center"/>
    </xf>
    <xf numFmtId="0" fontId="23" fillId="24" borderId="12" xfId="65" applyFont="1" applyFill="1" applyBorder="1" applyAlignment="1">
      <alignment horizontal="center" vertical="center" wrapText="1" shrinkToFit="1"/>
    </xf>
    <xf numFmtId="0" fontId="23" fillId="24" borderId="15" xfId="65" applyFont="1" applyFill="1" applyBorder="1" applyAlignment="1">
      <alignment horizontal="center" vertical="center" wrapText="1" shrinkToFit="1"/>
    </xf>
    <xf numFmtId="0" fontId="23" fillId="24" borderId="18" xfId="65" applyFont="1" applyFill="1" applyBorder="1" applyAlignment="1">
      <alignment horizontal="center" vertical="center" wrapText="1" shrinkToFit="1"/>
    </xf>
    <xf numFmtId="0" fontId="25" fillId="24" borderId="18" xfId="65" applyFont="1" applyFill="1" applyBorder="1" applyAlignment="1">
      <alignment horizontal="center" vertical="center" wrapText="1" shrinkToFit="1"/>
    </xf>
    <xf numFmtId="0" fontId="23" fillId="24" borderId="18" xfId="65" applyFont="1" applyFill="1" applyBorder="1" applyAlignment="1">
      <alignment horizontal="left" vertical="center" wrapText="1" shrinkToFit="1"/>
    </xf>
    <xf numFmtId="0" fontId="25" fillId="24" borderId="28" xfId="65" applyFont="1" applyFill="1" applyBorder="1" applyAlignment="1">
      <alignment horizontal="center" vertical="center" wrapText="1" shrinkToFit="1"/>
    </xf>
    <xf numFmtId="0" fontId="23" fillId="24" borderId="29" xfId="65" applyFont="1" applyFill="1" applyBorder="1" applyAlignment="1">
      <alignment horizontal="left" vertical="center" wrapText="1" shrinkToFit="1"/>
    </xf>
    <xf numFmtId="4" fontId="23" fillId="0" borderId="18" xfId="65" applyNumberFormat="1" applyFont="1" applyBorder="1" applyAlignment="1">
      <alignment horizontal="right"/>
    </xf>
    <xf numFmtId="0" fontId="23" fillId="24" borderId="18" xfId="65" applyFont="1" applyFill="1" applyBorder="1" applyAlignment="1">
      <alignment horizontal="right" vertical="center" wrapText="1" shrinkToFit="1"/>
    </xf>
  </cellXfs>
  <cellStyles count="58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3_Sheet11" xfId="68"/>
    <cellStyle name="常规_Sheet9" xfId="69"/>
    <cellStyle name="常规_Sheet4" xfId="70"/>
    <cellStyle name="常规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38"/>
  <sheetViews>
    <sheetView zoomScaleSheetLayoutView="100" workbookViewId="0" topLeftCell="A1">
      <selection activeCell="D8" sqref="D8:D10"/>
    </sheetView>
  </sheetViews>
  <sheetFormatPr defaultColWidth="9.00390625" defaultRowHeight="14.25"/>
  <cols>
    <col min="1" max="1" width="35.00390625" style="0" customWidth="1"/>
    <col min="2" max="2" width="9.50390625" style="0" customWidth="1"/>
    <col min="3" max="3" width="23.125" style="0" bestFit="1" customWidth="1"/>
    <col min="4" max="4" width="10.125" style="0" customWidth="1"/>
  </cols>
  <sheetData>
    <row r="1" ht="14.25">
      <c r="A1" s="1" t="s">
        <v>0</v>
      </c>
    </row>
    <row r="2" spans="1:4" ht="18.75">
      <c r="A2" s="135" t="s">
        <v>1</v>
      </c>
      <c r="B2" s="135"/>
      <c r="C2" s="135"/>
      <c r="D2" s="135"/>
    </row>
    <row r="3" spans="1:4" ht="14.25">
      <c r="A3" s="136"/>
      <c r="B3" s="137"/>
      <c r="C3" s="137"/>
      <c r="D3" s="137"/>
    </row>
    <row r="4" spans="1:4" s="134" customFormat="1" ht="12">
      <c r="A4" s="138" t="s">
        <v>2</v>
      </c>
      <c r="B4" s="138"/>
      <c r="C4" s="138"/>
      <c r="D4" s="139" t="s">
        <v>3</v>
      </c>
    </row>
    <row r="5" spans="1:4" ht="14.25">
      <c r="A5" s="140" t="s">
        <v>4</v>
      </c>
      <c r="B5" s="141"/>
      <c r="C5" s="140" t="s">
        <v>5</v>
      </c>
      <c r="D5" s="141"/>
    </row>
    <row r="6" spans="1:4" ht="14.25">
      <c r="A6" s="142" t="s">
        <v>6</v>
      </c>
      <c r="B6" s="143" t="s">
        <v>7</v>
      </c>
      <c r="C6" s="144" t="s">
        <v>8</v>
      </c>
      <c r="D6" s="145" t="s">
        <v>7</v>
      </c>
    </row>
    <row r="7" spans="1:4" ht="14.25">
      <c r="A7" s="144" t="s">
        <v>9</v>
      </c>
      <c r="B7" s="106">
        <v>3385993</v>
      </c>
      <c r="C7" s="146" t="s">
        <v>10</v>
      </c>
      <c r="D7" s="106">
        <f>+D8+D9+D10</f>
        <v>2977633</v>
      </c>
    </row>
    <row r="8" spans="1:4" ht="14.25">
      <c r="A8" s="144" t="s">
        <v>11</v>
      </c>
      <c r="B8" s="106">
        <v>3384393</v>
      </c>
      <c r="C8" s="146" t="s">
        <v>12</v>
      </c>
      <c r="D8" s="106">
        <v>1529904</v>
      </c>
    </row>
    <row r="9" spans="1:4" ht="14.25">
      <c r="A9" s="144" t="s">
        <v>13</v>
      </c>
      <c r="B9" s="106">
        <v>1600</v>
      </c>
      <c r="C9" s="146" t="s">
        <v>14</v>
      </c>
      <c r="D9" s="106">
        <v>305400</v>
      </c>
    </row>
    <row r="10" spans="1:4" ht="14.25">
      <c r="A10" s="144" t="s">
        <v>15</v>
      </c>
      <c r="B10" s="106"/>
      <c r="C10" s="144" t="s">
        <v>16</v>
      </c>
      <c r="D10" s="106">
        <v>1142329</v>
      </c>
    </row>
    <row r="11" spans="1:4" ht="14.25">
      <c r="A11" s="144" t="s">
        <v>17</v>
      </c>
      <c r="B11" s="106"/>
      <c r="C11" s="144" t="s">
        <v>18</v>
      </c>
      <c r="D11" s="106"/>
    </row>
    <row r="12" spans="1:4" ht="14.25">
      <c r="A12" s="144" t="s">
        <v>19</v>
      </c>
      <c r="B12" s="106"/>
      <c r="C12" s="144" t="s">
        <v>20</v>
      </c>
      <c r="D12" s="106"/>
    </row>
    <row r="13" spans="1:4" ht="14.25">
      <c r="A13" s="144" t="s">
        <v>21</v>
      </c>
      <c r="B13" s="106"/>
      <c r="C13" s="144" t="s">
        <v>22</v>
      </c>
      <c r="D13" s="106"/>
    </row>
    <row r="14" spans="1:4" ht="14.25">
      <c r="A14" s="144" t="s">
        <v>23</v>
      </c>
      <c r="B14" s="106"/>
      <c r="C14" s="144" t="s">
        <v>24</v>
      </c>
      <c r="D14" s="106"/>
    </row>
    <row r="15" spans="1:4" ht="14.25">
      <c r="A15" s="144" t="s">
        <v>25</v>
      </c>
      <c r="B15" s="106"/>
      <c r="C15" s="144" t="s">
        <v>26</v>
      </c>
      <c r="D15" s="106"/>
    </row>
    <row r="16" spans="1:4" ht="14.25">
      <c r="A16" s="144" t="s">
        <v>27</v>
      </c>
      <c r="B16" s="106"/>
      <c r="C16" s="144" t="s">
        <v>28</v>
      </c>
      <c r="D16" s="106"/>
    </row>
    <row r="17" spans="1:4" ht="14.25">
      <c r="A17" s="144" t="s">
        <v>29</v>
      </c>
      <c r="B17" s="106"/>
      <c r="C17" s="144"/>
      <c r="D17" s="106"/>
    </row>
    <row r="18" spans="1:4" ht="14.25">
      <c r="A18" s="144" t="s">
        <v>30</v>
      </c>
      <c r="B18" s="106"/>
      <c r="C18" s="144" t="s">
        <v>31</v>
      </c>
      <c r="D18" s="106">
        <f>+D23</f>
        <v>408360</v>
      </c>
    </row>
    <row r="19" spans="1:4" ht="14.25">
      <c r="A19" s="144" t="s">
        <v>32</v>
      </c>
      <c r="B19" s="106"/>
      <c r="C19" s="144" t="s">
        <v>24</v>
      </c>
      <c r="D19" s="106"/>
    </row>
    <row r="20" spans="1:4" ht="14.25">
      <c r="A20" s="144" t="s">
        <v>33</v>
      </c>
      <c r="B20" s="106"/>
      <c r="C20" s="144" t="s">
        <v>34</v>
      </c>
      <c r="D20" s="106"/>
    </row>
    <row r="21" spans="1:4" ht="14.25">
      <c r="A21" s="144" t="s">
        <v>35</v>
      </c>
      <c r="B21" s="106"/>
      <c r="C21" s="144" t="s">
        <v>36</v>
      </c>
      <c r="D21" s="106"/>
    </row>
    <row r="22" spans="1:4" ht="14.25">
      <c r="A22" s="144"/>
      <c r="B22" s="106"/>
      <c r="C22" s="144" t="s">
        <v>37</v>
      </c>
      <c r="D22" s="106"/>
    </row>
    <row r="23" spans="1:4" ht="14.25">
      <c r="A23" s="144"/>
      <c r="B23" s="106"/>
      <c r="C23" s="144" t="s">
        <v>38</v>
      </c>
      <c r="D23" s="106">
        <v>408360</v>
      </c>
    </row>
    <row r="24" spans="1:4" ht="14.25">
      <c r="A24" s="144"/>
      <c r="B24" s="106"/>
      <c r="C24" s="144" t="s">
        <v>28</v>
      </c>
      <c r="D24" s="106"/>
    </row>
    <row r="25" spans="1:4" ht="14.25">
      <c r="A25" s="144"/>
      <c r="B25" s="106"/>
      <c r="C25" s="144"/>
      <c r="D25" s="106"/>
    </row>
    <row r="26" spans="1:4" ht="14.25">
      <c r="A26" s="144"/>
      <c r="B26" s="106"/>
      <c r="C26" s="144" t="s">
        <v>39</v>
      </c>
      <c r="D26" s="106"/>
    </row>
    <row r="27" spans="1:4" ht="14.25">
      <c r="A27" s="144"/>
      <c r="B27" s="106"/>
      <c r="C27" s="144"/>
      <c r="D27" s="106"/>
    </row>
    <row r="28" spans="1:4" ht="14.25">
      <c r="A28" s="144" t="s">
        <v>40</v>
      </c>
      <c r="B28" s="106">
        <f>+B7+B10+B19+B20+B21</f>
        <v>3385993</v>
      </c>
      <c r="C28" s="142" t="s">
        <v>41</v>
      </c>
      <c r="D28" s="106">
        <f>+D7+D23</f>
        <v>3385993</v>
      </c>
    </row>
    <row r="29" spans="1:4" ht="14.25">
      <c r="A29" s="144"/>
      <c r="B29" s="106"/>
      <c r="C29" s="144"/>
      <c r="D29" s="106"/>
    </row>
    <row r="30" spans="1:4" ht="14.25">
      <c r="A30" s="144" t="s">
        <v>42</v>
      </c>
      <c r="B30" s="106"/>
      <c r="C30" s="144" t="s">
        <v>43</v>
      </c>
      <c r="D30" s="106"/>
    </row>
    <row r="31" spans="1:4" ht="14.25">
      <c r="A31" s="144" t="s">
        <v>44</v>
      </c>
      <c r="B31" s="147"/>
      <c r="C31" s="144" t="s">
        <v>45</v>
      </c>
      <c r="D31" s="106"/>
    </row>
    <row r="32" spans="1:4" ht="14.25">
      <c r="A32" s="144" t="s">
        <v>46</v>
      </c>
      <c r="B32" s="106"/>
      <c r="C32" s="144" t="s">
        <v>47</v>
      </c>
      <c r="D32" s="147"/>
    </row>
    <row r="33" spans="1:4" ht="14.25">
      <c r="A33" s="144" t="s">
        <v>48</v>
      </c>
      <c r="B33" s="147"/>
      <c r="C33" s="144"/>
      <c r="D33" s="148"/>
    </row>
    <row r="34" spans="1:4" ht="14.25">
      <c r="A34" s="144"/>
      <c r="B34" s="148"/>
      <c r="C34" s="144"/>
      <c r="D34" s="148"/>
    </row>
    <row r="35" spans="1:4" ht="14.25">
      <c r="A35" s="144"/>
      <c r="B35" s="148"/>
      <c r="C35" s="144"/>
      <c r="D35" s="148"/>
    </row>
    <row r="36" spans="1:4" ht="14.25">
      <c r="A36" s="144" t="s">
        <v>49</v>
      </c>
      <c r="B36" s="147"/>
      <c r="C36" s="144" t="s">
        <v>50</v>
      </c>
      <c r="D36" s="148"/>
    </row>
    <row r="37" spans="1:4" ht="14.25">
      <c r="A37" s="144"/>
      <c r="B37" s="148"/>
      <c r="C37" s="144"/>
      <c r="D37" s="148"/>
    </row>
    <row r="38" spans="1:4" ht="14.25">
      <c r="A38" s="144" t="s">
        <v>51</v>
      </c>
      <c r="B38" s="106"/>
      <c r="C38" s="142" t="s">
        <v>52</v>
      </c>
      <c r="D38" s="106"/>
    </row>
  </sheetData>
  <sheetProtection/>
  <mergeCells count="3">
    <mergeCell ref="A2:D2"/>
    <mergeCell ref="A5:B5"/>
    <mergeCell ref="C5:D5"/>
  </mergeCells>
  <printOptions/>
  <pageMargins left="0.75" right="0.75" top="1" bottom="1" header="0.51" footer="0.51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1"/>
  </sheetPr>
  <dimension ref="A1:B14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53.00390625" style="0" customWidth="1"/>
    <col min="2" max="2" width="28.125" style="0" customWidth="1"/>
  </cols>
  <sheetData>
    <row r="1" ht="14.25">
      <c r="A1" s="1" t="s">
        <v>246</v>
      </c>
    </row>
    <row r="2" spans="1:2" ht="30" customHeight="1">
      <c r="A2" s="11" t="s">
        <v>247</v>
      </c>
      <c r="B2" s="11"/>
    </row>
    <row r="3" spans="1:2" ht="30" customHeight="1">
      <c r="A3" s="12" t="s">
        <v>55</v>
      </c>
      <c r="B3" s="13" t="s">
        <v>3</v>
      </c>
    </row>
    <row r="4" spans="1:2" ht="39" customHeight="1">
      <c r="A4" s="14" t="s">
        <v>57</v>
      </c>
      <c r="B4" s="14" t="s">
        <v>248</v>
      </c>
    </row>
    <row r="5" spans="1:2" ht="39" customHeight="1">
      <c r="A5" s="15" t="s">
        <v>249</v>
      </c>
      <c r="B5" s="16">
        <v>230000</v>
      </c>
    </row>
    <row r="6" spans="1:2" ht="39" customHeight="1">
      <c r="A6" s="17" t="s">
        <v>250</v>
      </c>
      <c r="B6" s="18">
        <v>75900</v>
      </c>
    </row>
    <row r="7" spans="1:2" ht="39" customHeight="1">
      <c r="A7" s="10" t="s">
        <v>251</v>
      </c>
      <c r="B7" s="10"/>
    </row>
    <row r="8" spans="1:2" ht="39" customHeight="1">
      <c r="A8" s="10" t="s">
        <v>252</v>
      </c>
      <c r="B8" s="18">
        <v>40000</v>
      </c>
    </row>
    <row r="9" spans="1:2" ht="39" customHeight="1">
      <c r="A9" s="10" t="s">
        <v>253</v>
      </c>
      <c r="B9" s="10"/>
    </row>
    <row r="10" spans="1:2" ht="39" customHeight="1">
      <c r="A10" s="10" t="s">
        <v>254</v>
      </c>
      <c r="B10" s="10"/>
    </row>
    <row r="11" spans="1:2" ht="39" customHeight="1">
      <c r="A11" s="10" t="s">
        <v>255</v>
      </c>
      <c r="B11" s="18">
        <v>35900</v>
      </c>
    </row>
    <row r="12" spans="1:2" ht="14.25">
      <c r="A12" s="19" t="s">
        <v>256</v>
      </c>
      <c r="B12" s="19"/>
    </row>
    <row r="13" spans="1:2" ht="14.25">
      <c r="A13" s="20" t="s">
        <v>257</v>
      </c>
      <c r="B13" s="20"/>
    </row>
    <row r="14" spans="1:2" ht="37.5" customHeight="1">
      <c r="A14" s="21" t="s">
        <v>258</v>
      </c>
      <c r="B14" s="21"/>
    </row>
  </sheetData>
  <sheetProtection/>
  <mergeCells count="3">
    <mergeCell ref="A2:B2"/>
    <mergeCell ref="A12:B12"/>
    <mergeCell ref="A14:B14"/>
  </mergeCells>
  <printOptions/>
  <pageMargins left="0.75" right="0.47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A1:G21"/>
  <sheetViews>
    <sheetView zoomScaleSheetLayoutView="100" workbookViewId="0" topLeftCell="A10">
      <selection activeCell="F12" sqref="F12"/>
    </sheetView>
  </sheetViews>
  <sheetFormatPr defaultColWidth="9.00390625" defaultRowHeight="14.25"/>
  <cols>
    <col min="1" max="3" width="6.75390625" style="0" customWidth="1"/>
    <col min="4" max="4" width="18.375" style="0" customWidth="1"/>
    <col min="5" max="7" width="13.875" style="0" customWidth="1"/>
  </cols>
  <sheetData>
    <row r="1" ht="14.25">
      <c r="A1" s="1" t="s">
        <v>259</v>
      </c>
    </row>
    <row r="2" spans="1:7" ht="22.5">
      <c r="A2" s="2" t="s">
        <v>260</v>
      </c>
      <c r="B2" s="3"/>
      <c r="C2" s="3"/>
      <c r="D2" s="3"/>
      <c r="E2" s="3"/>
      <c r="F2" s="3"/>
      <c r="G2" s="3"/>
    </row>
    <row r="3" spans="1:7" ht="14.25">
      <c r="A3" s="4" t="s">
        <v>55</v>
      </c>
      <c r="B3" s="4"/>
      <c r="C3" s="4"/>
      <c r="D3" s="5"/>
      <c r="E3" s="5"/>
      <c r="F3" s="5"/>
      <c r="G3" s="6" t="s">
        <v>56</v>
      </c>
    </row>
    <row r="4" spans="1:7" ht="21" customHeight="1">
      <c r="A4" s="7" t="s">
        <v>261</v>
      </c>
      <c r="B4" s="7"/>
      <c r="C4" s="7"/>
      <c r="D4" s="7"/>
      <c r="E4" s="7" t="s">
        <v>262</v>
      </c>
      <c r="F4" s="7"/>
      <c r="G4" s="7"/>
    </row>
    <row r="5" spans="1:7" ht="21" customHeight="1">
      <c r="A5" s="7" t="s">
        <v>65</v>
      </c>
      <c r="B5" s="7"/>
      <c r="C5" s="7"/>
      <c r="D5" s="7" t="s">
        <v>66</v>
      </c>
      <c r="E5" s="7" t="s">
        <v>109</v>
      </c>
      <c r="F5" s="7" t="s">
        <v>99</v>
      </c>
      <c r="G5" s="7" t="s">
        <v>100</v>
      </c>
    </row>
    <row r="6" spans="1:7" ht="21" customHeight="1">
      <c r="A6" s="7"/>
      <c r="B6" s="7"/>
      <c r="C6" s="7"/>
      <c r="D6" s="7"/>
      <c r="E6" s="7"/>
      <c r="F6" s="7"/>
      <c r="G6" s="7"/>
    </row>
    <row r="7" spans="1:7" ht="21" customHeight="1">
      <c r="A7" s="7"/>
      <c r="B7" s="7"/>
      <c r="C7" s="7"/>
      <c r="D7" s="7"/>
      <c r="E7" s="7"/>
      <c r="F7" s="7"/>
      <c r="G7" s="7"/>
    </row>
    <row r="8" spans="1:7" ht="21" customHeight="1">
      <c r="A8" s="7" t="s">
        <v>67</v>
      </c>
      <c r="B8" s="7" t="s">
        <v>68</v>
      </c>
      <c r="C8" s="7" t="s">
        <v>69</v>
      </c>
      <c r="D8" s="7" t="s">
        <v>70</v>
      </c>
      <c r="E8" s="8">
        <v>1</v>
      </c>
      <c r="F8" s="8">
        <v>2</v>
      </c>
      <c r="G8" s="8">
        <v>5</v>
      </c>
    </row>
    <row r="9" spans="1:7" ht="21" customHeight="1">
      <c r="A9" s="7"/>
      <c r="B9" s="7"/>
      <c r="C9" s="7"/>
      <c r="D9" s="7" t="s">
        <v>78</v>
      </c>
      <c r="E9" s="9"/>
      <c r="F9" s="9"/>
      <c r="G9" s="9"/>
    </row>
    <row r="10" spans="1:7" ht="21" customHeight="1">
      <c r="A10" s="10"/>
      <c r="B10" s="10"/>
      <c r="C10" s="10"/>
      <c r="D10" s="10"/>
      <c r="E10" s="10"/>
      <c r="F10" s="10"/>
      <c r="G10" s="10"/>
    </row>
    <row r="11" spans="1:7" ht="21" customHeight="1">
      <c r="A11" s="10"/>
      <c r="B11" s="10"/>
      <c r="C11" s="10"/>
      <c r="D11" s="10"/>
      <c r="E11" s="10"/>
      <c r="F11" s="10"/>
      <c r="G11" s="10"/>
    </row>
    <row r="12" spans="1:7" ht="21" customHeight="1">
      <c r="A12" s="10"/>
      <c r="B12" s="10"/>
      <c r="C12" s="10"/>
      <c r="D12" s="10"/>
      <c r="E12" s="10"/>
      <c r="F12" s="10"/>
      <c r="G12" s="10"/>
    </row>
    <row r="13" spans="1:7" ht="21" customHeight="1">
      <c r="A13" s="10"/>
      <c r="B13" s="10"/>
      <c r="C13" s="10"/>
      <c r="D13" s="10"/>
      <c r="E13" s="10"/>
      <c r="F13" s="10"/>
      <c r="G13" s="10"/>
    </row>
    <row r="14" spans="1:7" ht="21" customHeight="1">
      <c r="A14" s="10"/>
      <c r="B14" s="10"/>
      <c r="C14" s="10"/>
      <c r="D14" s="10"/>
      <c r="E14" s="10"/>
      <c r="F14" s="10"/>
      <c r="G14" s="10"/>
    </row>
    <row r="15" spans="1:7" ht="21" customHeight="1">
      <c r="A15" s="10"/>
      <c r="B15" s="10"/>
      <c r="C15" s="10"/>
      <c r="D15" s="10"/>
      <c r="E15" s="10"/>
      <c r="F15" s="10"/>
      <c r="G15" s="10"/>
    </row>
    <row r="16" spans="1:7" ht="21" customHeight="1">
      <c r="A16" s="10"/>
      <c r="B16" s="10"/>
      <c r="C16" s="10"/>
      <c r="D16" s="10"/>
      <c r="E16" s="10"/>
      <c r="F16" s="10"/>
      <c r="G16" s="10"/>
    </row>
    <row r="17" spans="1:7" ht="21" customHeight="1">
      <c r="A17" s="10"/>
      <c r="B17" s="10"/>
      <c r="C17" s="10"/>
      <c r="D17" s="10"/>
      <c r="E17" s="10"/>
      <c r="F17" s="10"/>
      <c r="G17" s="10"/>
    </row>
    <row r="18" spans="1:7" ht="21" customHeight="1">
      <c r="A18" s="10"/>
      <c r="B18" s="10"/>
      <c r="C18" s="10"/>
      <c r="D18" s="10"/>
      <c r="E18" s="10"/>
      <c r="F18" s="10"/>
      <c r="G18" s="10"/>
    </row>
    <row r="19" spans="1:7" ht="21" customHeight="1">
      <c r="A19" s="10"/>
      <c r="B19" s="10"/>
      <c r="C19" s="10"/>
      <c r="D19" s="10"/>
      <c r="E19" s="10"/>
      <c r="F19" s="10"/>
      <c r="G19" s="10"/>
    </row>
    <row r="20" spans="1:7" ht="21" customHeight="1">
      <c r="A20" s="10"/>
      <c r="B20" s="10"/>
      <c r="C20" s="10"/>
      <c r="D20" s="10"/>
      <c r="E20" s="10"/>
      <c r="F20" s="10"/>
      <c r="G20" s="10"/>
    </row>
    <row r="21" spans="1:7" ht="21" customHeight="1">
      <c r="A21" s="10"/>
      <c r="B21" s="10"/>
      <c r="C21" s="10"/>
      <c r="D21" s="10"/>
      <c r="E21" s="10"/>
      <c r="F21" s="10"/>
      <c r="G21" s="10"/>
    </row>
  </sheetData>
  <sheetProtection/>
  <mergeCells count="12">
    <mergeCell ref="A2:G2"/>
    <mergeCell ref="A3:C3"/>
    <mergeCell ref="A4:D4"/>
    <mergeCell ref="E4:G4"/>
    <mergeCell ref="A8:A9"/>
    <mergeCell ref="B8:B9"/>
    <mergeCell ref="C8:C9"/>
    <mergeCell ref="D5:D7"/>
    <mergeCell ref="E5:E7"/>
    <mergeCell ref="F5:F7"/>
    <mergeCell ref="G5:G7"/>
    <mergeCell ref="A5:C7"/>
  </mergeCells>
  <printOptions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25"/>
  <sheetViews>
    <sheetView zoomScaleSheetLayoutView="100" workbookViewId="0" topLeftCell="A4">
      <selection activeCell="F12" sqref="F12:F18"/>
    </sheetView>
  </sheetViews>
  <sheetFormatPr defaultColWidth="9.00390625" defaultRowHeight="14.25"/>
  <cols>
    <col min="1" max="3" width="7.625" style="0" customWidth="1"/>
    <col min="4" max="4" width="28.625" style="0" customWidth="1"/>
    <col min="5" max="5" width="12.50390625" style="0" customWidth="1"/>
    <col min="6" max="6" width="12.875" style="0" customWidth="1"/>
    <col min="7" max="7" width="12.50390625" style="0" customWidth="1"/>
    <col min="10" max="10" width="18.25390625" style="0" customWidth="1"/>
  </cols>
  <sheetData>
    <row r="1" ht="14.25">
      <c r="A1" s="1" t="s">
        <v>53</v>
      </c>
    </row>
    <row r="2" spans="1:11" ht="27">
      <c r="A2" s="117" t="s">
        <v>54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5">
      <c r="A3" s="118" t="s">
        <v>55</v>
      </c>
      <c r="B3" s="118"/>
      <c r="C3" s="118"/>
      <c r="D3" s="119"/>
      <c r="E3" s="119"/>
      <c r="F3" s="119"/>
      <c r="G3" s="119"/>
      <c r="H3" s="120"/>
      <c r="I3" s="119"/>
      <c r="J3" s="132"/>
      <c r="K3" s="133" t="s">
        <v>56</v>
      </c>
    </row>
    <row r="4" spans="1:11" ht="21" customHeight="1">
      <c r="A4" s="121" t="s">
        <v>57</v>
      </c>
      <c r="B4" s="122"/>
      <c r="C4" s="122"/>
      <c r="D4" s="122"/>
      <c r="E4" s="123" t="s">
        <v>58</v>
      </c>
      <c r="F4" s="123" t="s">
        <v>59</v>
      </c>
      <c r="G4" s="123" t="s">
        <v>60</v>
      </c>
      <c r="H4" s="123" t="s">
        <v>61</v>
      </c>
      <c r="I4" s="123" t="s">
        <v>62</v>
      </c>
      <c r="J4" s="123" t="s">
        <v>63</v>
      </c>
      <c r="K4" s="123" t="s">
        <v>64</v>
      </c>
    </row>
    <row r="5" spans="1:11" ht="21" customHeight="1">
      <c r="A5" s="124" t="s">
        <v>65</v>
      </c>
      <c r="B5" s="125"/>
      <c r="C5" s="125"/>
      <c r="D5" s="126" t="s">
        <v>66</v>
      </c>
      <c r="E5" s="125"/>
      <c r="F5" s="125"/>
      <c r="G5" s="125"/>
      <c r="H5" s="125"/>
      <c r="I5" s="125"/>
      <c r="J5" s="125"/>
      <c r="K5" s="123"/>
    </row>
    <row r="6" spans="1:11" ht="21" customHeight="1">
      <c r="A6" s="124"/>
      <c r="B6" s="125"/>
      <c r="C6" s="125"/>
      <c r="D6" s="126"/>
      <c r="E6" s="125"/>
      <c r="F6" s="125"/>
      <c r="G6" s="125"/>
      <c r="H6" s="125"/>
      <c r="I6" s="125"/>
      <c r="J6" s="125"/>
      <c r="K6" s="123"/>
    </row>
    <row r="7" spans="1:11" ht="21" customHeight="1">
      <c r="A7" s="127" t="s">
        <v>67</v>
      </c>
      <c r="B7" s="126" t="s">
        <v>68</v>
      </c>
      <c r="C7" s="126" t="s">
        <v>69</v>
      </c>
      <c r="D7" s="126" t="s">
        <v>70</v>
      </c>
      <c r="E7" s="125" t="s">
        <v>71</v>
      </c>
      <c r="F7" s="125" t="s">
        <v>72</v>
      </c>
      <c r="G7" s="125" t="s">
        <v>73</v>
      </c>
      <c r="H7" s="125" t="s">
        <v>74</v>
      </c>
      <c r="I7" s="125" t="s">
        <v>75</v>
      </c>
      <c r="J7" s="125" t="s">
        <v>76</v>
      </c>
      <c r="K7" s="125" t="s">
        <v>77</v>
      </c>
    </row>
    <row r="8" spans="1:11" ht="21" customHeight="1">
      <c r="A8" s="127"/>
      <c r="B8" s="126"/>
      <c r="C8" s="126"/>
      <c r="D8" s="126" t="s">
        <v>78</v>
      </c>
      <c r="E8" s="128">
        <f>+E9+E19+E22</f>
        <v>3385993</v>
      </c>
      <c r="F8" s="128">
        <f>+F9+F19+F22</f>
        <v>3385993</v>
      </c>
      <c r="G8" s="128"/>
      <c r="H8" s="128"/>
      <c r="I8" s="128"/>
      <c r="J8" s="128"/>
      <c r="K8" s="128"/>
    </row>
    <row r="9" spans="1:11" ht="21" customHeight="1">
      <c r="A9" s="68">
        <v>207</v>
      </c>
      <c r="B9" s="69"/>
      <c r="C9" s="69"/>
      <c r="D9" s="40" t="s">
        <v>79</v>
      </c>
      <c r="E9" s="128">
        <f>+E10+E17</f>
        <v>2358576</v>
      </c>
      <c r="F9" s="128">
        <f>+F10+F17</f>
        <v>2358576</v>
      </c>
      <c r="G9" s="129"/>
      <c r="H9" s="128"/>
      <c r="I9" s="129"/>
      <c r="J9" s="129"/>
      <c r="K9" s="128"/>
    </row>
    <row r="10" spans="1:11" ht="21" customHeight="1">
      <c r="A10" s="71">
        <v>20701</v>
      </c>
      <c r="B10" s="40"/>
      <c r="C10" s="40"/>
      <c r="D10" s="40" t="s">
        <v>80</v>
      </c>
      <c r="E10" s="128">
        <f>+E11+E12+E13+E14+E15+E16+E17</f>
        <v>2358576</v>
      </c>
      <c r="F10" s="128">
        <f>+F11+F12+F13+F14+F15+F16+F17</f>
        <v>2358576</v>
      </c>
      <c r="G10" s="129"/>
      <c r="H10" s="129"/>
      <c r="I10" s="129"/>
      <c r="J10" s="129"/>
      <c r="K10" s="128"/>
    </row>
    <row r="11" spans="1:11" ht="21" customHeight="1">
      <c r="A11" s="71">
        <v>2070101</v>
      </c>
      <c r="B11" s="40"/>
      <c r="C11" s="40"/>
      <c r="D11" s="40" t="s">
        <v>81</v>
      </c>
      <c r="E11" s="128">
        <v>1950216</v>
      </c>
      <c r="F11" s="128">
        <v>1950216</v>
      </c>
      <c r="G11" s="129"/>
      <c r="H11" s="129"/>
      <c r="I11" s="129"/>
      <c r="J11" s="129"/>
      <c r="K11" s="128"/>
    </row>
    <row r="12" spans="1:11" ht="21" customHeight="1">
      <c r="A12" s="71">
        <v>2070108</v>
      </c>
      <c r="B12" s="40"/>
      <c r="C12" s="40"/>
      <c r="D12" s="40" t="s">
        <v>82</v>
      </c>
      <c r="E12" s="128">
        <v>0</v>
      </c>
      <c r="F12" s="128">
        <v>0</v>
      </c>
      <c r="G12" s="129"/>
      <c r="H12" s="129"/>
      <c r="I12" s="129"/>
      <c r="J12" s="129"/>
      <c r="K12" s="129"/>
    </row>
    <row r="13" spans="1:11" ht="21" customHeight="1">
      <c r="A13" s="71">
        <v>2070109</v>
      </c>
      <c r="B13" s="40"/>
      <c r="C13" s="40"/>
      <c r="D13" s="40" t="s">
        <v>83</v>
      </c>
      <c r="E13" s="130">
        <v>20000</v>
      </c>
      <c r="F13" s="130">
        <v>20000</v>
      </c>
      <c r="G13" s="131"/>
      <c r="H13" s="131"/>
      <c r="I13" s="131"/>
      <c r="J13" s="131"/>
      <c r="K13" s="131"/>
    </row>
    <row r="14" spans="1:11" ht="21" customHeight="1">
      <c r="A14" s="71">
        <v>2070111</v>
      </c>
      <c r="B14" s="71"/>
      <c r="C14" s="71"/>
      <c r="D14" s="40" t="s">
        <v>84</v>
      </c>
      <c r="E14" s="130">
        <v>328360</v>
      </c>
      <c r="F14" s="130">
        <v>328360</v>
      </c>
      <c r="G14" s="131"/>
      <c r="H14" s="131"/>
      <c r="I14" s="131"/>
      <c r="J14" s="131"/>
      <c r="K14" s="131"/>
    </row>
    <row r="15" spans="1:11" ht="21" customHeight="1">
      <c r="A15" s="71">
        <v>2070112</v>
      </c>
      <c r="B15" s="71"/>
      <c r="C15" s="71"/>
      <c r="D15" s="40" t="s">
        <v>85</v>
      </c>
      <c r="E15" s="130">
        <v>40000</v>
      </c>
      <c r="F15" s="130">
        <v>40000</v>
      </c>
      <c r="G15" s="131"/>
      <c r="H15" s="131"/>
      <c r="I15" s="131"/>
      <c r="J15" s="131"/>
      <c r="K15" s="131"/>
    </row>
    <row r="16" spans="1:11" ht="21" customHeight="1">
      <c r="A16" s="71">
        <v>2070199</v>
      </c>
      <c r="B16" s="71"/>
      <c r="C16" s="71"/>
      <c r="D16" s="40" t="s">
        <v>86</v>
      </c>
      <c r="E16" s="130">
        <v>20000</v>
      </c>
      <c r="F16" s="130">
        <v>20000</v>
      </c>
      <c r="G16" s="131"/>
      <c r="H16" s="131"/>
      <c r="I16" s="131"/>
      <c r="J16" s="131"/>
      <c r="K16" s="131"/>
    </row>
    <row r="17" spans="1:11" ht="21" customHeight="1">
      <c r="A17" s="71">
        <v>20704</v>
      </c>
      <c r="B17" s="71"/>
      <c r="C17" s="71"/>
      <c r="D17" s="40" t="s">
        <v>87</v>
      </c>
      <c r="E17" s="130">
        <v>0</v>
      </c>
      <c r="F17" s="130">
        <v>0</v>
      </c>
      <c r="G17" s="131"/>
      <c r="H17" s="131"/>
      <c r="I17" s="131"/>
      <c r="J17" s="131"/>
      <c r="K17" s="131"/>
    </row>
    <row r="18" spans="1:11" ht="21" customHeight="1">
      <c r="A18" s="71">
        <v>2070406</v>
      </c>
      <c r="B18" s="71"/>
      <c r="C18" s="71"/>
      <c r="D18" s="40" t="s">
        <v>88</v>
      </c>
      <c r="E18" s="130">
        <v>0</v>
      </c>
      <c r="F18" s="130">
        <v>0</v>
      </c>
      <c r="G18" s="131"/>
      <c r="H18" s="131"/>
      <c r="I18" s="131"/>
      <c r="J18" s="131"/>
      <c r="K18" s="131"/>
    </row>
    <row r="19" spans="1:11" ht="21" customHeight="1">
      <c r="A19" s="68">
        <v>208</v>
      </c>
      <c r="B19" s="68"/>
      <c r="C19" s="68"/>
      <c r="D19" s="40" t="s">
        <v>89</v>
      </c>
      <c r="E19" s="54">
        <v>848562</v>
      </c>
      <c r="F19" s="54">
        <v>848562</v>
      </c>
      <c r="G19" s="131"/>
      <c r="H19" s="131"/>
      <c r="I19" s="131"/>
      <c r="J19" s="131"/>
      <c r="K19" s="131"/>
    </row>
    <row r="20" spans="1:11" ht="21" customHeight="1">
      <c r="A20" s="71">
        <v>20805</v>
      </c>
      <c r="B20" s="71"/>
      <c r="C20" s="71"/>
      <c r="D20" s="40" t="s">
        <v>90</v>
      </c>
      <c r="E20" s="54">
        <v>848562</v>
      </c>
      <c r="F20" s="54">
        <v>848562</v>
      </c>
      <c r="G20" s="131"/>
      <c r="H20" s="131"/>
      <c r="I20" s="131"/>
      <c r="J20" s="131"/>
      <c r="K20" s="131"/>
    </row>
    <row r="21" spans="1:11" ht="21" customHeight="1">
      <c r="A21" s="71">
        <v>2080501</v>
      </c>
      <c r="B21" s="71"/>
      <c r="C21" s="71"/>
      <c r="D21" s="40" t="s">
        <v>91</v>
      </c>
      <c r="E21" s="54">
        <v>848562</v>
      </c>
      <c r="F21" s="54">
        <v>848562</v>
      </c>
      <c r="G21" s="131"/>
      <c r="H21" s="131"/>
      <c r="I21" s="131"/>
      <c r="J21" s="131"/>
      <c r="K21" s="131"/>
    </row>
    <row r="22" spans="1:11" ht="21" customHeight="1">
      <c r="A22" s="68">
        <v>210</v>
      </c>
      <c r="B22" s="68"/>
      <c r="C22" s="68"/>
      <c r="D22" s="40" t="s">
        <v>92</v>
      </c>
      <c r="E22" s="54">
        <v>178855</v>
      </c>
      <c r="F22" s="54">
        <v>178855</v>
      </c>
      <c r="G22" s="131"/>
      <c r="H22" s="131"/>
      <c r="I22" s="131"/>
      <c r="J22" s="131"/>
      <c r="K22" s="131"/>
    </row>
    <row r="23" spans="1:11" ht="21" customHeight="1">
      <c r="A23" s="71">
        <v>21005</v>
      </c>
      <c r="B23" s="71"/>
      <c r="C23" s="71"/>
      <c r="D23" s="40" t="s">
        <v>93</v>
      </c>
      <c r="E23" s="54">
        <v>178855</v>
      </c>
      <c r="F23" s="54">
        <v>178855</v>
      </c>
      <c r="G23" s="131"/>
      <c r="H23" s="131"/>
      <c r="I23" s="131"/>
      <c r="J23" s="131"/>
      <c r="K23" s="131"/>
    </row>
    <row r="24" spans="1:11" ht="21" customHeight="1">
      <c r="A24" s="71">
        <v>2100501</v>
      </c>
      <c r="B24" s="71"/>
      <c r="C24" s="71"/>
      <c r="D24" s="40" t="s">
        <v>94</v>
      </c>
      <c r="E24" s="54">
        <v>144630</v>
      </c>
      <c r="F24" s="54">
        <v>144630</v>
      </c>
      <c r="G24" s="131"/>
      <c r="H24" s="131"/>
      <c r="I24" s="131"/>
      <c r="J24" s="131"/>
      <c r="K24" s="131"/>
    </row>
    <row r="25" spans="1:11" ht="21" customHeight="1">
      <c r="A25" s="71">
        <v>2100503</v>
      </c>
      <c r="B25" s="71"/>
      <c r="C25" s="71"/>
      <c r="D25" s="40" t="s">
        <v>95</v>
      </c>
      <c r="E25" s="54">
        <v>34225</v>
      </c>
      <c r="F25" s="54">
        <v>34225</v>
      </c>
      <c r="G25" s="131"/>
      <c r="H25" s="131"/>
      <c r="I25" s="131"/>
      <c r="J25" s="131"/>
      <c r="K25" s="131"/>
    </row>
  </sheetData>
  <sheetProtection/>
  <mergeCells count="32">
    <mergeCell ref="A2:K2"/>
    <mergeCell ref="A3:C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7:A8"/>
    <mergeCell ref="B7:B8"/>
    <mergeCell ref="C7:C8"/>
    <mergeCell ref="D5:D6"/>
    <mergeCell ref="E4:E6"/>
    <mergeCell ref="F4:F6"/>
    <mergeCell ref="G4:G6"/>
    <mergeCell ref="H4:H6"/>
    <mergeCell ref="I4:I6"/>
    <mergeCell ref="J4:J6"/>
    <mergeCell ref="K4:K6"/>
    <mergeCell ref="A5:C6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K26"/>
  <sheetViews>
    <sheetView zoomScaleSheetLayoutView="100" workbookViewId="0" topLeftCell="A1">
      <selection activeCell="A10" sqref="A10:G26"/>
    </sheetView>
  </sheetViews>
  <sheetFormatPr defaultColWidth="9.00390625" defaultRowHeight="14.25"/>
  <cols>
    <col min="1" max="3" width="6.375" style="0" customWidth="1"/>
    <col min="4" max="4" width="16.25390625" style="0" customWidth="1"/>
    <col min="5" max="5" width="13.125" style="0" customWidth="1"/>
    <col min="6" max="6" width="12.75390625" style="0" customWidth="1"/>
    <col min="7" max="7" width="11.625" style="0" customWidth="1"/>
    <col min="8" max="8" width="13.00390625" style="0" customWidth="1"/>
    <col min="9" max="9" width="11.625" style="0" customWidth="1"/>
    <col min="10" max="10" width="18.625" style="0" customWidth="1"/>
  </cols>
  <sheetData>
    <row r="1" ht="14.25">
      <c r="A1" s="1" t="s">
        <v>96</v>
      </c>
    </row>
    <row r="2" spans="1:10" ht="27">
      <c r="A2" s="108" t="s">
        <v>97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1" ht="14.25">
      <c r="A3" s="109" t="s">
        <v>55</v>
      </c>
      <c r="B3" s="109"/>
      <c r="C3" s="109"/>
      <c r="D3" s="110"/>
      <c r="E3" s="110"/>
      <c r="F3" s="111"/>
      <c r="G3" s="110"/>
      <c r="H3" s="110"/>
      <c r="I3" s="110"/>
      <c r="J3" s="115"/>
      <c r="K3" t="s">
        <v>56</v>
      </c>
    </row>
    <row r="4" spans="1:11" ht="14.25">
      <c r="A4" s="112" t="s">
        <v>57</v>
      </c>
      <c r="B4" s="112"/>
      <c r="C4" s="112"/>
      <c r="D4" s="112"/>
      <c r="E4" s="113" t="s">
        <v>98</v>
      </c>
      <c r="F4" s="113" t="s">
        <v>99</v>
      </c>
      <c r="G4" s="113" t="s">
        <v>100</v>
      </c>
      <c r="H4" s="113" t="s">
        <v>101</v>
      </c>
      <c r="I4" s="113" t="s">
        <v>102</v>
      </c>
      <c r="J4" s="113" t="s">
        <v>103</v>
      </c>
      <c r="K4" s="10" t="s">
        <v>104</v>
      </c>
    </row>
    <row r="5" spans="1:11" ht="14.25">
      <c r="A5" s="113" t="s">
        <v>65</v>
      </c>
      <c r="B5" s="113"/>
      <c r="C5" s="113"/>
      <c r="D5" s="112" t="s">
        <v>66</v>
      </c>
      <c r="E5" s="113"/>
      <c r="F5" s="113"/>
      <c r="G5" s="113"/>
      <c r="H5" s="113"/>
      <c r="I5" s="113"/>
      <c r="J5" s="113"/>
      <c r="K5" s="10"/>
    </row>
    <row r="6" spans="1:11" ht="14.25">
      <c r="A6" s="113"/>
      <c r="B6" s="113"/>
      <c r="C6" s="113"/>
      <c r="D6" s="112"/>
      <c r="E6" s="113"/>
      <c r="F6" s="113"/>
      <c r="G6" s="113"/>
      <c r="H6" s="113"/>
      <c r="I6" s="113"/>
      <c r="J6" s="113"/>
      <c r="K6" s="10"/>
    </row>
    <row r="7" spans="1:11" ht="14.25">
      <c r="A7" s="113"/>
      <c r="B7" s="113"/>
      <c r="C7" s="113"/>
      <c r="D7" s="112"/>
      <c r="E7" s="113"/>
      <c r="F7" s="113"/>
      <c r="G7" s="113"/>
      <c r="H7" s="113"/>
      <c r="I7" s="113"/>
      <c r="J7" s="113"/>
      <c r="K7" s="10"/>
    </row>
    <row r="8" spans="1:11" ht="14.25">
      <c r="A8" s="112" t="s">
        <v>67</v>
      </c>
      <c r="B8" s="112" t="s">
        <v>68</v>
      </c>
      <c r="C8" s="112" t="s">
        <v>69</v>
      </c>
      <c r="D8" s="112" t="s">
        <v>70</v>
      </c>
      <c r="E8" s="113" t="s">
        <v>71</v>
      </c>
      <c r="F8" s="113" t="s">
        <v>72</v>
      </c>
      <c r="G8" s="113" t="s">
        <v>73</v>
      </c>
      <c r="H8" s="113" t="s">
        <v>74</v>
      </c>
      <c r="I8" s="113" t="s">
        <v>75</v>
      </c>
      <c r="J8" s="113" t="s">
        <v>76</v>
      </c>
      <c r="K8" s="10"/>
    </row>
    <row r="9" spans="1:11" ht="14.25">
      <c r="A9" s="112"/>
      <c r="B9" s="112"/>
      <c r="C9" s="112"/>
      <c r="D9" s="112" t="s">
        <v>78</v>
      </c>
      <c r="E9" s="70">
        <f>+E10+E20+E23</f>
        <v>3385993</v>
      </c>
      <c r="F9" s="70">
        <f>+F10+F20+F23</f>
        <v>2977633</v>
      </c>
      <c r="G9" s="70">
        <f>+G10+G20+G23</f>
        <v>408360</v>
      </c>
      <c r="H9" s="70"/>
      <c r="I9" s="70"/>
      <c r="J9" s="70"/>
      <c r="K9" s="10"/>
    </row>
    <row r="10" spans="1:11" ht="14.25">
      <c r="A10" s="68">
        <v>207</v>
      </c>
      <c r="B10" s="69"/>
      <c r="C10" s="69"/>
      <c r="D10" s="40" t="s">
        <v>79</v>
      </c>
      <c r="E10" s="70">
        <f>+E11+E18</f>
        <v>2358576</v>
      </c>
      <c r="F10" s="70">
        <f>+F11+F18</f>
        <v>1950216</v>
      </c>
      <c r="G10" s="70">
        <f>+G11+G18</f>
        <v>408360</v>
      </c>
      <c r="H10" s="73"/>
      <c r="I10" s="73"/>
      <c r="J10" s="73"/>
      <c r="K10" s="10"/>
    </row>
    <row r="11" spans="1:11" ht="14.25">
      <c r="A11" s="71">
        <v>20701</v>
      </c>
      <c r="B11" s="40"/>
      <c r="C11" s="40"/>
      <c r="D11" s="40" t="s">
        <v>80</v>
      </c>
      <c r="E11" s="70">
        <f>+E12+E13+E14+E15+E16+E17</f>
        <v>2358576</v>
      </c>
      <c r="F11" s="70">
        <f>+F12+F13+F14+F15+F16+F17</f>
        <v>1950216</v>
      </c>
      <c r="G11" s="70">
        <f>+G12+G13+G14+G15+G17+G16</f>
        <v>408360</v>
      </c>
      <c r="H11" s="73"/>
      <c r="I11" s="73"/>
      <c r="J11" s="73"/>
      <c r="K11" s="10"/>
    </row>
    <row r="12" spans="1:11" ht="14.25">
      <c r="A12" s="71">
        <v>2070101</v>
      </c>
      <c r="B12" s="40"/>
      <c r="C12" s="40"/>
      <c r="D12" s="40" t="s">
        <v>81</v>
      </c>
      <c r="E12" s="70">
        <f aca="true" t="shared" si="0" ref="E12:E26">+F12+G12</f>
        <v>1950216</v>
      </c>
      <c r="F12" s="72">
        <v>1950216</v>
      </c>
      <c r="G12" s="73">
        <v>0</v>
      </c>
      <c r="H12" s="73"/>
      <c r="I12" s="73"/>
      <c r="J12" s="73"/>
      <c r="K12" s="10"/>
    </row>
    <row r="13" spans="1:11" ht="14.25">
      <c r="A13" s="71">
        <v>2070108</v>
      </c>
      <c r="B13" s="40"/>
      <c r="C13" s="40"/>
      <c r="D13" s="40" t="s">
        <v>82</v>
      </c>
      <c r="E13" s="70">
        <f t="shared" si="0"/>
        <v>0</v>
      </c>
      <c r="F13" s="73">
        <v>0</v>
      </c>
      <c r="G13" s="70">
        <v>0</v>
      </c>
      <c r="H13" s="73"/>
      <c r="I13" s="73"/>
      <c r="J13" s="73"/>
      <c r="K13" s="10"/>
    </row>
    <row r="14" spans="1:11" ht="14.25">
      <c r="A14" s="71">
        <v>2070109</v>
      </c>
      <c r="B14" s="40"/>
      <c r="C14" s="40"/>
      <c r="D14" s="40" t="s">
        <v>83</v>
      </c>
      <c r="E14" s="70">
        <f t="shared" si="0"/>
        <v>20000</v>
      </c>
      <c r="F14" s="74">
        <v>0</v>
      </c>
      <c r="G14" s="75">
        <v>20000</v>
      </c>
      <c r="H14" s="73"/>
      <c r="I14" s="73"/>
      <c r="J14" s="73"/>
      <c r="K14" s="10"/>
    </row>
    <row r="15" spans="1:11" ht="14.25">
      <c r="A15" s="71">
        <v>2070111</v>
      </c>
      <c r="B15" s="71"/>
      <c r="C15" s="71"/>
      <c r="D15" s="40" t="s">
        <v>84</v>
      </c>
      <c r="E15" s="70">
        <f t="shared" si="0"/>
        <v>328360</v>
      </c>
      <c r="F15" s="74">
        <v>0</v>
      </c>
      <c r="G15" s="75">
        <v>328360</v>
      </c>
      <c r="H15" s="73"/>
      <c r="I15" s="73"/>
      <c r="J15" s="73"/>
      <c r="K15" s="10"/>
    </row>
    <row r="16" spans="1:11" ht="14.25">
      <c r="A16" s="71">
        <v>2070112</v>
      </c>
      <c r="B16" s="71"/>
      <c r="C16" s="71"/>
      <c r="D16" s="40" t="s">
        <v>85</v>
      </c>
      <c r="E16" s="70">
        <f t="shared" si="0"/>
        <v>40000</v>
      </c>
      <c r="F16" s="74">
        <v>0</v>
      </c>
      <c r="G16" s="75">
        <v>40000</v>
      </c>
      <c r="H16" s="73"/>
      <c r="I16" s="73"/>
      <c r="J16" s="73"/>
      <c r="K16" s="10"/>
    </row>
    <row r="17" spans="1:11" ht="14.25">
      <c r="A17" s="71">
        <v>2070199</v>
      </c>
      <c r="B17" s="71"/>
      <c r="C17" s="71"/>
      <c r="D17" s="40" t="s">
        <v>86</v>
      </c>
      <c r="E17" s="70">
        <f t="shared" si="0"/>
        <v>20000</v>
      </c>
      <c r="F17" s="74">
        <v>0</v>
      </c>
      <c r="G17" s="75">
        <v>20000</v>
      </c>
      <c r="H17" s="73"/>
      <c r="I17" s="73"/>
      <c r="J17" s="73"/>
      <c r="K17" s="10"/>
    </row>
    <row r="18" spans="1:11" ht="14.25">
      <c r="A18" s="71">
        <v>20704</v>
      </c>
      <c r="B18" s="71"/>
      <c r="C18" s="71"/>
      <c r="D18" s="40" t="s">
        <v>87</v>
      </c>
      <c r="E18" s="70">
        <f t="shared" si="0"/>
        <v>0</v>
      </c>
      <c r="F18" s="70">
        <v>0</v>
      </c>
      <c r="G18" s="70">
        <v>0</v>
      </c>
      <c r="H18" s="73"/>
      <c r="I18" s="73"/>
      <c r="J18" s="73"/>
      <c r="K18" s="10"/>
    </row>
    <row r="19" spans="1:11" ht="14.25">
      <c r="A19" s="76">
        <v>2070406</v>
      </c>
      <c r="B19" s="76"/>
      <c r="C19" s="76"/>
      <c r="D19" s="77" t="s">
        <v>88</v>
      </c>
      <c r="E19" s="70">
        <f t="shared" si="0"/>
        <v>0</v>
      </c>
      <c r="F19" s="70">
        <v>0</v>
      </c>
      <c r="G19" s="73">
        <v>0</v>
      </c>
      <c r="H19" s="114"/>
      <c r="I19" s="114"/>
      <c r="J19" s="114"/>
      <c r="K19" s="116"/>
    </row>
    <row r="20" spans="1:11" ht="14.25">
      <c r="A20" s="78">
        <v>208</v>
      </c>
      <c r="B20" s="78"/>
      <c r="C20" s="78"/>
      <c r="D20" s="79" t="s">
        <v>89</v>
      </c>
      <c r="E20" s="70">
        <f t="shared" si="0"/>
        <v>848562</v>
      </c>
      <c r="F20" s="54">
        <v>848562</v>
      </c>
      <c r="G20" s="70"/>
      <c r="H20" s="73"/>
      <c r="I20" s="73"/>
      <c r="J20" s="73"/>
      <c r="K20" s="10"/>
    </row>
    <row r="21" spans="1:11" ht="14.25">
      <c r="A21" s="79">
        <v>20805</v>
      </c>
      <c r="B21" s="79"/>
      <c r="C21" s="79"/>
      <c r="D21" s="79" t="s">
        <v>90</v>
      </c>
      <c r="E21" s="70">
        <f t="shared" si="0"/>
        <v>848562</v>
      </c>
      <c r="F21" s="54">
        <v>848562</v>
      </c>
      <c r="G21" s="74"/>
      <c r="H21" s="74"/>
      <c r="I21" s="74"/>
      <c r="J21" s="74"/>
      <c r="K21" s="74"/>
    </row>
    <row r="22" spans="1:11" ht="14.25">
      <c r="A22" s="79">
        <v>2080501</v>
      </c>
      <c r="B22" s="79"/>
      <c r="C22" s="79"/>
      <c r="D22" s="79" t="s">
        <v>91</v>
      </c>
      <c r="E22" s="70">
        <f t="shared" si="0"/>
        <v>848562</v>
      </c>
      <c r="F22" s="54">
        <v>848562</v>
      </c>
      <c r="G22" s="74"/>
      <c r="H22" s="74"/>
      <c r="I22" s="74"/>
      <c r="J22" s="74"/>
      <c r="K22" s="74"/>
    </row>
    <row r="23" spans="1:11" ht="14.25">
      <c r="A23" s="78">
        <v>210</v>
      </c>
      <c r="B23" s="78"/>
      <c r="C23" s="78"/>
      <c r="D23" s="79" t="s">
        <v>92</v>
      </c>
      <c r="E23" s="70">
        <f t="shared" si="0"/>
        <v>178855</v>
      </c>
      <c r="F23" s="54">
        <v>178855</v>
      </c>
      <c r="G23" s="74"/>
      <c r="H23" s="74"/>
      <c r="I23" s="74"/>
      <c r="J23" s="74"/>
      <c r="K23" s="74"/>
    </row>
    <row r="24" spans="1:11" ht="14.25">
      <c r="A24" s="79">
        <v>21005</v>
      </c>
      <c r="B24" s="79"/>
      <c r="C24" s="79"/>
      <c r="D24" s="79" t="s">
        <v>93</v>
      </c>
      <c r="E24" s="70">
        <f t="shared" si="0"/>
        <v>178855</v>
      </c>
      <c r="F24" s="54">
        <v>178855</v>
      </c>
      <c r="G24" s="74"/>
      <c r="H24" s="74"/>
      <c r="I24" s="74"/>
      <c r="J24" s="74"/>
      <c r="K24" s="74"/>
    </row>
    <row r="25" spans="1:11" ht="14.25">
      <c r="A25" s="79">
        <v>2100501</v>
      </c>
      <c r="B25" s="79"/>
      <c r="C25" s="79"/>
      <c r="D25" s="79" t="s">
        <v>94</v>
      </c>
      <c r="E25" s="70">
        <f t="shared" si="0"/>
        <v>144630</v>
      </c>
      <c r="F25" s="54">
        <v>144630</v>
      </c>
      <c r="G25" s="74"/>
      <c r="H25" s="74"/>
      <c r="I25" s="74"/>
      <c r="J25" s="74"/>
      <c r="K25" s="74"/>
    </row>
    <row r="26" spans="1:11" ht="14.25">
      <c r="A26" s="79">
        <v>2100503</v>
      </c>
      <c r="B26" s="79"/>
      <c r="C26" s="79"/>
      <c r="D26" s="79" t="s">
        <v>95</v>
      </c>
      <c r="E26" s="70">
        <f t="shared" si="0"/>
        <v>34225</v>
      </c>
      <c r="F26" s="54">
        <v>34225</v>
      </c>
      <c r="G26" s="74"/>
      <c r="H26" s="74"/>
      <c r="I26" s="74"/>
      <c r="J26" s="74"/>
      <c r="K26" s="74"/>
    </row>
  </sheetData>
  <sheetProtection/>
  <mergeCells count="32">
    <mergeCell ref="A2:J2"/>
    <mergeCell ref="A3:C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67" right="0.51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workbookViewId="0" topLeftCell="A1">
      <selection activeCell="C16" sqref="C16"/>
    </sheetView>
  </sheetViews>
  <sheetFormatPr defaultColWidth="8.875" defaultRowHeight="14.25"/>
  <cols>
    <col min="1" max="1" width="21.25390625" style="0" customWidth="1"/>
    <col min="2" max="2" width="13.00390625" style="0" customWidth="1"/>
    <col min="3" max="4" width="13.75390625" style="0" bestFit="1" customWidth="1"/>
    <col min="5" max="5" width="12.75390625" style="0" customWidth="1"/>
    <col min="6" max="6" width="11.50390625" style="0" customWidth="1"/>
  </cols>
  <sheetData>
    <row r="1" ht="14.25">
      <c r="A1" s="1" t="s">
        <v>105</v>
      </c>
    </row>
    <row r="2" spans="1:7" ht="18.75">
      <c r="A2" s="22" t="s">
        <v>106</v>
      </c>
      <c r="B2" s="22"/>
      <c r="C2" s="22"/>
      <c r="D2" s="22"/>
      <c r="E2" s="22"/>
      <c r="F2" s="22"/>
      <c r="G2" s="22"/>
    </row>
    <row r="3" spans="1:7" ht="14.25">
      <c r="A3" t="s">
        <v>55</v>
      </c>
      <c r="B3" s="23"/>
      <c r="C3" s="23"/>
      <c r="D3" s="23"/>
      <c r="E3" s="23"/>
      <c r="F3" s="23"/>
      <c r="G3" s="94" t="s">
        <v>3</v>
      </c>
    </row>
    <row r="4" spans="1:7" ht="14.25">
      <c r="A4" s="97" t="s">
        <v>107</v>
      </c>
      <c r="B4" s="97" t="s">
        <v>78</v>
      </c>
      <c r="C4" s="98" t="s">
        <v>108</v>
      </c>
      <c r="D4" s="99"/>
      <c r="E4" s="99"/>
      <c r="F4" s="99"/>
      <c r="G4" s="100"/>
    </row>
    <row r="5" spans="1:7" ht="14.25">
      <c r="A5" s="101"/>
      <c r="B5" s="101"/>
      <c r="C5" s="97" t="s">
        <v>109</v>
      </c>
      <c r="D5" s="98" t="s">
        <v>110</v>
      </c>
      <c r="E5" s="100"/>
      <c r="F5" s="97" t="s">
        <v>111</v>
      </c>
      <c r="G5" s="97" t="s">
        <v>112</v>
      </c>
    </row>
    <row r="6" spans="1:7" ht="24">
      <c r="A6" s="102"/>
      <c r="B6" s="102"/>
      <c r="C6" s="102"/>
      <c r="D6" s="103" t="s">
        <v>113</v>
      </c>
      <c r="E6" s="103" t="s">
        <v>114</v>
      </c>
      <c r="F6" s="102"/>
      <c r="G6" s="102"/>
    </row>
    <row r="7" spans="1:7" ht="27" customHeight="1">
      <c r="A7" s="36" t="s">
        <v>78</v>
      </c>
      <c r="B7" s="104">
        <f>+B8+B16+B22</f>
        <v>2977633</v>
      </c>
      <c r="C7" s="104">
        <f>+D7+E7</f>
        <v>2977633</v>
      </c>
      <c r="D7" s="104">
        <f>+D8+D16+D22</f>
        <v>2976033</v>
      </c>
      <c r="E7" s="104">
        <f>+E8+E16+E22</f>
        <v>1600</v>
      </c>
      <c r="F7" s="38"/>
      <c r="G7" s="38"/>
    </row>
    <row r="8" spans="1:7" s="96" customFormat="1" ht="22.5" customHeight="1">
      <c r="A8" s="52" t="s">
        <v>115</v>
      </c>
      <c r="B8" s="105">
        <f>+C8</f>
        <v>1529904</v>
      </c>
      <c r="C8" s="53">
        <f>+D8+E8</f>
        <v>1529904</v>
      </c>
      <c r="D8" s="53">
        <v>1529904</v>
      </c>
      <c r="E8" s="52"/>
      <c r="F8" s="52"/>
      <c r="G8" s="52"/>
    </row>
    <row r="9" spans="1:7" ht="22.5" customHeight="1">
      <c r="A9" s="43" t="s">
        <v>116</v>
      </c>
      <c r="B9" s="106">
        <f aca="true" t="shared" si="0" ref="B9:B14">+C9</f>
        <v>60800</v>
      </c>
      <c r="C9" s="46">
        <f aca="true" t="shared" si="1" ref="C9:C14">+D9+E9</f>
        <v>60800</v>
      </c>
      <c r="D9" s="54">
        <v>60800</v>
      </c>
      <c r="E9" s="43"/>
      <c r="F9" s="43"/>
      <c r="G9" s="43"/>
    </row>
    <row r="10" spans="1:7" ht="22.5" customHeight="1">
      <c r="A10" s="55" t="s">
        <v>117</v>
      </c>
      <c r="B10" s="106">
        <f t="shared" si="0"/>
        <v>1027195</v>
      </c>
      <c r="C10" s="46">
        <f t="shared" si="1"/>
        <v>1027195</v>
      </c>
      <c r="D10" s="54">
        <v>1027195</v>
      </c>
      <c r="E10" s="43"/>
      <c r="F10" s="43"/>
      <c r="G10" s="43"/>
    </row>
    <row r="11" spans="1:7" ht="22.5" customHeight="1">
      <c r="A11" s="55" t="s">
        <v>118</v>
      </c>
      <c r="B11" s="106">
        <f t="shared" si="0"/>
        <v>242184</v>
      </c>
      <c r="C11" s="46">
        <f t="shared" si="1"/>
        <v>242184</v>
      </c>
      <c r="D11" s="54">
        <v>242184</v>
      </c>
      <c r="E11" s="43"/>
      <c r="F11" s="43"/>
      <c r="G11" s="43"/>
    </row>
    <row r="12" spans="1:7" ht="22.5" customHeight="1">
      <c r="A12" s="55" t="s">
        <v>119</v>
      </c>
      <c r="B12" s="106">
        <f t="shared" si="0"/>
        <v>43365</v>
      </c>
      <c r="C12" s="46">
        <f t="shared" si="1"/>
        <v>43365</v>
      </c>
      <c r="D12" s="54">
        <v>43365</v>
      </c>
      <c r="E12" s="43"/>
      <c r="F12" s="43"/>
      <c r="G12" s="43"/>
    </row>
    <row r="13" spans="1:7" ht="22.5" customHeight="1">
      <c r="A13" s="55" t="s">
        <v>120</v>
      </c>
      <c r="B13" s="106">
        <f t="shared" si="0"/>
        <v>156000</v>
      </c>
      <c r="C13" s="46">
        <f t="shared" si="1"/>
        <v>156000</v>
      </c>
      <c r="D13" s="54">
        <v>156000</v>
      </c>
      <c r="E13" s="43"/>
      <c r="F13" s="43"/>
      <c r="G13" s="43"/>
    </row>
    <row r="14" spans="1:7" ht="22.5" customHeight="1">
      <c r="A14" s="55" t="s">
        <v>121</v>
      </c>
      <c r="B14" s="106">
        <f t="shared" si="0"/>
        <v>360</v>
      </c>
      <c r="C14" s="46">
        <f t="shared" si="1"/>
        <v>360</v>
      </c>
      <c r="D14" s="54">
        <v>360</v>
      </c>
      <c r="E14" s="43"/>
      <c r="F14" s="43"/>
      <c r="G14" s="43"/>
    </row>
    <row r="15" spans="1:7" ht="22.5" customHeight="1">
      <c r="A15" s="56"/>
      <c r="B15" s="107"/>
      <c r="C15" s="46"/>
      <c r="D15" s="57"/>
      <c r="E15" s="43"/>
      <c r="F15" s="43"/>
      <c r="G15" s="43"/>
    </row>
    <row r="16" spans="1:7" s="96" customFormat="1" ht="22.5" customHeight="1">
      <c r="A16" s="52" t="s">
        <v>122</v>
      </c>
      <c r="B16" s="105">
        <f>+C16</f>
        <v>305400</v>
      </c>
      <c r="C16" s="53">
        <f>+D16+E16</f>
        <v>305400</v>
      </c>
      <c r="D16" s="53">
        <v>303800</v>
      </c>
      <c r="E16" s="104">
        <v>1600</v>
      </c>
      <c r="F16" s="52"/>
      <c r="G16" s="52"/>
    </row>
    <row r="17" spans="1:7" ht="22.5" customHeight="1">
      <c r="A17" s="55" t="s">
        <v>123</v>
      </c>
      <c r="B17" s="106">
        <f>+C17</f>
        <v>73800</v>
      </c>
      <c r="C17" s="46">
        <f>+D17+E17</f>
        <v>73800</v>
      </c>
      <c r="D17" s="54">
        <v>73800</v>
      </c>
      <c r="E17" s="43"/>
      <c r="F17" s="43"/>
      <c r="G17" s="43"/>
    </row>
    <row r="18" spans="1:7" ht="22.5" customHeight="1">
      <c r="A18" s="55" t="s">
        <v>124</v>
      </c>
      <c r="B18" s="106">
        <f>+C18</f>
        <v>190000</v>
      </c>
      <c r="C18" s="46">
        <f>+D18+E18</f>
        <v>190000</v>
      </c>
      <c r="D18" s="54">
        <v>190000</v>
      </c>
      <c r="E18" s="43"/>
      <c r="F18" s="43"/>
      <c r="G18" s="43"/>
    </row>
    <row r="19" spans="1:7" ht="22.5" customHeight="1">
      <c r="A19" s="55" t="s">
        <v>125</v>
      </c>
      <c r="B19" s="106">
        <f>+C19</f>
        <v>40000</v>
      </c>
      <c r="C19" s="46">
        <f>+D19+E19</f>
        <v>40000</v>
      </c>
      <c r="D19" s="54">
        <v>40000</v>
      </c>
      <c r="E19" s="43"/>
      <c r="F19" s="43"/>
      <c r="G19" s="43"/>
    </row>
    <row r="20" spans="1:7" ht="22.5" customHeight="1">
      <c r="A20" s="55" t="s">
        <v>126</v>
      </c>
      <c r="B20" s="106">
        <f>+C20</f>
        <v>1600</v>
      </c>
      <c r="C20" s="46">
        <f>+D20+E20</f>
        <v>1600</v>
      </c>
      <c r="D20" s="54">
        <v>0</v>
      </c>
      <c r="E20" s="58">
        <v>1600</v>
      </c>
      <c r="F20" s="43"/>
      <c r="G20" s="43"/>
    </row>
    <row r="21" spans="1:7" ht="22.5" customHeight="1">
      <c r="A21" s="43"/>
      <c r="B21" s="46"/>
      <c r="C21" s="46"/>
      <c r="D21" s="46"/>
      <c r="E21" s="43"/>
      <c r="F21" s="43"/>
      <c r="G21" s="43"/>
    </row>
    <row r="22" spans="1:7" s="96" customFormat="1" ht="22.5" customHeight="1">
      <c r="A22" s="52" t="s">
        <v>127</v>
      </c>
      <c r="B22" s="105">
        <v>1142329</v>
      </c>
      <c r="C22" s="53">
        <f>+D22+E22</f>
        <v>1142329</v>
      </c>
      <c r="D22" s="53">
        <v>1142329</v>
      </c>
      <c r="E22" s="52"/>
      <c r="F22" s="52"/>
      <c r="G22" s="52"/>
    </row>
    <row r="23" spans="1:7" ht="22.5" customHeight="1">
      <c r="A23" s="55" t="s">
        <v>128</v>
      </c>
      <c r="B23" s="106">
        <f>+C23</f>
        <v>114912</v>
      </c>
      <c r="C23" s="46">
        <f>+D23+E23</f>
        <v>114912</v>
      </c>
      <c r="D23" s="54">
        <v>114912</v>
      </c>
      <c r="E23" s="54"/>
      <c r="F23" s="43"/>
      <c r="G23" s="43"/>
    </row>
    <row r="24" spans="1:7" ht="27.75" customHeight="1">
      <c r="A24" s="55" t="s">
        <v>129</v>
      </c>
      <c r="B24" s="106">
        <f>+C24</f>
        <v>848562</v>
      </c>
      <c r="C24" s="46">
        <f>+D24+E24</f>
        <v>848562</v>
      </c>
      <c r="D24" s="54">
        <v>848562</v>
      </c>
      <c r="E24" s="43"/>
      <c r="F24" s="43"/>
      <c r="G24" s="43"/>
    </row>
    <row r="25" spans="1:7" ht="22.5" customHeight="1">
      <c r="A25" s="55" t="s">
        <v>130</v>
      </c>
      <c r="B25" s="106">
        <f>+C25</f>
        <v>144630</v>
      </c>
      <c r="C25" s="46">
        <f>+D25+E25</f>
        <v>144630</v>
      </c>
      <c r="D25" s="54">
        <v>144630</v>
      </c>
      <c r="E25" s="43"/>
      <c r="F25" s="43"/>
      <c r="G25" s="43"/>
    </row>
    <row r="26" spans="1:7" ht="22.5" customHeight="1">
      <c r="A26" s="55" t="s">
        <v>131</v>
      </c>
      <c r="B26" s="106">
        <f>+C26</f>
        <v>34225</v>
      </c>
      <c r="C26" s="46">
        <f>+D26+E26</f>
        <v>34225</v>
      </c>
      <c r="D26" s="54">
        <v>34225</v>
      </c>
      <c r="E26" s="43"/>
      <c r="F26" s="43"/>
      <c r="G26" s="43"/>
    </row>
    <row r="27" spans="1:7" ht="22.5" customHeight="1">
      <c r="A27" s="56"/>
      <c r="B27" s="106"/>
      <c r="C27" s="46"/>
      <c r="D27" s="57"/>
      <c r="E27" s="43"/>
      <c r="F27" s="43"/>
      <c r="G27" s="43"/>
    </row>
    <row r="28" spans="1:7" ht="21" customHeight="1">
      <c r="A28" s="52" t="s">
        <v>132</v>
      </c>
      <c r="B28" s="106"/>
      <c r="C28" s="43"/>
      <c r="D28" s="43"/>
      <c r="E28" s="43"/>
      <c r="F28" s="46"/>
      <c r="G28" s="43"/>
    </row>
    <row r="29" spans="1:7" ht="21" customHeight="1">
      <c r="A29" s="43"/>
      <c r="B29" s="46"/>
      <c r="C29" s="43"/>
      <c r="D29" s="43"/>
      <c r="E29" s="43"/>
      <c r="F29" s="46"/>
      <c r="G29" s="43"/>
    </row>
    <row r="30" spans="1:7" ht="21" customHeight="1">
      <c r="A30" s="52" t="s">
        <v>133</v>
      </c>
      <c r="B30" s="43"/>
      <c r="C30" s="43"/>
      <c r="D30" s="43"/>
      <c r="E30" s="43"/>
      <c r="F30" s="43"/>
      <c r="G30" s="43"/>
    </row>
    <row r="31" spans="1:7" ht="21" customHeight="1">
      <c r="A31" s="43"/>
      <c r="B31" s="43"/>
      <c r="C31" s="43"/>
      <c r="D31" s="43"/>
      <c r="E31" s="43"/>
      <c r="F31" s="43"/>
      <c r="G31" s="43"/>
    </row>
    <row r="32" spans="1:7" ht="27" customHeight="1">
      <c r="A32" s="52" t="s">
        <v>134</v>
      </c>
      <c r="B32" s="46"/>
      <c r="C32" s="46"/>
      <c r="D32" s="46"/>
      <c r="E32" s="43"/>
      <c r="F32" s="43"/>
      <c r="G32" s="43"/>
    </row>
    <row r="33" spans="1:7" ht="27" customHeight="1">
      <c r="A33" s="43"/>
      <c r="B33" s="46"/>
      <c r="C33" s="46"/>
      <c r="D33" s="46"/>
      <c r="E33" s="43"/>
      <c r="F33" s="43"/>
      <c r="G33" s="43"/>
    </row>
    <row r="34" spans="1:7" ht="27" customHeight="1">
      <c r="A34" s="43" t="s">
        <v>104</v>
      </c>
      <c r="B34" s="46"/>
      <c r="C34" s="46"/>
      <c r="D34" s="46"/>
      <c r="E34" s="43"/>
      <c r="F34" s="43"/>
      <c r="G34" s="43"/>
    </row>
  </sheetData>
  <sheetProtection/>
  <mergeCells count="8">
    <mergeCell ref="A2:G2"/>
    <mergeCell ref="C4:G4"/>
    <mergeCell ref="D5:E5"/>
    <mergeCell ref="A4:A6"/>
    <mergeCell ref="B4:B6"/>
    <mergeCell ref="C5:C6"/>
    <mergeCell ref="F5:F6"/>
    <mergeCell ref="G5:G6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A4" sqref="A4:H17"/>
    </sheetView>
  </sheetViews>
  <sheetFormatPr defaultColWidth="8.875" defaultRowHeight="14.25"/>
  <cols>
    <col min="1" max="1" width="20.875" style="0" customWidth="1"/>
    <col min="2" max="2" width="13.50390625" style="0" customWidth="1"/>
    <col min="3" max="4" width="11.50390625" style="0" bestFit="1" customWidth="1"/>
    <col min="5" max="5" width="12.25390625" style="0" customWidth="1"/>
    <col min="6" max="6" width="12.125" style="0" customWidth="1"/>
    <col min="7" max="7" width="5.125" style="0" customWidth="1"/>
    <col min="8" max="8" width="11.375" style="0" customWidth="1"/>
  </cols>
  <sheetData>
    <row r="1" ht="14.25">
      <c r="A1" s="1" t="s">
        <v>135</v>
      </c>
    </row>
    <row r="2" spans="1:8" ht="18.75">
      <c r="A2" s="22" t="s">
        <v>136</v>
      </c>
      <c r="B2" s="22"/>
      <c r="C2" s="22"/>
      <c r="D2" s="22"/>
      <c r="E2" s="22"/>
      <c r="F2" s="22"/>
      <c r="G2" s="22"/>
      <c r="H2" s="22"/>
    </row>
    <row r="3" spans="1:8" ht="14.25">
      <c r="A3" t="s">
        <v>55</v>
      </c>
      <c r="B3" s="23"/>
      <c r="C3" s="23"/>
      <c r="D3" s="23"/>
      <c r="E3" s="23"/>
      <c r="F3" s="23"/>
      <c r="H3" s="94" t="s">
        <v>3</v>
      </c>
    </row>
    <row r="4" spans="1:8" ht="14.25">
      <c r="A4" s="25" t="s">
        <v>137</v>
      </c>
      <c r="B4" s="25" t="s">
        <v>78</v>
      </c>
      <c r="C4" s="26" t="s">
        <v>108</v>
      </c>
      <c r="D4" s="27"/>
      <c r="E4" s="27"/>
      <c r="F4" s="27"/>
      <c r="G4" s="27"/>
      <c r="H4" s="28" t="s">
        <v>138</v>
      </c>
    </row>
    <row r="5" spans="1:8" ht="14.25">
      <c r="A5" s="29"/>
      <c r="B5" s="29"/>
      <c r="C5" s="25" t="s">
        <v>109</v>
      </c>
      <c r="D5" s="26" t="s">
        <v>110</v>
      </c>
      <c r="E5" s="30"/>
      <c r="F5" s="25" t="s">
        <v>111</v>
      </c>
      <c r="G5" s="31" t="s">
        <v>139</v>
      </c>
      <c r="H5" s="32"/>
    </row>
    <row r="6" spans="1:8" ht="28.5" customHeight="1">
      <c r="A6" s="33"/>
      <c r="B6" s="33"/>
      <c r="C6" s="33"/>
      <c r="D6" s="34" t="s">
        <v>113</v>
      </c>
      <c r="E6" s="34" t="s">
        <v>114</v>
      </c>
      <c r="F6" s="33"/>
      <c r="G6" s="35"/>
      <c r="H6" s="32"/>
    </row>
    <row r="7" spans="1:8" ht="39" customHeight="1">
      <c r="A7" s="36" t="s">
        <v>78</v>
      </c>
      <c r="B7" s="95">
        <f>+B8+B9+B10+B11+B12</f>
        <v>408360</v>
      </c>
      <c r="C7" s="95">
        <f>+D7</f>
        <v>408360</v>
      </c>
      <c r="D7" s="95">
        <f>+D8+D9+D10+D11+D12</f>
        <v>408360</v>
      </c>
      <c r="E7" s="38"/>
      <c r="F7" s="38"/>
      <c r="G7" s="39"/>
      <c r="H7" s="10"/>
    </row>
    <row r="8" spans="1:8" ht="25.5" customHeight="1">
      <c r="A8" s="40" t="s">
        <v>82</v>
      </c>
      <c r="B8" s="41">
        <v>0</v>
      </c>
      <c r="C8" s="42">
        <f>+D8+E8</f>
        <v>0</v>
      </c>
      <c r="D8" s="41">
        <v>0</v>
      </c>
      <c r="E8" s="43"/>
      <c r="F8" s="43"/>
      <c r="G8" s="44"/>
      <c r="H8" s="10"/>
    </row>
    <row r="9" spans="1:8" ht="25.5" customHeight="1">
      <c r="A9" s="40" t="s">
        <v>83</v>
      </c>
      <c r="B9" s="45">
        <v>20000</v>
      </c>
      <c r="C9" s="42">
        <f>+D9+E9</f>
        <v>20000</v>
      </c>
      <c r="D9" s="45">
        <v>20000</v>
      </c>
      <c r="E9" s="43"/>
      <c r="F9" s="43"/>
      <c r="G9" s="44"/>
      <c r="H9" s="10"/>
    </row>
    <row r="10" spans="1:8" ht="25.5" customHeight="1">
      <c r="A10" s="40" t="s">
        <v>84</v>
      </c>
      <c r="B10" s="45">
        <v>328360</v>
      </c>
      <c r="C10" s="42">
        <f>+D10+E10</f>
        <v>328360</v>
      </c>
      <c r="D10" s="45">
        <v>328360</v>
      </c>
      <c r="E10" s="43"/>
      <c r="F10" s="43"/>
      <c r="G10" s="44"/>
      <c r="H10" s="10"/>
    </row>
    <row r="11" spans="1:8" ht="25.5" customHeight="1">
      <c r="A11" s="40" t="s">
        <v>85</v>
      </c>
      <c r="B11" s="45">
        <v>40000</v>
      </c>
      <c r="C11" s="42">
        <f>+D11+E11</f>
        <v>40000</v>
      </c>
      <c r="D11" s="45">
        <v>40000</v>
      </c>
      <c r="E11" s="43"/>
      <c r="F11" s="43"/>
      <c r="G11" s="44"/>
      <c r="H11" s="10"/>
    </row>
    <row r="12" spans="1:8" ht="25.5" customHeight="1">
      <c r="A12" s="40" t="s">
        <v>86</v>
      </c>
      <c r="B12" s="45">
        <v>20000</v>
      </c>
      <c r="C12" s="42">
        <f>+D12+E12</f>
        <v>20000</v>
      </c>
      <c r="D12" s="45">
        <v>20000</v>
      </c>
      <c r="E12" s="43"/>
      <c r="F12" s="43"/>
      <c r="G12" s="44"/>
      <c r="H12" s="10"/>
    </row>
    <row r="13" spans="1:8" ht="25.5" customHeight="1">
      <c r="A13" s="43"/>
      <c r="B13" s="46"/>
      <c r="C13" s="46"/>
      <c r="D13" s="46"/>
      <c r="E13" s="43"/>
      <c r="F13" s="43"/>
      <c r="G13" s="44"/>
      <c r="H13" s="10"/>
    </row>
    <row r="14" spans="1:8" ht="25.5" customHeight="1">
      <c r="A14" s="43"/>
      <c r="B14" s="46"/>
      <c r="C14" s="46"/>
      <c r="D14" s="46"/>
      <c r="E14" s="43"/>
      <c r="F14" s="43"/>
      <c r="G14" s="44"/>
      <c r="H14" s="10"/>
    </row>
    <row r="15" spans="1:8" ht="25.5" customHeight="1">
      <c r="A15" s="43"/>
      <c r="B15" s="46"/>
      <c r="C15" s="46"/>
      <c r="D15" s="46"/>
      <c r="E15" s="43"/>
      <c r="F15" s="43"/>
      <c r="G15" s="44"/>
      <c r="H15" s="10"/>
    </row>
  </sheetData>
  <sheetProtection/>
  <mergeCells count="9">
    <mergeCell ref="A2:H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43" right="0.3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H37"/>
  <sheetViews>
    <sheetView zoomScaleSheetLayoutView="100" workbookViewId="0" topLeftCell="A4">
      <selection activeCell="G37" sqref="G37"/>
    </sheetView>
  </sheetViews>
  <sheetFormatPr defaultColWidth="9.00390625" defaultRowHeight="14.25"/>
  <cols>
    <col min="1" max="1" width="22.125" style="0" bestFit="1" customWidth="1"/>
    <col min="2" max="2" width="3.625" style="0" bestFit="1" customWidth="1"/>
    <col min="3" max="3" width="12.625" style="0" customWidth="1"/>
    <col min="4" max="4" width="22.125" style="0" bestFit="1" customWidth="1"/>
    <col min="5" max="5" width="3.625" style="0" bestFit="1" customWidth="1"/>
    <col min="6" max="6" width="4.375" style="0" bestFit="1" customWidth="1"/>
    <col min="7" max="7" width="9.125" style="0" customWidth="1"/>
    <col min="8" max="8" width="9.625" style="0" customWidth="1"/>
  </cols>
  <sheetData>
    <row r="1" ht="14.25">
      <c r="A1" s="1" t="s">
        <v>140</v>
      </c>
    </row>
    <row r="2" spans="1:8" ht="18.75">
      <c r="A2" s="80" t="s">
        <v>141</v>
      </c>
      <c r="B2" s="80"/>
      <c r="C2" s="80"/>
      <c r="D2" s="80"/>
      <c r="E2" s="80"/>
      <c r="F2" s="80"/>
      <c r="G2" s="80"/>
      <c r="H2" s="80"/>
    </row>
    <row r="3" spans="1:8" ht="14.25">
      <c r="A3" s="81" t="s">
        <v>55</v>
      </c>
      <c r="B3" s="82"/>
      <c r="C3" s="82"/>
      <c r="D3" s="82"/>
      <c r="E3" s="82"/>
      <c r="F3" s="83"/>
      <c r="G3" s="82"/>
      <c r="H3" s="84" t="s">
        <v>56</v>
      </c>
    </row>
    <row r="4" spans="1:8" ht="14.25">
      <c r="A4" s="85" t="s">
        <v>142</v>
      </c>
      <c r="B4" s="85"/>
      <c r="C4" s="85"/>
      <c r="D4" s="85" t="s">
        <v>143</v>
      </c>
      <c r="E4" s="85"/>
      <c r="F4" s="85"/>
      <c r="G4" s="85"/>
      <c r="H4" s="85"/>
    </row>
    <row r="5" spans="1:8" ht="14.25">
      <c r="A5" s="86" t="s">
        <v>144</v>
      </c>
      <c r="B5" s="86" t="s">
        <v>145</v>
      </c>
      <c r="C5" s="86" t="s">
        <v>146</v>
      </c>
      <c r="D5" s="86" t="s">
        <v>147</v>
      </c>
      <c r="E5" s="86" t="s">
        <v>145</v>
      </c>
      <c r="F5" s="85" t="s">
        <v>146</v>
      </c>
      <c r="G5" s="85"/>
      <c r="H5" s="85"/>
    </row>
    <row r="6" spans="1:8" ht="22.5">
      <c r="A6" s="86"/>
      <c r="B6" s="86"/>
      <c r="C6" s="86"/>
      <c r="D6" s="86"/>
      <c r="E6" s="86"/>
      <c r="F6" s="85" t="s">
        <v>109</v>
      </c>
      <c r="G6" s="86" t="s">
        <v>148</v>
      </c>
      <c r="H6" s="86" t="s">
        <v>149</v>
      </c>
    </row>
    <row r="7" spans="1:8" ht="14.25">
      <c r="A7" s="85" t="s">
        <v>150</v>
      </c>
      <c r="B7" s="85"/>
      <c r="C7" s="85">
        <v>1</v>
      </c>
      <c r="D7" s="85" t="s">
        <v>150</v>
      </c>
      <c r="E7" s="85"/>
      <c r="F7" s="85">
        <v>2</v>
      </c>
      <c r="G7" s="85">
        <v>3</v>
      </c>
      <c r="H7" s="85">
        <v>4</v>
      </c>
    </row>
    <row r="8" spans="1:8" ht="14.25">
      <c r="A8" s="87" t="s">
        <v>151</v>
      </c>
      <c r="B8" s="85" t="s">
        <v>71</v>
      </c>
      <c r="C8" s="54">
        <v>3385993</v>
      </c>
      <c r="D8" s="87" t="s">
        <v>152</v>
      </c>
      <c r="E8" s="85" t="s">
        <v>153</v>
      </c>
      <c r="F8" s="88"/>
      <c r="G8" s="88"/>
      <c r="H8" s="89"/>
    </row>
    <row r="9" spans="1:8" ht="14.25">
      <c r="A9" s="87" t="s">
        <v>154</v>
      </c>
      <c r="B9" s="85" t="s">
        <v>72</v>
      </c>
      <c r="C9" s="88"/>
      <c r="D9" s="87" t="s">
        <v>155</v>
      </c>
      <c r="E9" s="85" t="s">
        <v>156</v>
      </c>
      <c r="F9" s="89"/>
      <c r="G9" s="89"/>
      <c r="H9" s="89"/>
    </row>
    <row r="10" spans="1:8" ht="14.25">
      <c r="A10" s="87"/>
      <c r="B10" s="85" t="s">
        <v>73</v>
      </c>
      <c r="C10" s="89"/>
      <c r="D10" s="87" t="s">
        <v>157</v>
      </c>
      <c r="E10" s="85" t="s">
        <v>158</v>
      </c>
      <c r="F10" s="88"/>
      <c r="G10" s="88"/>
      <c r="H10" s="89"/>
    </row>
    <row r="11" spans="1:8" ht="14.25">
      <c r="A11" s="87"/>
      <c r="B11" s="85" t="s">
        <v>74</v>
      </c>
      <c r="C11" s="89"/>
      <c r="D11" s="87" t="s">
        <v>159</v>
      </c>
      <c r="E11" s="85" t="s">
        <v>160</v>
      </c>
      <c r="F11" s="88"/>
      <c r="G11" s="88"/>
      <c r="H11" s="89"/>
    </row>
    <row r="12" spans="1:8" ht="14.25">
      <c r="A12" s="87"/>
      <c r="B12" s="85" t="s">
        <v>75</v>
      </c>
      <c r="C12" s="89"/>
      <c r="D12" s="87" t="s">
        <v>161</v>
      </c>
      <c r="E12" s="85" t="s">
        <v>162</v>
      </c>
      <c r="F12" s="88"/>
      <c r="G12" s="88"/>
      <c r="H12" s="88"/>
    </row>
    <row r="13" spans="1:8" ht="14.25">
      <c r="A13" s="87"/>
      <c r="B13" s="85" t="s">
        <v>76</v>
      </c>
      <c r="C13" s="89"/>
      <c r="D13" s="87" t="s">
        <v>163</v>
      </c>
      <c r="E13" s="85" t="s">
        <v>164</v>
      </c>
      <c r="F13" s="88"/>
      <c r="G13" s="88"/>
      <c r="H13" s="89"/>
    </row>
    <row r="14" spans="1:8" ht="14.25">
      <c r="A14" s="87"/>
      <c r="B14" s="85" t="s">
        <v>77</v>
      </c>
      <c r="C14" s="89"/>
      <c r="D14" s="87" t="s">
        <v>165</v>
      </c>
      <c r="E14" s="85" t="s">
        <v>166</v>
      </c>
      <c r="F14" s="88"/>
      <c r="G14" s="88">
        <v>2358576</v>
      </c>
      <c r="H14" s="88"/>
    </row>
    <row r="15" spans="1:8" ht="14.25">
      <c r="A15" s="87"/>
      <c r="B15" s="85" t="s">
        <v>167</v>
      </c>
      <c r="C15" s="89"/>
      <c r="D15" s="87" t="s">
        <v>168</v>
      </c>
      <c r="E15" s="85" t="s">
        <v>169</v>
      </c>
      <c r="F15" s="88"/>
      <c r="G15" s="88">
        <v>848562</v>
      </c>
      <c r="H15" s="88"/>
    </row>
    <row r="16" spans="1:8" ht="14.25">
      <c r="A16" s="87"/>
      <c r="B16" s="85" t="s">
        <v>170</v>
      </c>
      <c r="C16" s="89"/>
      <c r="D16" s="90" t="s">
        <v>171</v>
      </c>
      <c r="E16" s="85" t="s">
        <v>172</v>
      </c>
      <c r="F16" s="88"/>
      <c r="G16" s="88">
        <v>178855</v>
      </c>
      <c r="H16" s="89"/>
    </row>
    <row r="17" spans="1:8" ht="14.25">
      <c r="A17" s="87"/>
      <c r="B17" s="85" t="s">
        <v>173</v>
      </c>
      <c r="C17" s="89"/>
      <c r="D17" s="87" t="s">
        <v>174</v>
      </c>
      <c r="E17" s="85" t="s">
        <v>175</v>
      </c>
      <c r="F17" s="88"/>
      <c r="G17" s="88"/>
      <c r="H17" s="89"/>
    </row>
    <row r="18" spans="1:8" ht="14.25">
      <c r="A18" s="87"/>
      <c r="B18" s="85" t="s">
        <v>176</v>
      </c>
      <c r="C18" s="89"/>
      <c r="D18" s="87" t="s">
        <v>177</v>
      </c>
      <c r="E18" s="85" t="s">
        <v>178</v>
      </c>
      <c r="F18" s="88"/>
      <c r="G18" s="88"/>
      <c r="H18" s="88"/>
    </row>
    <row r="19" spans="1:8" ht="14.25">
      <c r="A19" s="87"/>
      <c r="B19" s="85" t="s">
        <v>179</v>
      </c>
      <c r="C19" s="89"/>
      <c r="D19" s="87" t="s">
        <v>180</v>
      </c>
      <c r="E19" s="85" t="s">
        <v>181</v>
      </c>
      <c r="F19" s="88"/>
      <c r="G19" s="88"/>
      <c r="H19" s="88"/>
    </row>
    <row r="20" spans="1:8" ht="14.25">
      <c r="A20" s="87"/>
      <c r="B20" s="85" t="s">
        <v>182</v>
      </c>
      <c r="C20" s="89"/>
      <c r="D20" s="87" t="s">
        <v>183</v>
      </c>
      <c r="E20" s="85" t="s">
        <v>184</v>
      </c>
      <c r="F20" s="88"/>
      <c r="G20" s="88"/>
      <c r="H20" s="89"/>
    </row>
    <row r="21" spans="1:8" ht="14.25">
      <c r="A21" s="87"/>
      <c r="B21" s="85" t="s">
        <v>185</v>
      </c>
      <c r="C21" s="89"/>
      <c r="D21" s="87" t="s">
        <v>186</v>
      </c>
      <c r="E21" s="85" t="s">
        <v>187</v>
      </c>
      <c r="F21" s="88"/>
      <c r="G21" s="88"/>
      <c r="H21" s="88"/>
    </row>
    <row r="22" spans="1:8" ht="14.25">
      <c r="A22" s="87"/>
      <c r="B22" s="85" t="s">
        <v>188</v>
      </c>
      <c r="C22" s="89"/>
      <c r="D22" s="87" t="s">
        <v>189</v>
      </c>
      <c r="E22" s="85" t="s">
        <v>190</v>
      </c>
      <c r="F22" s="88"/>
      <c r="G22" s="88"/>
      <c r="H22" s="89"/>
    </row>
    <row r="23" spans="1:8" ht="14.25">
      <c r="A23" s="87"/>
      <c r="B23" s="85" t="s">
        <v>191</v>
      </c>
      <c r="C23" s="89"/>
      <c r="D23" s="87" t="s">
        <v>192</v>
      </c>
      <c r="E23" s="85" t="s">
        <v>193</v>
      </c>
      <c r="F23" s="88"/>
      <c r="G23" s="88"/>
      <c r="H23" s="89"/>
    </row>
    <row r="24" spans="1:8" ht="14.25">
      <c r="A24" s="87"/>
      <c r="B24" s="85" t="s">
        <v>194</v>
      </c>
      <c r="C24" s="89"/>
      <c r="D24" s="87" t="s">
        <v>195</v>
      </c>
      <c r="E24" s="85" t="s">
        <v>196</v>
      </c>
      <c r="F24" s="89"/>
      <c r="G24" s="89"/>
      <c r="H24" s="89"/>
    </row>
    <row r="25" spans="1:8" ht="14.25">
      <c r="A25" s="87"/>
      <c r="B25" s="85" t="s">
        <v>197</v>
      </c>
      <c r="C25" s="89"/>
      <c r="D25" s="87" t="s">
        <v>198</v>
      </c>
      <c r="E25" s="85" t="s">
        <v>199</v>
      </c>
      <c r="F25" s="88"/>
      <c r="G25" s="88"/>
      <c r="H25" s="89"/>
    </row>
    <row r="26" spans="1:8" ht="14.25">
      <c r="A26" s="87"/>
      <c r="B26" s="85" t="s">
        <v>200</v>
      </c>
      <c r="C26" s="89"/>
      <c r="D26" s="87" t="s">
        <v>201</v>
      </c>
      <c r="E26" s="85" t="s">
        <v>202</v>
      </c>
      <c r="F26" s="88"/>
      <c r="G26" s="88"/>
      <c r="H26" s="89"/>
    </row>
    <row r="27" spans="1:8" ht="14.25">
      <c r="A27" s="87"/>
      <c r="B27" s="85" t="s">
        <v>203</v>
      </c>
      <c r="C27" s="89"/>
      <c r="D27" s="87" t="s">
        <v>204</v>
      </c>
      <c r="E27" s="85" t="s">
        <v>205</v>
      </c>
      <c r="F27" s="88"/>
      <c r="G27" s="88"/>
      <c r="H27" s="89"/>
    </row>
    <row r="28" spans="1:8" ht="14.25">
      <c r="A28" s="87"/>
      <c r="B28" s="85" t="s">
        <v>206</v>
      </c>
      <c r="C28" s="89"/>
      <c r="D28" s="87" t="s">
        <v>207</v>
      </c>
      <c r="E28" s="85" t="s">
        <v>208</v>
      </c>
      <c r="F28" s="88"/>
      <c r="G28" s="88"/>
      <c r="H28" s="89"/>
    </row>
    <row r="29" spans="1:8" ht="14.25">
      <c r="A29" s="87"/>
      <c r="B29" s="85" t="s">
        <v>209</v>
      </c>
      <c r="C29" s="89"/>
      <c r="D29" s="87" t="s">
        <v>210</v>
      </c>
      <c r="E29" s="85" t="s">
        <v>211</v>
      </c>
      <c r="F29" s="88"/>
      <c r="G29" s="88"/>
      <c r="H29" s="88"/>
    </row>
    <row r="30" spans="1:8" ht="14.25">
      <c r="A30" s="87"/>
      <c r="B30" s="85" t="s">
        <v>212</v>
      </c>
      <c r="C30" s="89"/>
      <c r="D30" s="87"/>
      <c r="E30" s="85" t="s">
        <v>213</v>
      </c>
      <c r="F30" s="89"/>
      <c r="G30" s="89"/>
      <c r="H30" s="89"/>
    </row>
    <row r="31" spans="1:8" ht="14.25">
      <c r="A31" s="91" t="s">
        <v>58</v>
      </c>
      <c r="B31" s="85" t="s">
        <v>214</v>
      </c>
      <c r="C31" s="91">
        <v>3385993</v>
      </c>
      <c r="D31" s="92" t="s">
        <v>98</v>
      </c>
      <c r="E31" s="85" t="s">
        <v>215</v>
      </c>
      <c r="F31" s="92"/>
      <c r="G31" s="91">
        <f>+G14+G15+G16</f>
        <v>3385993</v>
      </c>
      <c r="H31" s="92"/>
    </row>
    <row r="32" spans="1:8" ht="14.25">
      <c r="A32" s="87"/>
      <c r="B32" s="85" t="s">
        <v>216</v>
      </c>
      <c r="C32" s="89"/>
      <c r="D32" s="93"/>
      <c r="E32" s="85" t="s">
        <v>217</v>
      </c>
      <c r="F32" s="93"/>
      <c r="G32" s="93"/>
      <c r="H32" s="93"/>
    </row>
    <row r="33" spans="1:8" ht="14.25">
      <c r="A33" s="87" t="s">
        <v>218</v>
      </c>
      <c r="B33" s="85" t="s">
        <v>219</v>
      </c>
      <c r="C33" s="88"/>
      <c r="D33" s="93" t="s">
        <v>220</v>
      </c>
      <c r="E33" s="85" t="s">
        <v>221</v>
      </c>
      <c r="F33" s="93"/>
      <c r="G33" s="93"/>
      <c r="H33" s="93"/>
    </row>
    <row r="34" spans="1:8" ht="14.25">
      <c r="A34" s="87" t="s">
        <v>151</v>
      </c>
      <c r="B34" s="85" t="s">
        <v>222</v>
      </c>
      <c r="C34" s="88"/>
      <c r="D34" s="93" t="s">
        <v>223</v>
      </c>
      <c r="E34" s="85" t="s">
        <v>224</v>
      </c>
      <c r="F34" s="93"/>
      <c r="G34" s="93"/>
      <c r="H34" s="93"/>
    </row>
    <row r="35" spans="1:8" ht="14.25">
      <c r="A35" s="87" t="s">
        <v>154</v>
      </c>
      <c r="B35" s="85" t="s">
        <v>225</v>
      </c>
      <c r="C35" s="88"/>
      <c r="D35" s="93" t="s">
        <v>226</v>
      </c>
      <c r="E35" s="85" t="s">
        <v>227</v>
      </c>
      <c r="F35" s="93"/>
      <c r="G35" s="93"/>
      <c r="H35" s="93"/>
    </row>
    <row r="36" spans="1:8" ht="14.25">
      <c r="A36" s="87"/>
      <c r="B36" s="85" t="s">
        <v>228</v>
      </c>
      <c r="C36" s="89"/>
      <c r="D36" s="93"/>
      <c r="E36" s="85" t="s">
        <v>229</v>
      </c>
      <c r="F36" s="93"/>
      <c r="G36" s="93"/>
      <c r="H36" s="93"/>
    </row>
    <row r="37" spans="1:8" ht="14.25">
      <c r="A37" s="91" t="s">
        <v>230</v>
      </c>
      <c r="B37" s="85" t="s">
        <v>231</v>
      </c>
      <c r="C37" s="91">
        <v>3385993</v>
      </c>
      <c r="D37" s="92" t="s">
        <v>232</v>
      </c>
      <c r="E37" s="85" t="s">
        <v>233</v>
      </c>
      <c r="F37" s="92"/>
      <c r="G37" s="91">
        <f>+G20+G21+G22</f>
        <v>0</v>
      </c>
      <c r="H37" s="92"/>
    </row>
  </sheetData>
  <sheetProtection/>
  <mergeCells count="9">
    <mergeCell ref="A2:H2"/>
    <mergeCell ref="A4:C4"/>
    <mergeCell ref="D4:H4"/>
    <mergeCell ref="F5:H5"/>
    <mergeCell ref="A5:A6"/>
    <mergeCell ref="B5:B6"/>
    <mergeCell ref="C5:C6"/>
    <mergeCell ref="D5:D6"/>
    <mergeCell ref="E5:E6"/>
  </mergeCells>
  <printOptions/>
  <pageMargins left="0.75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A1:G24"/>
  <sheetViews>
    <sheetView zoomScaleSheetLayoutView="100" workbookViewId="0" topLeftCell="A1">
      <selection activeCell="A7" sqref="A7:D7"/>
    </sheetView>
  </sheetViews>
  <sheetFormatPr defaultColWidth="9.00390625" defaultRowHeight="14.25"/>
  <cols>
    <col min="1" max="2" width="7.50390625" style="0" customWidth="1"/>
    <col min="3" max="3" width="10.625" style="0" customWidth="1"/>
    <col min="4" max="4" width="21.00390625" style="0" customWidth="1"/>
    <col min="5" max="5" width="12.75390625" style="0" customWidth="1"/>
    <col min="6" max="6" width="13.75390625" style="0" customWidth="1"/>
    <col min="7" max="7" width="12.75390625" style="0" customWidth="1"/>
  </cols>
  <sheetData>
    <row r="1" spans="1:2" ht="14.25">
      <c r="A1" s="1" t="s">
        <v>234</v>
      </c>
      <c r="B1" s="1"/>
    </row>
    <row r="2" spans="1:7" ht="20.25">
      <c r="A2" s="59" t="s">
        <v>235</v>
      </c>
      <c r="B2" s="60"/>
      <c r="C2" s="60"/>
      <c r="D2" s="60"/>
      <c r="E2" s="60"/>
      <c r="F2" s="60"/>
      <c r="G2" s="60"/>
    </row>
    <row r="3" spans="1:7" ht="14.25">
      <c r="A3" s="61" t="s">
        <v>55</v>
      </c>
      <c r="B3" s="62"/>
      <c r="C3" s="62"/>
      <c r="D3" s="62"/>
      <c r="F3" s="62"/>
      <c r="G3" s="63" t="s">
        <v>56</v>
      </c>
    </row>
    <row r="4" spans="1:7" ht="21" customHeight="1">
      <c r="A4" s="64" t="s">
        <v>236</v>
      </c>
      <c r="B4" s="64"/>
      <c r="C4" s="64"/>
      <c r="D4" s="64" t="s">
        <v>66</v>
      </c>
      <c r="E4" s="64" t="s">
        <v>237</v>
      </c>
      <c r="F4" s="64"/>
      <c r="G4" s="64"/>
    </row>
    <row r="5" spans="1:7" ht="21" customHeight="1">
      <c r="A5" s="64" t="s">
        <v>65</v>
      </c>
      <c r="B5" s="64"/>
      <c r="C5" s="64"/>
      <c r="D5" s="64"/>
      <c r="E5" s="64" t="s">
        <v>109</v>
      </c>
      <c r="F5" s="64" t="s">
        <v>99</v>
      </c>
      <c r="G5" s="64" t="s">
        <v>100</v>
      </c>
    </row>
    <row r="6" spans="1:7" ht="21" customHeight="1">
      <c r="A6" s="64" t="s">
        <v>67</v>
      </c>
      <c r="B6" s="64" t="s">
        <v>68</v>
      </c>
      <c r="C6" s="64" t="s">
        <v>69</v>
      </c>
      <c r="D6" s="64"/>
      <c r="E6" s="64"/>
      <c r="F6" s="64"/>
      <c r="G6" s="64"/>
    </row>
    <row r="7" spans="1:7" ht="21" customHeight="1">
      <c r="A7" s="65" t="s">
        <v>238</v>
      </c>
      <c r="B7" s="65"/>
      <c r="C7" s="65"/>
      <c r="D7" s="65"/>
      <c r="E7" s="66">
        <f>+F7+G7</f>
        <v>3385993</v>
      </c>
      <c r="F7" s="66">
        <f>+F8+F18+F21</f>
        <v>2977633</v>
      </c>
      <c r="G7" s="67">
        <f>+G8+G18+G21</f>
        <v>408360</v>
      </c>
    </row>
    <row r="8" spans="1:7" ht="21" customHeight="1">
      <c r="A8" s="68">
        <v>207</v>
      </c>
      <c r="B8" s="69"/>
      <c r="C8" s="69"/>
      <c r="D8" s="40" t="s">
        <v>79</v>
      </c>
      <c r="E8" s="70">
        <f aca="true" t="shared" si="0" ref="E8:G8">+E9+E16</f>
        <v>2358576</v>
      </c>
      <c r="F8" s="70">
        <f t="shared" si="0"/>
        <v>1950216</v>
      </c>
      <c r="G8" s="70">
        <f t="shared" si="0"/>
        <v>408360</v>
      </c>
    </row>
    <row r="9" spans="1:7" ht="21" customHeight="1">
      <c r="A9" s="71">
        <v>20701</v>
      </c>
      <c r="B9" s="40"/>
      <c r="C9" s="40"/>
      <c r="D9" s="40" t="s">
        <v>80</v>
      </c>
      <c r="E9" s="70">
        <f>+E10+E11+E12+E13+E14+E15</f>
        <v>2358576</v>
      </c>
      <c r="F9" s="70">
        <f>+F10+F11+F12+F13+F14+F15</f>
        <v>1950216</v>
      </c>
      <c r="G9" s="70">
        <f>+G10+G11+G12+G13+G15+G14</f>
        <v>408360</v>
      </c>
    </row>
    <row r="10" spans="1:7" ht="21" customHeight="1">
      <c r="A10" s="71">
        <v>2070101</v>
      </c>
      <c r="B10" s="40"/>
      <c r="C10" s="40"/>
      <c r="D10" s="40" t="s">
        <v>81</v>
      </c>
      <c r="E10" s="70">
        <f aca="true" t="shared" si="1" ref="E10:E24">+F10+G10</f>
        <v>1950216</v>
      </c>
      <c r="F10" s="72">
        <v>1950216</v>
      </c>
      <c r="G10" s="73">
        <v>0</v>
      </c>
    </row>
    <row r="11" spans="1:7" ht="21" customHeight="1">
      <c r="A11" s="71">
        <v>2070108</v>
      </c>
      <c r="B11" s="40"/>
      <c r="C11" s="40"/>
      <c r="D11" s="40" t="s">
        <v>82</v>
      </c>
      <c r="E11" s="70">
        <f t="shared" si="1"/>
        <v>0</v>
      </c>
      <c r="F11" s="73">
        <v>0</v>
      </c>
      <c r="G11" s="70">
        <v>0</v>
      </c>
    </row>
    <row r="12" spans="1:7" ht="21" customHeight="1">
      <c r="A12" s="71">
        <v>2070109</v>
      </c>
      <c r="B12" s="40"/>
      <c r="C12" s="40"/>
      <c r="D12" s="40" t="s">
        <v>83</v>
      </c>
      <c r="E12" s="70">
        <f t="shared" si="1"/>
        <v>20000</v>
      </c>
      <c r="F12" s="74">
        <v>0</v>
      </c>
      <c r="G12" s="75">
        <v>20000</v>
      </c>
    </row>
    <row r="13" spans="1:7" ht="21" customHeight="1">
      <c r="A13" s="71">
        <v>2070111</v>
      </c>
      <c r="B13" s="71"/>
      <c r="C13" s="71"/>
      <c r="D13" s="40" t="s">
        <v>84</v>
      </c>
      <c r="E13" s="70">
        <f t="shared" si="1"/>
        <v>328360</v>
      </c>
      <c r="F13" s="74">
        <v>0</v>
      </c>
      <c r="G13" s="75">
        <v>328360</v>
      </c>
    </row>
    <row r="14" spans="1:7" ht="21" customHeight="1">
      <c r="A14" s="71">
        <v>2070112</v>
      </c>
      <c r="B14" s="71"/>
      <c r="C14" s="71"/>
      <c r="D14" s="40" t="s">
        <v>85</v>
      </c>
      <c r="E14" s="70">
        <f t="shared" si="1"/>
        <v>40000</v>
      </c>
      <c r="F14" s="74">
        <v>0</v>
      </c>
      <c r="G14" s="75">
        <v>40000</v>
      </c>
    </row>
    <row r="15" spans="1:7" ht="21" customHeight="1">
      <c r="A15" s="71">
        <v>2070199</v>
      </c>
      <c r="B15" s="71"/>
      <c r="C15" s="71"/>
      <c r="D15" s="40" t="s">
        <v>86</v>
      </c>
      <c r="E15" s="70">
        <f t="shared" si="1"/>
        <v>20000</v>
      </c>
      <c r="F15" s="74">
        <v>0</v>
      </c>
      <c r="G15" s="75">
        <v>20000</v>
      </c>
    </row>
    <row r="16" spans="1:7" ht="21" customHeight="1">
      <c r="A16" s="71">
        <v>20704</v>
      </c>
      <c r="B16" s="71"/>
      <c r="C16" s="71"/>
      <c r="D16" s="40" t="s">
        <v>87</v>
      </c>
      <c r="E16" s="70">
        <f t="shared" si="1"/>
        <v>0</v>
      </c>
      <c r="F16" s="70">
        <v>0</v>
      </c>
      <c r="G16" s="70">
        <v>0</v>
      </c>
    </row>
    <row r="17" spans="1:7" ht="21" customHeight="1">
      <c r="A17" s="76">
        <v>2070406</v>
      </c>
      <c r="B17" s="76"/>
      <c r="C17" s="76"/>
      <c r="D17" s="77" t="s">
        <v>88</v>
      </c>
      <c r="E17" s="70">
        <f t="shared" si="1"/>
        <v>0</v>
      </c>
      <c r="F17" s="70">
        <v>0</v>
      </c>
      <c r="G17" s="73">
        <v>0</v>
      </c>
    </row>
    <row r="18" spans="1:7" ht="21" customHeight="1">
      <c r="A18" s="78">
        <v>208</v>
      </c>
      <c r="B18" s="78"/>
      <c r="C18" s="78"/>
      <c r="D18" s="79" t="s">
        <v>89</v>
      </c>
      <c r="E18" s="70">
        <f t="shared" si="1"/>
        <v>848562</v>
      </c>
      <c r="F18" s="54">
        <v>848562</v>
      </c>
      <c r="G18" s="70"/>
    </row>
    <row r="19" spans="1:7" ht="21" customHeight="1">
      <c r="A19" s="79">
        <v>20805</v>
      </c>
      <c r="B19" s="79"/>
      <c r="C19" s="79"/>
      <c r="D19" s="79" t="s">
        <v>90</v>
      </c>
      <c r="E19" s="70">
        <f t="shared" si="1"/>
        <v>848562</v>
      </c>
      <c r="F19" s="54">
        <v>848562</v>
      </c>
      <c r="G19" s="74"/>
    </row>
    <row r="20" spans="1:7" ht="21" customHeight="1">
      <c r="A20" s="79">
        <v>2080501</v>
      </c>
      <c r="B20" s="79"/>
      <c r="C20" s="79"/>
      <c r="D20" s="79" t="s">
        <v>91</v>
      </c>
      <c r="E20" s="70">
        <f t="shared" si="1"/>
        <v>848562</v>
      </c>
      <c r="F20" s="54">
        <v>848562</v>
      </c>
      <c r="G20" s="74"/>
    </row>
    <row r="21" spans="1:7" ht="21" customHeight="1">
      <c r="A21" s="78">
        <v>210</v>
      </c>
      <c r="B21" s="78"/>
      <c r="C21" s="78"/>
      <c r="D21" s="79" t="s">
        <v>92</v>
      </c>
      <c r="E21" s="70">
        <f t="shared" si="1"/>
        <v>178855</v>
      </c>
      <c r="F21" s="54">
        <v>178855</v>
      </c>
      <c r="G21" s="74"/>
    </row>
    <row r="22" spans="1:7" ht="14.25">
      <c r="A22" s="79">
        <v>21005</v>
      </c>
      <c r="B22" s="79"/>
      <c r="C22" s="79"/>
      <c r="D22" s="79" t="s">
        <v>93</v>
      </c>
      <c r="E22" s="70">
        <f t="shared" si="1"/>
        <v>178855</v>
      </c>
      <c r="F22" s="54">
        <v>178855</v>
      </c>
      <c r="G22" s="74"/>
    </row>
    <row r="23" spans="1:7" ht="14.25">
      <c r="A23" s="79">
        <v>2100501</v>
      </c>
      <c r="B23" s="79"/>
      <c r="C23" s="79"/>
      <c r="D23" s="79" t="s">
        <v>94</v>
      </c>
      <c r="E23" s="70">
        <f t="shared" si="1"/>
        <v>144630</v>
      </c>
      <c r="F23" s="54">
        <v>144630</v>
      </c>
      <c r="G23" s="74"/>
    </row>
    <row r="24" spans="1:7" ht="14.25">
      <c r="A24" s="79">
        <v>2100503</v>
      </c>
      <c r="B24" s="79"/>
      <c r="C24" s="79"/>
      <c r="D24" s="79" t="s">
        <v>95</v>
      </c>
      <c r="E24" s="70">
        <f t="shared" si="1"/>
        <v>34225</v>
      </c>
      <c r="F24" s="54">
        <v>34225</v>
      </c>
      <c r="G24" s="74"/>
    </row>
  </sheetData>
  <sheetProtection/>
  <mergeCells count="27">
    <mergeCell ref="A1:B1"/>
    <mergeCell ref="A2:G2"/>
    <mergeCell ref="A4:C4"/>
    <mergeCell ref="E4:G4"/>
    <mergeCell ref="A5:C5"/>
    <mergeCell ref="A7:D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D4:D6"/>
    <mergeCell ref="E5:E6"/>
    <mergeCell ref="F5:F6"/>
    <mergeCell ref="G5:G6"/>
  </mergeCells>
  <printOptions/>
  <pageMargins left="0.67" right="0.63" top="0.98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D32"/>
  <sheetViews>
    <sheetView tabSelected="1" zoomScaleSheetLayoutView="100" workbookViewId="0" topLeftCell="A1">
      <selection activeCell="B7" sqref="B7"/>
    </sheetView>
  </sheetViews>
  <sheetFormatPr defaultColWidth="9.00390625" defaultRowHeight="14.25"/>
  <cols>
    <col min="1" max="1" width="23.375" style="0" customWidth="1"/>
    <col min="2" max="2" width="16.00390625" style="0" bestFit="1" customWidth="1"/>
    <col min="3" max="3" width="18.50390625" style="0" customWidth="1"/>
    <col min="4" max="4" width="22.875" style="0" customWidth="1"/>
  </cols>
  <sheetData>
    <row r="1" ht="14.25">
      <c r="A1" s="1" t="s">
        <v>239</v>
      </c>
    </row>
    <row r="2" spans="1:4" ht="18.75">
      <c r="A2" s="22" t="s">
        <v>240</v>
      </c>
      <c r="B2" s="22"/>
      <c r="C2" s="22"/>
      <c r="D2" s="22"/>
    </row>
    <row r="3" spans="1:4" ht="14.25">
      <c r="A3" t="s">
        <v>55</v>
      </c>
      <c r="B3" s="23"/>
      <c r="C3" s="23"/>
      <c r="D3" s="47" t="s">
        <v>3</v>
      </c>
    </row>
    <row r="4" spans="1:4" ht="24.75" customHeight="1">
      <c r="A4" s="48" t="s">
        <v>241</v>
      </c>
      <c r="B4" s="49" t="s">
        <v>242</v>
      </c>
      <c r="C4" s="49"/>
      <c r="D4" s="49"/>
    </row>
    <row r="5" spans="1:4" ht="27.75" customHeight="1">
      <c r="A5" s="48"/>
      <c r="B5" s="49" t="s">
        <v>109</v>
      </c>
      <c r="C5" s="50" t="s">
        <v>113</v>
      </c>
      <c r="D5" s="50" t="s">
        <v>114</v>
      </c>
    </row>
    <row r="6" spans="1:4" ht="21" customHeight="1">
      <c r="A6" s="36" t="s">
        <v>243</v>
      </c>
      <c r="B6" s="51">
        <f>+B7+B15+B21</f>
        <v>2977633</v>
      </c>
      <c r="C6" s="51">
        <f>+C7+C15+C21</f>
        <v>2976033</v>
      </c>
      <c r="D6" s="51"/>
    </row>
    <row r="7" spans="1:4" ht="21" customHeight="1">
      <c r="A7" s="52" t="s">
        <v>115</v>
      </c>
      <c r="B7" s="53">
        <f>+C7+D7</f>
        <v>1529904</v>
      </c>
      <c r="C7" s="53">
        <v>1529904</v>
      </c>
      <c r="D7" s="43"/>
    </row>
    <row r="8" spans="1:4" ht="21" customHeight="1">
      <c r="A8" s="43" t="s">
        <v>116</v>
      </c>
      <c r="B8" s="46">
        <f aca="true" t="shared" si="0" ref="B8:B31">+C8+D8</f>
        <v>60800</v>
      </c>
      <c r="C8" s="54">
        <v>60800</v>
      </c>
      <c r="D8" s="43"/>
    </row>
    <row r="9" spans="1:4" ht="21" customHeight="1">
      <c r="A9" s="55" t="s">
        <v>117</v>
      </c>
      <c r="B9" s="46">
        <f t="shared" si="0"/>
        <v>1027195</v>
      </c>
      <c r="C9" s="54">
        <v>1027195</v>
      </c>
      <c r="D9" s="43"/>
    </row>
    <row r="10" spans="1:4" ht="21" customHeight="1">
      <c r="A10" s="55" t="s">
        <v>118</v>
      </c>
      <c r="B10" s="46">
        <f t="shared" si="0"/>
        <v>242184</v>
      </c>
      <c r="C10" s="54">
        <v>242184</v>
      </c>
      <c r="D10" s="43"/>
    </row>
    <row r="11" spans="1:4" ht="21" customHeight="1">
      <c r="A11" s="55" t="s">
        <v>119</v>
      </c>
      <c r="B11" s="46">
        <f t="shared" si="0"/>
        <v>43365</v>
      </c>
      <c r="C11" s="54">
        <v>43365</v>
      </c>
      <c r="D11" s="43"/>
    </row>
    <row r="12" spans="1:4" ht="21" customHeight="1">
      <c r="A12" s="55" t="s">
        <v>120</v>
      </c>
      <c r="B12" s="46">
        <f t="shared" si="0"/>
        <v>156000</v>
      </c>
      <c r="C12" s="54">
        <v>156000</v>
      </c>
      <c r="D12" s="43"/>
    </row>
    <row r="13" spans="1:4" ht="21" customHeight="1">
      <c r="A13" s="55" t="s">
        <v>121</v>
      </c>
      <c r="B13" s="46">
        <f t="shared" si="0"/>
        <v>360</v>
      </c>
      <c r="C13" s="54">
        <v>360</v>
      </c>
      <c r="D13" s="43"/>
    </row>
    <row r="14" spans="1:4" ht="21" customHeight="1">
      <c r="A14" s="56"/>
      <c r="B14" s="46">
        <f t="shared" si="0"/>
        <v>0</v>
      </c>
      <c r="C14" s="57"/>
      <c r="D14" s="43"/>
    </row>
    <row r="15" spans="1:4" ht="21" customHeight="1">
      <c r="A15" s="52" t="s">
        <v>122</v>
      </c>
      <c r="B15" s="53">
        <f t="shared" si="0"/>
        <v>305400</v>
      </c>
      <c r="C15" s="53">
        <v>303800</v>
      </c>
      <c r="D15" s="58">
        <v>1600</v>
      </c>
    </row>
    <row r="16" spans="1:4" ht="21" customHeight="1">
      <c r="A16" s="55" t="s">
        <v>123</v>
      </c>
      <c r="B16" s="46">
        <f t="shared" si="0"/>
        <v>73800</v>
      </c>
      <c r="C16" s="54">
        <v>73800</v>
      </c>
      <c r="D16" s="43"/>
    </row>
    <row r="17" spans="1:4" ht="21" customHeight="1">
      <c r="A17" s="55" t="s">
        <v>124</v>
      </c>
      <c r="B17" s="46">
        <f t="shared" si="0"/>
        <v>190000</v>
      </c>
      <c r="C17" s="54">
        <v>190000</v>
      </c>
      <c r="D17" s="43"/>
    </row>
    <row r="18" spans="1:4" ht="21" customHeight="1">
      <c r="A18" s="55" t="s">
        <v>125</v>
      </c>
      <c r="B18" s="46">
        <f t="shared" si="0"/>
        <v>40000</v>
      </c>
      <c r="C18" s="54">
        <v>40000</v>
      </c>
      <c r="D18" s="43"/>
    </row>
    <row r="19" spans="1:4" ht="21" customHeight="1">
      <c r="A19" s="55" t="s">
        <v>126</v>
      </c>
      <c r="B19" s="46">
        <f t="shared" si="0"/>
        <v>1600</v>
      </c>
      <c r="C19" s="54"/>
      <c r="D19" s="58">
        <v>1600</v>
      </c>
    </row>
    <row r="20" spans="1:4" ht="21" customHeight="1">
      <c r="A20" s="43"/>
      <c r="B20" s="46">
        <f t="shared" si="0"/>
        <v>0</v>
      </c>
      <c r="C20" s="46"/>
      <c r="D20" s="43"/>
    </row>
    <row r="21" spans="1:4" ht="21" customHeight="1">
      <c r="A21" s="52" t="s">
        <v>127</v>
      </c>
      <c r="B21" s="53">
        <f t="shared" si="0"/>
        <v>1142329</v>
      </c>
      <c r="C21" s="53">
        <v>1142329</v>
      </c>
      <c r="D21" s="43"/>
    </row>
    <row r="22" spans="1:4" ht="21" customHeight="1">
      <c r="A22" s="55" t="s">
        <v>128</v>
      </c>
      <c r="B22" s="46">
        <f t="shared" si="0"/>
        <v>114912</v>
      </c>
      <c r="C22" s="54">
        <v>114912</v>
      </c>
      <c r="D22" s="43"/>
    </row>
    <row r="23" spans="1:4" ht="21" customHeight="1">
      <c r="A23" s="55" t="s">
        <v>129</v>
      </c>
      <c r="B23" s="46">
        <f t="shared" si="0"/>
        <v>848562</v>
      </c>
      <c r="C23" s="54">
        <v>848562</v>
      </c>
      <c r="D23" s="43"/>
    </row>
    <row r="24" spans="1:4" ht="21" customHeight="1">
      <c r="A24" s="55" t="s">
        <v>130</v>
      </c>
      <c r="B24" s="46">
        <f t="shared" si="0"/>
        <v>144630</v>
      </c>
      <c r="C24" s="54">
        <v>144630</v>
      </c>
      <c r="D24" s="43"/>
    </row>
    <row r="25" spans="1:4" ht="21" customHeight="1">
      <c r="A25" s="55" t="s">
        <v>131</v>
      </c>
      <c r="B25" s="46">
        <f t="shared" si="0"/>
        <v>34225</v>
      </c>
      <c r="C25" s="54">
        <v>34225</v>
      </c>
      <c r="D25" s="43"/>
    </row>
    <row r="26" spans="1:4" ht="21" customHeight="1">
      <c r="A26" s="56"/>
      <c r="B26" s="46"/>
      <c r="C26" s="57"/>
      <c r="D26" s="43"/>
    </row>
    <row r="27" spans="1:4" ht="21" customHeight="1">
      <c r="A27" s="52" t="s">
        <v>132</v>
      </c>
      <c r="B27" s="46">
        <f t="shared" si="0"/>
        <v>0</v>
      </c>
      <c r="C27" s="43"/>
      <c r="D27" s="43"/>
    </row>
    <row r="28" spans="1:4" ht="21" customHeight="1">
      <c r="A28" s="43"/>
      <c r="B28" s="46"/>
      <c r="C28" s="43"/>
      <c r="D28" s="43"/>
    </row>
    <row r="29" spans="1:4" ht="21" customHeight="1">
      <c r="A29" s="52" t="s">
        <v>133</v>
      </c>
      <c r="B29" s="46">
        <f t="shared" si="0"/>
        <v>0</v>
      </c>
      <c r="C29" s="43"/>
      <c r="D29" s="43"/>
    </row>
    <row r="30" spans="1:4" ht="21" customHeight="1">
      <c r="A30" s="43"/>
      <c r="B30" s="46"/>
      <c r="C30" s="43"/>
      <c r="D30" s="43"/>
    </row>
    <row r="31" spans="1:4" ht="21" customHeight="1">
      <c r="A31" s="52" t="s">
        <v>134</v>
      </c>
      <c r="B31" s="46">
        <f t="shared" si="0"/>
        <v>0</v>
      </c>
      <c r="C31" s="46"/>
      <c r="D31" s="43"/>
    </row>
    <row r="32" spans="1:4" ht="21" customHeight="1">
      <c r="A32" s="43"/>
      <c r="B32" s="46"/>
      <c r="C32" s="46"/>
      <c r="D32" s="43"/>
    </row>
  </sheetData>
  <sheetProtection/>
  <mergeCells count="3">
    <mergeCell ref="A2:D2"/>
    <mergeCell ref="B4:D4"/>
    <mergeCell ref="A4:A5"/>
  </mergeCells>
  <printOptions/>
  <pageMargins left="0.75" right="0.75" top="0.51" bottom="0.39" header="0.43" footer="0.3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H15"/>
  <sheetViews>
    <sheetView zoomScaleSheetLayoutView="100" workbookViewId="0" topLeftCell="A1">
      <selection activeCell="A18" sqref="A18"/>
    </sheetView>
  </sheetViews>
  <sheetFormatPr defaultColWidth="9.00390625" defaultRowHeight="14.25"/>
  <cols>
    <col min="1" max="1" width="23.375" style="0" customWidth="1"/>
    <col min="2" max="2" width="16.00390625" style="0" customWidth="1"/>
    <col min="3" max="3" width="18.50390625" style="0" customWidth="1"/>
    <col min="4" max="4" width="22.875" style="0" customWidth="1"/>
  </cols>
  <sheetData>
    <row r="1" ht="14.25">
      <c r="A1" s="1" t="s">
        <v>244</v>
      </c>
    </row>
    <row r="2" spans="1:4" ht="18.75">
      <c r="A2" s="22" t="s">
        <v>245</v>
      </c>
      <c r="B2" s="22"/>
      <c r="C2" s="22"/>
      <c r="D2" s="22"/>
    </row>
    <row r="3" spans="1:4" ht="14.25">
      <c r="A3" t="s">
        <v>55</v>
      </c>
      <c r="B3" s="23"/>
      <c r="C3" s="23"/>
      <c r="D3" s="24" t="s">
        <v>3</v>
      </c>
    </row>
    <row r="4" spans="1:8" ht="24.75" customHeight="1">
      <c r="A4" s="25" t="s">
        <v>137</v>
      </c>
      <c r="B4" s="25" t="s">
        <v>78</v>
      </c>
      <c r="C4" s="26" t="s">
        <v>108</v>
      </c>
      <c r="D4" s="27"/>
      <c r="E4" s="27"/>
      <c r="F4" s="27"/>
      <c r="G4" s="27"/>
      <c r="H4" s="28" t="s">
        <v>138</v>
      </c>
    </row>
    <row r="5" spans="1:8" ht="27.75" customHeight="1">
      <c r="A5" s="29"/>
      <c r="B5" s="29"/>
      <c r="C5" s="25" t="s">
        <v>109</v>
      </c>
      <c r="D5" s="26" t="s">
        <v>110</v>
      </c>
      <c r="E5" s="30"/>
      <c r="F5" s="25" t="s">
        <v>111</v>
      </c>
      <c r="G5" s="31" t="s">
        <v>139</v>
      </c>
      <c r="H5" s="32"/>
    </row>
    <row r="6" spans="1:8" ht="40.5">
      <c r="A6" s="33"/>
      <c r="B6" s="33"/>
      <c r="C6" s="33"/>
      <c r="D6" s="34" t="s">
        <v>113</v>
      </c>
      <c r="E6" s="34" t="s">
        <v>114</v>
      </c>
      <c r="F6" s="33"/>
      <c r="G6" s="35"/>
      <c r="H6" s="32"/>
    </row>
    <row r="7" spans="1:8" ht="33" customHeight="1">
      <c r="A7" s="36" t="s">
        <v>78</v>
      </c>
      <c r="B7" s="37">
        <f>+B8+B9+B10+B11+B12</f>
        <v>408360</v>
      </c>
      <c r="C7" s="37">
        <f>+D7</f>
        <v>408360</v>
      </c>
      <c r="D7" s="37">
        <f>+D8+D9+D10+D11+D12</f>
        <v>408360</v>
      </c>
      <c r="E7" s="38"/>
      <c r="F7" s="38"/>
      <c r="G7" s="39"/>
      <c r="H7" s="10"/>
    </row>
    <row r="8" spans="1:8" ht="33" customHeight="1">
      <c r="A8" s="40" t="s">
        <v>82</v>
      </c>
      <c r="B8" s="41">
        <v>0</v>
      </c>
      <c r="C8" s="42">
        <f aca="true" t="shared" si="0" ref="C8:C12">+D8+E8</f>
        <v>0</v>
      </c>
      <c r="D8" s="41">
        <v>0</v>
      </c>
      <c r="E8" s="43"/>
      <c r="F8" s="43"/>
      <c r="G8" s="44"/>
      <c r="H8" s="10"/>
    </row>
    <row r="9" spans="1:8" ht="33" customHeight="1">
      <c r="A9" s="40" t="s">
        <v>83</v>
      </c>
      <c r="B9" s="45">
        <v>20000</v>
      </c>
      <c r="C9" s="42">
        <f t="shared" si="0"/>
        <v>20000</v>
      </c>
      <c r="D9" s="45">
        <v>20000</v>
      </c>
      <c r="E9" s="43"/>
      <c r="F9" s="43"/>
      <c r="G9" s="44"/>
      <c r="H9" s="10"/>
    </row>
    <row r="10" spans="1:8" ht="33" customHeight="1">
      <c r="A10" s="40" t="s">
        <v>84</v>
      </c>
      <c r="B10" s="45">
        <v>328360</v>
      </c>
      <c r="C10" s="42">
        <f t="shared" si="0"/>
        <v>328360</v>
      </c>
      <c r="D10" s="45">
        <v>328360</v>
      </c>
      <c r="E10" s="43"/>
      <c r="F10" s="43"/>
      <c r="G10" s="44"/>
      <c r="H10" s="10"/>
    </row>
    <row r="11" spans="1:8" ht="33" customHeight="1">
      <c r="A11" s="40" t="s">
        <v>85</v>
      </c>
      <c r="B11" s="45">
        <v>40000</v>
      </c>
      <c r="C11" s="42">
        <f t="shared" si="0"/>
        <v>40000</v>
      </c>
      <c r="D11" s="45">
        <v>40000</v>
      </c>
      <c r="E11" s="43"/>
      <c r="F11" s="43"/>
      <c r="G11" s="44"/>
      <c r="H11" s="10"/>
    </row>
    <row r="12" spans="1:8" ht="33" customHeight="1">
      <c r="A12" s="40" t="s">
        <v>86</v>
      </c>
      <c r="B12" s="45">
        <v>20000</v>
      </c>
      <c r="C12" s="42">
        <f t="shared" si="0"/>
        <v>20000</v>
      </c>
      <c r="D12" s="45">
        <v>20000</v>
      </c>
      <c r="E12" s="43"/>
      <c r="F12" s="43"/>
      <c r="G12" s="44"/>
      <c r="H12" s="10"/>
    </row>
    <row r="13" spans="1:8" ht="33" customHeight="1">
      <c r="A13" s="43"/>
      <c r="B13" s="46"/>
      <c r="C13" s="46"/>
      <c r="D13" s="46"/>
      <c r="E13" s="43"/>
      <c r="F13" s="43"/>
      <c r="G13" s="44"/>
      <c r="H13" s="10"/>
    </row>
    <row r="14" spans="1:8" ht="33" customHeight="1">
      <c r="A14" s="43"/>
      <c r="B14" s="46"/>
      <c r="C14" s="46"/>
      <c r="D14" s="46"/>
      <c r="E14" s="43"/>
      <c r="F14" s="43"/>
      <c r="G14" s="44"/>
      <c r="H14" s="10"/>
    </row>
    <row r="15" spans="1:8" ht="33" customHeight="1">
      <c r="A15" s="43"/>
      <c r="B15" s="46"/>
      <c r="C15" s="46"/>
      <c r="D15" s="46"/>
      <c r="E15" s="43"/>
      <c r="F15" s="43"/>
      <c r="G15" s="44"/>
      <c r="H15" s="10"/>
    </row>
    <row r="16" ht="18.75" customHeight="1"/>
  </sheetData>
  <sheetProtection/>
  <mergeCells count="9">
    <mergeCell ref="A2:D2"/>
    <mergeCell ref="C4:G4"/>
    <mergeCell ref="D5:E5"/>
    <mergeCell ref="A4:A6"/>
    <mergeCell ref="B4:B6"/>
    <mergeCell ref="C5:C6"/>
    <mergeCell ref="F5:F6"/>
    <mergeCell ref="G5:G6"/>
    <mergeCell ref="H4:H6"/>
  </mergeCells>
  <printOptions/>
  <pageMargins left="0.75" right="0.75" top="0.51" bottom="0.39" header="0.43" footer="0.3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NTKO</cp:lastModifiedBy>
  <cp:lastPrinted>2017-01-16T01:32:00Z</cp:lastPrinted>
  <dcterms:created xsi:type="dcterms:W3CDTF">2011-09-13T11:12:31Z</dcterms:created>
  <dcterms:modified xsi:type="dcterms:W3CDTF">2018-02-06T03:39:57Z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