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<sst xmlns="http://schemas.openxmlformats.org/spreadsheetml/2006/main" count="634" uniqueCount="326">
  <si>
    <t>附件2-1</t>
  </si>
  <si>
    <t>部门收支总表</t>
  </si>
  <si>
    <t xml:space="preserve">单位名称： 乐昌市民政局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</si>
  <si>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</si>
  <si>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</si>
  <si>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</si>
  <si>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</si>
  <si>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</si>
  <si>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</si>
  <si>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</si>
  <si>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</si>
  <si>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</si>
  <si>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</si>
  <si>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</si>
  <si>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</si>
  <si>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</si>
  <si>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</si>
  <si>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</si>
  <si>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</si>
  <si>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</si>
  <si>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</si>
  <si>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</si>
  <si>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</si>
  <si>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</si>
  <si>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</si>
  <si>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</si>
  <si>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</si>
  <si>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</si>
  <si>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</si>
  <si>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</si>
  <si>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</si>
  <si>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</si>
  <si>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</si>
  <si>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</si>
  <si>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</si>
  <si>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</si>
  <si>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</si>
  <si>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</si>
  <si>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</si>
  <si>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</si>
  <si>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</si>
  <si>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</si>
  <si>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</si>
  <si>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</si>
  <si>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</si>
  <si>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</si>
  <si>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</si>
  <si>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</si>
  <si>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</si>
  <si>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</si>
  <si>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</si>
  <si>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</si>
  <si>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</si>
  <si>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</si>
  <si>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</si>
  <si>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单位名称：乐昌市民政局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</si>
  <si>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</si>
  <si>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</si>
  <si>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</si>
  <si>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</si>
  <si>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</si>
  <si>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</si>
  <si>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</si>
  <si>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</si>
  <si>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</si>
  <si>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</si>
  <si>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</si>
  <si>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</si>
  <si>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</si>
  <si>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</si>
  <si>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</si>
  <si>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</si>
  <si>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</si>
  <si>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</si>
  <si>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</si>
  <si>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</si>
  <si>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</si>
  <si>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</si>
  <si>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</si>
  <si>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统发工资</t>
  </si>
  <si>
    <t>非统发工资</t>
  </si>
  <si>
    <t>定额工勤工资</t>
  </si>
  <si>
    <t>月均奖</t>
  </si>
  <si>
    <t>节日补贴</t>
  </si>
  <si>
    <t>定额公用经费</t>
  </si>
  <si>
    <t>定额车编费</t>
  </si>
  <si>
    <t>公务交通补贴</t>
  </si>
  <si>
    <t>住房维修基金</t>
  </si>
  <si>
    <t>遗属供养</t>
  </si>
  <si>
    <t>住房公积金</t>
  </si>
  <si>
    <t>拥军优属</t>
  </si>
  <si>
    <t>编纂出版《乐昌市地名志》</t>
  </si>
  <si>
    <t>保密员经费</t>
  </si>
  <si>
    <t>殡葬管理人员特岗津贴</t>
  </si>
  <si>
    <t>救灾物资仓库管理经费</t>
  </si>
  <si>
    <t>婚姻登记经费</t>
  </si>
  <si>
    <t>非税核拨（下属企业上缴）</t>
  </si>
  <si>
    <t>非税核拨（乐昌市殡仪馆）</t>
  </si>
  <si>
    <t>离退休统发工资</t>
  </si>
  <si>
    <t>在乡复员退伍军人生活补助</t>
  </si>
  <si>
    <t>优抚对象人员抚恤和生活补助</t>
  </si>
  <si>
    <t>义务兵优待</t>
  </si>
  <si>
    <t>60岁以上农村籍退役士兵老年生活补助</t>
  </si>
  <si>
    <t>随军家属</t>
  </si>
  <si>
    <t>其他优抚支出</t>
  </si>
  <si>
    <t>优抚工作核查经费</t>
  </si>
  <si>
    <t>退役士兵安置</t>
  </si>
  <si>
    <t>退役士兵经济补助和培训及住房困难补助</t>
  </si>
  <si>
    <t>军队移交政府的离退休人员安置</t>
  </si>
  <si>
    <t>孤儿生活费地方配套</t>
  </si>
  <si>
    <t>事实无人抚养儿童地方配套</t>
  </si>
  <si>
    <t>预安排孤儿基本生活补助</t>
  </si>
  <si>
    <t>80岁以上高龄老人津贴</t>
  </si>
  <si>
    <t>老人优待证（工本费）</t>
  </si>
  <si>
    <t>”银龄安康“保险资金</t>
  </si>
  <si>
    <t>困难高龄、失能老人补贴</t>
  </si>
  <si>
    <t>养老服务评估经费</t>
  </si>
  <si>
    <t>养老机构责任保险资金</t>
  </si>
  <si>
    <t>社会福利院经费补助</t>
  </si>
  <si>
    <t>免除全市殡葬服务费</t>
  </si>
  <si>
    <t>对殡葬专项的补助</t>
  </si>
  <si>
    <t>敬老院管理人员经费</t>
  </si>
  <si>
    <t>敬老院经费</t>
  </si>
  <si>
    <t>残疾人"两项“补贴</t>
  </si>
  <si>
    <t>地方自然灾害生活补助</t>
  </si>
  <si>
    <t>城市居民最低生活保障金支出</t>
  </si>
  <si>
    <t>农村最低生活保障金支出</t>
  </si>
  <si>
    <t>困难群众临时救助</t>
  </si>
  <si>
    <t>麻风病</t>
  </si>
  <si>
    <t>流浪乞讨人员救助</t>
  </si>
  <si>
    <t>特困人员救助供养（城市五保、孤寡定救）</t>
  </si>
  <si>
    <t>特困人员救助供养（农村五保）</t>
  </si>
  <si>
    <t>其他城市生活救助支出</t>
  </si>
  <si>
    <t>9.30国家公祭日</t>
  </si>
  <si>
    <t>救助人员工作经费</t>
  </si>
  <si>
    <t>低保工作经费</t>
  </si>
  <si>
    <t>自然灾害公众责任保险</t>
  </si>
  <si>
    <t>行政单位医疗</t>
  </si>
  <si>
    <t>公务员医疗</t>
  </si>
  <si>
    <t>城乡医疗救助</t>
  </si>
  <si>
    <t>欠发达地区村委监督委员会成员省级补助资金</t>
  </si>
  <si>
    <t>村务监督委员会成员补贴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</si>
  <si>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</si>
  <si>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</si>
  <si>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</si>
  <si>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</si>
  <si>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</si>
  <si>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</si>
  <si>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</si>
  <si>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</si>
  <si>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</si>
  <si>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</si>
  <si>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</si>
  <si>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</si>
  <si>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</si>
  <si>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</si>
  <si>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</si>
  <si>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</si>
  <si>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</si>
  <si>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</si>
  <si>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</si>
  <si>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</si>
  <si>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30101基本工资</t>
  </si>
  <si>
    <t>30102津贴补贴</t>
  </si>
  <si>
    <t>30103奖金</t>
  </si>
  <si>
    <t>30108机关事业单位基本养老保险缴费</t>
  </si>
  <si>
    <t>30113住房公积金</t>
  </si>
  <si>
    <t>商品和服务支出</t>
  </si>
  <si>
    <t>30201办公费</t>
  </si>
  <si>
    <t>30202印刷费</t>
  </si>
  <si>
    <t>30204手续费</t>
  </si>
  <si>
    <t>30205水费</t>
  </si>
  <si>
    <t>30206电费</t>
  </si>
  <si>
    <t>30207邮电费</t>
  </si>
  <si>
    <t xml:space="preserve"> 30211差旅费</t>
  </si>
  <si>
    <t>30213维修（护）费</t>
  </si>
  <si>
    <t>30217公务接待费</t>
  </si>
  <si>
    <t>30226劳务费</t>
  </si>
  <si>
    <t>30228工会经费</t>
  </si>
  <si>
    <t>30231公务用车运行维护费</t>
  </si>
  <si>
    <t>对个人和家庭的补助</t>
  </si>
  <si>
    <t>30302退休费</t>
  </si>
  <si>
    <t>30305生活补助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</si>
  <si>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</si>
  <si>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</si>
  <si>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</si>
  <si>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</si>
  <si>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</si>
  <si>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</si>
  <si>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</si>
  <si>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</si>
  <si>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免除殡葬基本服务</t>
  </si>
  <si>
    <t>预安排最低生活保障金</t>
  </si>
  <si>
    <t>补助流浪乞讨人员</t>
  </si>
  <si>
    <t>预安排城乡医疗补助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</si>
  <si>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</si>
  <si>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</si>
  <si>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</si>
  <si>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</si>
  <si>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</si>
  <si>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</si>
  <si>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</si>
  <si>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</si>
  <si>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</si>
  <si>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</si>
  <si>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</si>
  <si>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</si>
  <si>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</si>
  <si>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</si>
  <si>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</si>
  <si>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</si>
  <si>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</si>
  <si>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</si>
  <si>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</si>
  <si>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</si>
  <si>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</si>
  <si>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</si>
  <si>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</si>
  <si>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</si>
  <si>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</si>
  <si>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</si>
  <si>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</si>
  <si>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</si>
  <si>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</si>
  <si>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</si>
  <si>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</si>
  <si>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</si>
  <si>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</si>
  <si>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</si>
  <si>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</si>
  <si>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</si>
  <si>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</si>
  <si>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</si>
  <si>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</si>
  <si>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</si>
  <si>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</si>
  <si>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</si>
  <si>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</si>
  <si>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</si>
  <si>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</si>
  <si>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</si>
  <si>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</si>
  <si>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</si>
  <si>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</si>
  <si>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</si>
  <si>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</si>
  <si>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</si>
  <si>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</si>
  <si>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</si>
  <si>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</si>
  <si>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</si>
  <si>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</si>
  <si>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</si>
  <si>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</si>
  <si>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</si>
  <si>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</si>
  <si>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</si>
  <si>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</si>
  <si>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</si>
  <si>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</si>
  <si>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</si>
  <si>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</si>
  <si>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</si>
  <si>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</si>
  <si>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</si>
  <si>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</si>
  <si>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</si>
  <si>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</si>
  <si>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</si>
  <si>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</si>
  <si>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</si>
  <si>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</si>
  <si>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</si>
  <si>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</si>
  <si>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</si>
  <si>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</si>
  <si>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</si>
  <si>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</si>
  <si>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</si>
  <si>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</si>
  <si>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</si>
  <si>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</si>
  <si>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</si>
  <si>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</si>
  <si>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</si>
  <si>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</si>
  <si>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</si>
  <si>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</si>
  <si>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</si>
  <si>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</si>
  <si>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</si>
  <si>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</si>
  <si>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</si>
  <si>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</si>
  <si>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</si>
  <si>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</si>
  <si>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</si>
  <si>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</si>
  <si>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</si>
  <si>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30303退职（役）费</t>
  </si>
  <si>
    <t>30304抚恤金</t>
  </si>
  <si>
    <t>30306救济费</t>
  </si>
  <si>
    <t>30307医疗费</t>
  </si>
  <si>
    <t>30308助学金</t>
  </si>
  <si>
    <t>30309奖励金</t>
  </si>
  <si>
    <t>30399其他对个人和家庭的补助支出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</si>
  <si>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</si>
  <si>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</si>
  <si>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</si>
  <si>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</si>
  <si>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</si>
  <si>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</si>
  <si>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</si>
  <si>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</si>
  <si>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</si>
  <si>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</si>
  <si>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</si>
  <si>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</si>
  <si>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</si>
  <si>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</si>
  <si>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</si>
  <si>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</si>
  <si>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</si>
  <si>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</si>
  <si>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</si>
  <si>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该资金由上级根据项目安排，因此无具体预算。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</si>
</sst>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4" applyNumberFormat="0" applyFill="0" applyAlignment="0" applyProtection="0"/>
    <xf numFmtId="0" fontId="33" fillId="8" borderId="0" applyNumberFormat="0" applyBorder="0" applyAlignment="0" applyProtection="0"/>
    <xf numFmtId="0" fontId="35" fillId="0" borderId="5" applyNumberFormat="0" applyFill="0" applyAlignment="0" applyProtection="0"/>
    <xf numFmtId="0" fontId="33" fillId="9" borderId="0" applyNumberFormat="0" applyBorder="0" applyAlignment="0" applyProtection="0"/>
    <xf numFmtId="0" fontId="31" fillId="10" borderId="6" applyNumberFormat="0" applyAlignment="0" applyProtection="0"/>
    <xf numFmtId="0" fontId="27" fillId="10" borderId="1" applyNumberFormat="0" applyAlignment="0" applyProtection="0"/>
    <xf numFmtId="0" fontId="37" fillId="11" borderId="7" applyNumberFormat="0" applyAlignment="0" applyProtection="0"/>
    <xf numFmtId="0" fontId="7" fillId="3" borderId="0" applyNumberFormat="0" applyBorder="0" applyAlignment="0" applyProtection="0"/>
    <xf numFmtId="0" fontId="33" fillId="12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/>
      <protection/>
    </xf>
    <xf numFmtId="0" fontId="5" fillId="0" borderId="0" xfId="69" applyAlignme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0" xfId="69" applyFont="1" applyFill="1" applyBorder="1" applyAlignment="1">
      <alignment horizontal="center" vertical="center" wrapText="1" shrinkToFit="1"/>
      <protection/>
    </xf>
    <xf numFmtId="0" fontId="7" fillId="0" borderId="10" xfId="69" applyFont="1" applyFill="1" applyBorder="1" applyAlignment="1">
      <alignment horizontal="center" vertical="center" shrinkToFit="1"/>
      <protection/>
    </xf>
    <xf numFmtId="4" fontId="7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indent="1" shrinkToFit="1"/>
    </xf>
    <xf numFmtId="0" fontId="0" fillId="0" borderId="0" xfId="0" applyBorder="1" applyAlignment="1">
      <alignment horizontal="right" vertical="center"/>
    </xf>
    <xf numFmtId="0" fontId="13" fillId="0" borderId="13" xfId="45" applyNumberFormat="1" applyFont="1" applyFill="1" applyBorder="1" applyAlignment="1">
      <alignment horizontal="center" vertical="center" shrinkToFit="1"/>
    </xf>
    <xf numFmtId="4" fontId="14" fillId="0" borderId="14" xfId="45" applyNumberFormat="1" applyFont="1" applyFill="1" applyBorder="1" applyAlignment="1">
      <alignment/>
    </xf>
    <xf numFmtId="4" fontId="14" fillId="0" borderId="15" xfId="45" applyNumberFormat="1" applyFont="1" applyFill="1" applyBorder="1" applyAlignment="1">
      <alignment/>
    </xf>
    <xf numFmtId="0" fontId="14" fillId="0" borderId="16" xfId="45" applyNumberFormat="1" applyFont="1" applyFill="1" applyBorder="1" applyAlignment="1">
      <alignment horizontal="left" vertical="center" shrinkToFit="1"/>
    </xf>
    <xf numFmtId="4" fontId="14" fillId="0" borderId="17" xfId="45" applyNumberFormat="1" applyFont="1" applyFill="1" applyBorder="1" applyAlignment="1">
      <alignment/>
    </xf>
    <xf numFmtId="0" fontId="14" fillId="0" borderId="16" xfId="45" applyNumberFormat="1" applyFont="1" applyFill="1" applyBorder="1" applyAlignment="1">
      <alignment horizontal="left" vertical="center" indent="1" shrinkToFit="1"/>
    </xf>
    <xf numFmtId="4" fontId="0" fillId="0" borderId="0" xfId="0" applyNumberFormat="1" applyAlignment="1">
      <alignment vertical="center"/>
    </xf>
    <xf numFmtId="0" fontId="15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0" xfId="68" applyFont="1" applyFill="1" applyBorder="1" applyAlignment="1">
      <alignment horizontal="center" vertical="center" wrapText="1" shrinkToFit="1"/>
      <protection/>
    </xf>
    <xf numFmtId="0" fontId="4" fillId="24" borderId="10" xfId="68" applyFont="1" applyFill="1" applyBorder="1" applyAlignment="1">
      <alignment horizontal="center" vertical="center" shrinkToFit="1"/>
      <protection/>
    </xf>
    <xf numFmtId="4" fontId="4" fillId="24" borderId="10" xfId="68" applyNumberFormat="1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left" vertical="center" shrinkToFit="1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0" fontId="4" fillId="24" borderId="10" xfId="68" applyFont="1" applyFill="1" applyBorder="1" applyAlignment="1">
      <alignment horizontal="right" vertical="center" shrinkToFit="1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4" fillId="25" borderId="10" xfId="68" applyFont="1" applyFill="1" applyBorder="1" applyAlignment="1">
      <alignment horizontal="lef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4" fontId="21" fillId="0" borderId="18" xfId="65" applyNumberFormat="1" applyFont="1" applyBorder="1" applyAlignment="1">
      <alignment horizontal="right"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9" xfId="45" applyFont="1" applyFill="1" applyBorder="1" applyAlignment="1">
      <alignment horizontal="center" vertical="center" wrapText="1" shrinkToFit="1"/>
    </xf>
    <xf numFmtId="0" fontId="22" fillId="24" borderId="20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5" xfId="45" applyFont="1" applyFill="1" applyBorder="1" applyAlignment="1">
      <alignment horizontal="center" vertical="center" wrapText="1" shrinkToFit="1"/>
    </xf>
    <xf numFmtId="0" fontId="22" fillId="24" borderId="21" xfId="45" applyFont="1" applyFill="1" applyBorder="1" applyAlignment="1">
      <alignment horizontal="center" vertical="center" wrapText="1" shrinkToFit="1"/>
    </xf>
    <xf numFmtId="0" fontId="22" fillId="24" borderId="13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22" xfId="45" applyFont="1" applyFill="1" applyBorder="1" applyAlignment="1">
      <alignment horizontal="center" vertical="center" wrapText="1" shrinkToFit="1"/>
    </xf>
    <xf numFmtId="0" fontId="22" fillId="24" borderId="18" xfId="45" applyNumberFormat="1" applyFont="1" applyFill="1" applyBorder="1" applyAlignment="1">
      <alignment horizontal="center" vertical="center" wrapText="1" shrinkToFit="1"/>
    </xf>
    <xf numFmtId="0" fontId="22" fillId="24" borderId="23" xfId="45" applyFont="1" applyFill="1" applyBorder="1" applyAlignment="1">
      <alignment horizontal="center" vertical="center" wrapText="1" shrinkToFit="1"/>
    </xf>
    <xf numFmtId="4" fontId="14" fillId="0" borderId="13" xfId="45" applyNumberFormat="1" applyFont="1" applyFill="1" applyBorder="1" applyAlignment="1">
      <alignment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20" xfId="45" applyFont="1" applyFill="1" applyBorder="1" applyAlignment="1">
      <alignment horizontal="center" vertical="center" wrapText="1" shrinkToFit="1"/>
    </xf>
    <xf numFmtId="0" fontId="14" fillId="24" borderId="21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24" xfId="45" applyFont="1" applyFill="1" applyBorder="1" applyAlignment="1">
      <alignment horizontal="center" vertical="center" wrapText="1" shrinkToFit="1"/>
    </xf>
    <xf numFmtId="0" fontId="14" fillId="24" borderId="25" xfId="45" applyNumberFormat="1" applyFont="1" applyFill="1" applyBorder="1" applyAlignment="1">
      <alignment horizontal="center" vertical="center" wrapText="1" shrinkToFit="1"/>
    </xf>
    <xf numFmtId="0" fontId="13" fillId="0" borderId="10" xfId="45" applyNumberFormat="1" applyFont="1" applyFill="1" applyBorder="1" applyAlignment="1">
      <alignment horizontal="center" vertical="center" shrinkToFit="1"/>
    </xf>
    <xf numFmtId="4" fontId="0" fillId="0" borderId="10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24" fillId="24" borderId="10" xfId="15" applyFont="1" applyFill="1" applyBorder="1" applyAlignment="1">
      <alignment horizontal="center" vertical="center" shrinkToFit="1"/>
      <protection/>
    </xf>
    <xf numFmtId="0" fontId="24" fillId="24" borderId="10" xfId="15" applyFont="1" applyFill="1" applyBorder="1" applyAlignment="1">
      <alignment horizontal="center" vertical="center" wrapText="1" shrinkToFit="1"/>
      <protection/>
    </xf>
    <xf numFmtId="4" fontId="24" fillId="24" borderId="10" xfId="15" applyNumberFormat="1" applyFont="1" applyFill="1" applyBorder="1" applyAlignment="1">
      <alignment horizontal="right" vertical="center" shrinkToFit="1"/>
      <protection/>
    </xf>
    <xf numFmtId="0" fontId="14" fillId="0" borderId="10" xfId="45" applyNumberFormat="1" applyFont="1" applyFill="1" applyBorder="1" applyAlignment="1">
      <alignment horizontal="center" vertical="center" shrinkToFit="1"/>
    </xf>
    <xf numFmtId="0" fontId="14" fillId="0" borderId="10" xfId="45" applyNumberFormat="1" applyFont="1" applyFill="1" applyBorder="1" applyAlignment="1">
      <alignment horizontal="left" vertical="center" wrapText="1" indent="1" shrinkToFit="1"/>
    </xf>
    <xf numFmtId="0" fontId="4" fillId="0" borderId="0" xfId="15" applyFont="1" applyAlignment="1">
      <alignment horizontal="right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/>
      <protection/>
    </xf>
    <xf numFmtId="0" fontId="5" fillId="0" borderId="0" xfId="66" applyAlignment="1">
      <alignment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wrapText="1" shrinkToFit="1"/>
      <protection/>
    </xf>
    <xf numFmtId="0" fontId="7" fillId="24" borderId="28" xfId="66" applyFont="1" applyFill="1" applyBorder="1" applyAlignment="1">
      <alignment horizontal="center" vertical="center" wrapText="1" shrinkToFit="1"/>
      <protection/>
    </xf>
    <xf numFmtId="0" fontId="7" fillId="24" borderId="21" xfId="66" applyFont="1" applyFill="1" applyBorder="1" applyAlignment="1">
      <alignment horizontal="center" vertical="center" wrapText="1" shrinkToFit="1"/>
      <protection/>
    </xf>
    <xf numFmtId="0" fontId="7" fillId="24" borderId="21" xfId="66" applyFont="1" applyFill="1" applyBorder="1" applyAlignment="1">
      <alignment horizontal="center" vertical="center" shrinkToFit="1"/>
      <protection/>
    </xf>
    <xf numFmtId="0" fontId="7" fillId="24" borderId="28" xfId="66" applyFont="1" applyFill="1" applyBorder="1" applyAlignment="1">
      <alignment horizontal="center" vertical="center" shrinkToFit="1"/>
      <protection/>
    </xf>
    <xf numFmtId="0" fontId="7" fillId="24" borderId="29" xfId="66" applyFont="1" applyFill="1" applyBorder="1" applyAlignment="1">
      <alignment horizontal="center" vertical="center" wrapText="1" shrinkToFit="1"/>
      <protection/>
    </xf>
    <xf numFmtId="0" fontId="7" fillId="24" borderId="30" xfId="66" applyFont="1" applyFill="1" applyBorder="1" applyAlignment="1">
      <alignment horizontal="center" vertical="center" shrinkToFit="1"/>
      <protection/>
    </xf>
    <xf numFmtId="4" fontId="7" fillId="24" borderId="10" xfId="66" applyNumberFormat="1" applyFont="1" applyFill="1" applyBorder="1" applyAlignment="1">
      <alignment horizontal="right" vertical="center" shrinkToFi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7" fillId="24" borderId="10" xfId="66" applyFont="1" applyFill="1" applyBorder="1" applyAlignment="1">
      <alignment horizontal="right" vertical="center" shrinkToFit="1"/>
      <protection/>
    </xf>
    <xf numFmtId="4" fontId="7" fillId="0" borderId="10" xfId="66" applyNumberFormat="1" applyFont="1" applyBorder="1" applyAlignment="1">
      <alignment horizontal="right" vertical="center" shrinkToFit="1"/>
      <protection/>
    </xf>
    <xf numFmtId="0" fontId="7" fillId="0" borderId="10" xfId="66" applyFont="1" applyBorder="1" applyAlignment="1">
      <alignment horizontal="right" vertical="center" shrinkToFit="1"/>
      <protection/>
    </xf>
    <xf numFmtId="0" fontId="4" fillId="0" borderId="10" xfId="68" applyFont="1" applyFill="1" applyBorder="1" applyAlignment="1">
      <alignment horizontal="lef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1" fillId="24" borderId="19" xfId="65" applyFont="1" applyFill="1" applyBorder="1" applyAlignment="1">
      <alignment horizontal="center" vertical="center" wrapText="1" shrinkToFit="1"/>
    </xf>
    <xf numFmtId="0" fontId="21" fillId="24" borderId="21" xfId="65" applyFont="1" applyFill="1" applyBorder="1" applyAlignment="1">
      <alignment horizontal="center" vertical="center" wrapText="1" shrinkToFit="1"/>
    </xf>
    <xf numFmtId="0" fontId="21" fillId="24" borderId="18" xfId="65" applyFont="1" applyFill="1" applyBorder="1" applyAlignment="1">
      <alignment horizontal="center" vertical="center" wrapText="1" shrinkToFit="1"/>
    </xf>
    <xf numFmtId="0" fontId="25" fillId="24" borderId="18" xfId="65" applyFont="1" applyFill="1" applyBorder="1" applyAlignment="1">
      <alignment horizontal="center" vertical="center" wrapText="1" shrinkToFit="1"/>
    </xf>
    <xf numFmtId="0" fontId="21" fillId="24" borderId="18" xfId="65" applyFont="1" applyFill="1" applyBorder="1" applyAlignment="1">
      <alignment horizontal="left" vertical="center" wrapText="1" shrinkToFit="1"/>
    </xf>
    <xf numFmtId="4" fontId="21" fillId="0" borderId="18" xfId="65" applyNumberFormat="1" applyFont="1" applyBorder="1" applyAlignment="1">
      <alignment horizontal="center" shrinkToFit="1"/>
    </xf>
    <xf numFmtId="0" fontId="21" fillId="24" borderId="18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11.25390625" style="0" customWidth="1"/>
    <col min="3" max="3" width="23.125" style="0" bestFit="1" customWidth="1"/>
    <col min="4" max="4" width="13.125" style="0" customWidth="1"/>
  </cols>
  <sheetData>
    <row r="1" ht="14.25">
      <c r="A1" s="1" t="s">
        <v>0</v>
      </c>
    </row>
    <row r="2" spans="1:4" ht="18.75">
      <c r="A2" s="129" t="s">
        <v>1</v>
      </c>
      <c r="B2" s="129"/>
      <c r="C2" s="129"/>
      <c r="D2" s="129"/>
    </row>
    <row r="3" spans="1:4" ht="14.25">
      <c r="A3" s="130"/>
      <c r="B3" s="131"/>
      <c r="C3" s="131"/>
      <c r="D3" s="131"/>
    </row>
    <row r="4" spans="1:4" s="128" customFormat="1" ht="12">
      <c r="A4" s="132" t="s">
        <v>2</v>
      </c>
      <c r="B4" s="132"/>
      <c r="C4" s="132"/>
      <c r="D4" s="133" t="s">
        <v>3</v>
      </c>
    </row>
    <row r="5" spans="1:4" ht="14.25">
      <c r="A5" s="134" t="s">
        <v>4</v>
      </c>
      <c r="B5" s="135"/>
      <c r="C5" s="134" t="s">
        <v>5</v>
      </c>
      <c r="D5" s="135"/>
    </row>
    <row r="6" spans="1:4" ht="14.25">
      <c r="A6" s="136" t="s">
        <v>6</v>
      </c>
      <c r="B6" s="137" t="s">
        <v>7</v>
      </c>
      <c r="C6" s="138" t="s">
        <v>8</v>
      </c>
      <c r="D6" s="137" t="s">
        <v>7</v>
      </c>
    </row>
    <row r="7" spans="1:4" ht="14.25">
      <c r="A7" s="138" t="s">
        <v>9</v>
      </c>
      <c r="B7" s="139">
        <v>91239898</v>
      </c>
      <c r="C7" s="138" t="s">
        <v>10</v>
      </c>
      <c r="D7" s="139">
        <f>SUM(D8:D16)</f>
        <v>5284752</v>
      </c>
    </row>
    <row r="8" spans="1:4" ht="14.25">
      <c r="A8" s="138" t="s">
        <v>11</v>
      </c>
      <c r="B8" s="139">
        <f>B7-B9</f>
        <v>90489898</v>
      </c>
      <c r="C8" s="138" t="s">
        <v>12</v>
      </c>
      <c r="D8" s="139">
        <v>3051955</v>
      </c>
    </row>
    <row r="9" spans="1:4" ht="14.25">
      <c r="A9" s="138" t="s">
        <v>13</v>
      </c>
      <c r="B9" s="139">
        <v>750000</v>
      </c>
      <c r="C9" s="138" t="s">
        <v>14</v>
      </c>
      <c r="D9" s="31">
        <v>1373000</v>
      </c>
    </row>
    <row r="10" spans="1:4" ht="14.25">
      <c r="A10" s="138" t="s">
        <v>15</v>
      </c>
      <c r="B10" s="139"/>
      <c r="C10" s="138" t="s">
        <v>16</v>
      </c>
      <c r="D10" s="139">
        <v>859797</v>
      </c>
    </row>
    <row r="11" spans="1:4" ht="14.25">
      <c r="A11" s="138" t="s">
        <v>17</v>
      </c>
      <c r="B11" s="69"/>
      <c r="C11" s="138" t="s">
        <v>18</v>
      </c>
      <c r="D11" s="69"/>
    </row>
    <row r="12" spans="1:4" ht="14.25">
      <c r="A12" s="138" t="s">
        <v>19</v>
      </c>
      <c r="B12" s="139"/>
      <c r="C12" s="138" t="s">
        <v>20</v>
      </c>
      <c r="D12" s="69"/>
    </row>
    <row r="13" spans="1:4" ht="14.25">
      <c r="A13" s="138" t="s">
        <v>21</v>
      </c>
      <c r="B13" s="69"/>
      <c r="C13" s="138" t="s">
        <v>22</v>
      </c>
      <c r="D13" s="139"/>
    </row>
    <row r="14" spans="1:4" ht="14.25">
      <c r="A14" s="138" t="s">
        <v>23</v>
      </c>
      <c r="B14" s="69"/>
      <c r="C14" s="138" t="s">
        <v>24</v>
      </c>
      <c r="D14" s="139"/>
    </row>
    <row r="15" spans="1:4" ht="14.25">
      <c r="A15" s="138" t="s">
        <v>25</v>
      </c>
      <c r="B15" s="69"/>
      <c r="C15" s="138" t="s">
        <v>26</v>
      </c>
      <c r="D15" s="139"/>
    </row>
    <row r="16" spans="1:4" ht="14.25">
      <c r="A16" s="138" t="s">
        <v>27</v>
      </c>
      <c r="B16" s="69"/>
      <c r="C16" s="138" t="s">
        <v>28</v>
      </c>
      <c r="D16" s="139"/>
    </row>
    <row r="17" spans="1:4" ht="14.25">
      <c r="A17" s="138" t="s">
        <v>29</v>
      </c>
      <c r="B17" s="139"/>
      <c r="C17" s="138"/>
      <c r="D17" s="140"/>
    </row>
    <row r="18" spans="1:4" ht="14.25">
      <c r="A18" s="138" t="s">
        <v>30</v>
      </c>
      <c r="B18" s="139"/>
      <c r="C18" s="138" t="s">
        <v>31</v>
      </c>
      <c r="D18" s="139">
        <f>SUM(D19:D24)</f>
        <v>85955146</v>
      </c>
    </row>
    <row r="19" spans="1:4" ht="14.25">
      <c r="A19" s="138" t="s">
        <v>32</v>
      </c>
      <c r="B19" s="139"/>
      <c r="C19" s="138" t="s">
        <v>24</v>
      </c>
      <c r="D19" s="139"/>
    </row>
    <row r="20" spans="1:4" ht="14.25">
      <c r="A20" s="138" t="s">
        <v>33</v>
      </c>
      <c r="B20" s="139"/>
      <c r="C20" s="138" t="s">
        <v>34</v>
      </c>
      <c r="D20" s="139"/>
    </row>
    <row r="21" spans="1:4" ht="14.25">
      <c r="A21" s="138" t="s">
        <v>35</v>
      </c>
      <c r="B21" s="139"/>
      <c r="C21" s="138" t="s">
        <v>36</v>
      </c>
      <c r="D21" s="139"/>
    </row>
    <row r="22" spans="1:4" ht="14.25">
      <c r="A22" s="138"/>
      <c r="B22" s="140"/>
      <c r="C22" s="138" t="s">
        <v>37</v>
      </c>
      <c r="D22" s="139"/>
    </row>
    <row r="23" spans="1:4" ht="14.25">
      <c r="A23" s="138"/>
      <c r="B23" s="140"/>
      <c r="C23" s="138" t="s">
        <v>38</v>
      </c>
      <c r="D23" s="29">
        <v>85955146</v>
      </c>
    </row>
    <row r="24" spans="1:4" ht="14.25">
      <c r="A24" s="138"/>
      <c r="B24" s="140"/>
      <c r="C24" s="138" t="s">
        <v>28</v>
      </c>
      <c r="D24" s="139"/>
    </row>
    <row r="25" spans="1:4" ht="14.25">
      <c r="A25" s="138"/>
      <c r="B25" s="140"/>
      <c r="C25" s="138"/>
      <c r="D25" s="140"/>
    </row>
    <row r="26" spans="1:4" ht="14.25">
      <c r="A26" s="138"/>
      <c r="B26" s="140"/>
      <c r="C26" s="138" t="s">
        <v>39</v>
      </c>
      <c r="D26" s="139"/>
    </row>
    <row r="27" spans="1:4" ht="14.25">
      <c r="A27" s="138"/>
      <c r="B27" s="140"/>
      <c r="C27" s="138"/>
      <c r="D27" s="140"/>
    </row>
    <row r="28" spans="1:4" ht="14.25">
      <c r="A28" s="138" t="s">
        <v>40</v>
      </c>
      <c r="B28" s="139"/>
      <c r="C28" s="136" t="s">
        <v>41</v>
      </c>
      <c r="D28" s="139">
        <f>D7+D18</f>
        <v>91239898</v>
      </c>
    </row>
    <row r="29" spans="1:4" ht="14.25">
      <c r="A29" s="138"/>
      <c r="B29" s="140"/>
      <c r="C29" s="138"/>
      <c r="D29" s="140"/>
    </row>
    <row r="30" spans="1:4" ht="14.25">
      <c r="A30" s="138" t="s">
        <v>42</v>
      </c>
      <c r="B30" s="139"/>
      <c r="C30" s="138" t="s">
        <v>43</v>
      </c>
      <c r="D30" s="139"/>
    </row>
    <row r="31" spans="1:4" ht="14.25">
      <c r="A31" s="138" t="s">
        <v>44</v>
      </c>
      <c r="B31" s="69"/>
      <c r="C31" s="138" t="s">
        <v>45</v>
      </c>
      <c r="D31" s="69"/>
    </row>
    <row r="32" spans="1:4" ht="14.25">
      <c r="A32" s="138" t="s">
        <v>46</v>
      </c>
      <c r="B32" s="139"/>
      <c r="C32" s="138" t="s">
        <v>47</v>
      </c>
      <c r="D32" s="69"/>
    </row>
    <row r="33" spans="1:4" ht="14.25">
      <c r="A33" s="138" t="s">
        <v>48</v>
      </c>
      <c r="B33" s="69"/>
      <c r="C33" s="138"/>
      <c r="D33" s="140"/>
    </row>
    <row r="34" spans="1:4" ht="14.25">
      <c r="A34" s="138"/>
      <c r="B34" s="140"/>
      <c r="C34" s="138"/>
      <c r="D34" s="140"/>
    </row>
    <row r="35" spans="1:4" ht="14.25">
      <c r="A35" s="138"/>
      <c r="B35" s="140"/>
      <c r="C35" s="138"/>
      <c r="D35" s="140"/>
    </row>
    <row r="36" spans="1:4" ht="14.25">
      <c r="A36" s="138" t="s">
        <v>49</v>
      </c>
      <c r="B36" s="69"/>
      <c r="C36" s="138" t="s">
        <v>50</v>
      </c>
      <c r="D36" s="140">
        <v>0</v>
      </c>
    </row>
    <row r="37" spans="1:4" ht="14.25">
      <c r="A37" s="138"/>
      <c r="B37" s="140"/>
      <c r="C37" s="138"/>
      <c r="D37" s="140"/>
    </row>
    <row r="38" spans="1:4" ht="14.25">
      <c r="A38" s="138" t="s">
        <v>51</v>
      </c>
      <c r="B38" s="139">
        <f>B7+B36</f>
        <v>91239898</v>
      </c>
      <c r="C38" s="136" t="s">
        <v>52</v>
      </c>
      <c r="D38" s="139">
        <f>D28+D31+D32</f>
        <v>91239898</v>
      </c>
    </row>
  </sheetData>
  <sheetProtection/>
  <mergeCells count="3">
    <mergeCell ref="A2:D2"/>
    <mergeCell ref="A5:B5"/>
    <mergeCell ref="C5:D5"/>
  </mergeCells>
  <printOptions/>
  <pageMargins left="0.75" right="0.59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308</v>
      </c>
    </row>
    <row r="2" spans="1:2" ht="30" customHeight="1">
      <c r="A2" s="12" t="s">
        <v>309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310</v>
      </c>
    </row>
    <row r="5" spans="1:2" ht="39" customHeight="1">
      <c r="A5" s="16" t="s">
        <v>311</v>
      </c>
      <c r="B5" s="15">
        <v>443000</v>
      </c>
    </row>
    <row r="6" spans="1:2" ht="39" customHeight="1">
      <c r="A6" s="17" t="s">
        <v>312</v>
      </c>
      <c r="B6" s="11">
        <v>128000</v>
      </c>
    </row>
    <row r="7" spans="1:2" ht="39" customHeight="1">
      <c r="A7" s="11" t="s">
        <v>313</v>
      </c>
      <c r="B7" s="11"/>
    </row>
    <row r="8" spans="1:2" ht="39" customHeight="1">
      <c r="A8" s="11" t="s">
        <v>314</v>
      </c>
      <c r="B8" s="11"/>
    </row>
    <row r="9" spans="1:2" ht="39" customHeight="1">
      <c r="A9" s="11" t="s">
        <v>315</v>
      </c>
      <c r="B9" s="11"/>
    </row>
    <row r="10" spans="1:2" ht="39" customHeight="1">
      <c r="A10" s="11" t="s">
        <v>316</v>
      </c>
      <c r="B10" s="11">
        <v>60000</v>
      </c>
    </row>
    <row r="11" spans="1:2" ht="39" customHeight="1">
      <c r="A11" s="11" t="s">
        <v>317</v>
      </c>
      <c r="B11" s="18">
        <v>68000</v>
      </c>
    </row>
    <row r="12" spans="1:2" ht="14.25">
      <c r="A12" s="19" t="s">
        <v>318</v>
      </c>
      <c r="B12" s="19"/>
    </row>
    <row r="13" spans="1:2" ht="14.25">
      <c r="A13" s="20" t="s">
        <v>319</v>
      </c>
      <c r="B13" s="20"/>
    </row>
    <row r="14" spans="1:2" ht="37.5" customHeight="1">
      <c r="A14" s="21" t="s">
        <v>320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H29" sqref="H2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321</v>
      </c>
    </row>
    <row r="2" spans="1:7" ht="22.5">
      <c r="A2" s="2" t="s">
        <v>322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6"/>
      <c r="F3" s="6"/>
      <c r="G3" s="7" t="s">
        <v>56</v>
      </c>
    </row>
    <row r="4" spans="1:7" ht="21" customHeight="1">
      <c r="A4" s="8" t="s">
        <v>323</v>
      </c>
      <c r="B4" s="8"/>
      <c r="C4" s="8"/>
      <c r="D4" s="8"/>
      <c r="E4" s="8" t="s">
        <v>324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155</v>
      </c>
      <c r="F5" s="8" t="s">
        <v>145</v>
      </c>
      <c r="G5" s="8" t="s">
        <v>146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/>
      <c r="F9" s="10"/>
      <c r="G9" s="10"/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 t="s">
        <v>325</v>
      </c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71"/>
  <sheetViews>
    <sheetView zoomScaleSheetLayoutView="100" workbookViewId="0" topLeftCell="A1">
      <pane xSplit="3" ySplit="7" topLeftCell="D8" activePane="bottomRight" state="frozen"/>
      <selection pane="bottomRight" activeCell="F19" sqref="F19"/>
    </sheetView>
  </sheetViews>
  <sheetFormatPr defaultColWidth="9.00390625" defaultRowHeight="14.25"/>
  <cols>
    <col min="1" max="1" width="10.75390625" style="0" customWidth="1"/>
    <col min="2" max="2" width="3.375" style="0" customWidth="1"/>
    <col min="3" max="3" width="7.00390625" style="0" customWidth="1"/>
    <col min="4" max="4" width="25.1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0.25390625" style="0" customWidth="1"/>
  </cols>
  <sheetData>
    <row r="1" ht="14.25">
      <c r="A1" s="1" t="s">
        <v>53</v>
      </c>
    </row>
    <row r="2" spans="1:11" ht="27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>
      <c r="A3" s="107" t="s">
        <v>55</v>
      </c>
      <c r="B3" s="107"/>
      <c r="C3" s="107"/>
      <c r="D3" s="108"/>
      <c r="E3" s="109"/>
      <c r="F3" s="109"/>
      <c r="G3" s="109"/>
      <c r="H3" s="110"/>
      <c r="I3" s="109"/>
      <c r="J3" s="126"/>
      <c r="K3" s="127" t="s">
        <v>56</v>
      </c>
    </row>
    <row r="4" spans="1:11" ht="21" customHeight="1">
      <c r="A4" s="111" t="s">
        <v>57</v>
      </c>
      <c r="B4" s="112"/>
      <c r="C4" s="112"/>
      <c r="D4" s="112"/>
      <c r="E4" s="113" t="s">
        <v>58</v>
      </c>
      <c r="F4" s="113" t="s">
        <v>59</v>
      </c>
      <c r="G4" s="113" t="s">
        <v>60</v>
      </c>
      <c r="H4" s="113" t="s">
        <v>61</v>
      </c>
      <c r="I4" s="113" t="s">
        <v>62</v>
      </c>
      <c r="J4" s="113" t="s">
        <v>63</v>
      </c>
      <c r="K4" s="113" t="s">
        <v>64</v>
      </c>
    </row>
    <row r="5" spans="1:11" ht="21" customHeight="1">
      <c r="A5" s="114" t="s">
        <v>65</v>
      </c>
      <c r="B5" s="115"/>
      <c r="C5" s="115"/>
      <c r="D5" s="116" t="s">
        <v>66</v>
      </c>
      <c r="E5" s="115"/>
      <c r="F5" s="115"/>
      <c r="G5" s="115"/>
      <c r="H5" s="115"/>
      <c r="I5" s="115"/>
      <c r="J5" s="115"/>
      <c r="K5" s="113"/>
    </row>
    <row r="6" spans="1:11" ht="21" customHeight="1">
      <c r="A6" s="114"/>
      <c r="B6" s="115"/>
      <c r="C6" s="115"/>
      <c r="D6" s="116"/>
      <c r="E6" s="115"/>
      <c r="F6" s="115"/>
      <c r="G6" s="115"/>
      <c r="H6" s="115"/>
      <c r="I6" s="115"/>
      <c r="J6" s="115"/>
      <c r="K6" s="113"/>
    </row>
    <row r="7" spans="1:11" ht="21" customHeight="1">
      <c r="A7" s="117" t="s">
        <v>67</v>
      </c>
      <c r="B7" s="116" t="s">
        <v>68</v>
      </c>
      <c r="C7" s="116" t="s">
        <v>69</v>
      </c>
      <c r="D7" s="116" t="s">
        <v>70</v>
      </c>
      <c r="E7" s="118" t="s">
        <v>71</v>
      </c>
      <c r="F7" s="118" t="s">
        <v>72</v>
      </c>
      <c r="G7" s="118" t="s">
        <v>73</v>
      </c>
      <c r="H7" s="118" t="s">
        <v>74</v>
      </c>
      <c r="I7" s="118" t="s">
        <v>75</v>
      </c>
      <c r="J7" s="118" t="s">
        <v>76</v>
      </c>
      <c r="K7" s="118" t="s">
        <v>77</v>
      </c>
    </row>
    <row r="8" spans="1:11" ht="21" customHeight="1">
      <c r="A8" s="117"/>
      <c r="B8" s="116"/>
      <c r="C8" s="116"/>
      <c r="D8" s="119" t="s">
        <v>78</v>
      </c>
      <c r="E8" s="120">
        <f>SUM(E9:E71)</f>
        <v>91239898</v>
      </c>
      <c r="F8" s="120">
        <f>SUM(F9:F71)</f>
        <v>39758140</v>
      </c>
      <c r="G8" s="120">
        <f>SUM(G9:G71)</f>
        <v>51481758</v>
      </c>
      <c r="H8" s="120"/>
      <c r="I8" s="120"/>
      <c r="J8" s="120"/>
      <c r="K8" s="120"/>
    </row>
    <row r="9" spans="1:11" ht="21" customHeight="1">
      <c r="A9" s="49">
        <v>2080201</v>
      </c>
      <c r="B9" s="49"/>
      <c r="C9" s="49"/>
      <c r="D9" s="121" t="s">
        <v>79</v>
      </c>
      <c r="E9" s="48">
        <v>1824228</v>
      </c>
      <c r="F9" s="120">
        <v>1824228</v>
      </c>
      <c r="G9" s="122"/>
      <c r="H9" s="120"/>
      <c r="I9" s="122"/>
      <c r="J9" s="122"/>
      <c r="K9" s="120"/>
    </row>
    <row r="10" spans="1:11" ht="21" customHeight="1">
      <c r="A10" s="49">
        <v>2080201</v>
      </c>
      <c r="B10" s="49"/>
      <c r="C10" s="49"/>
      <c r="D10" s="121" t="s">
        <v>80</v>
      </c>
      <c r="E10" s="48">
        <v>108069</v>
      </c>
      <c r="F10" s="120">
        <v>108069</v>
      </c>
      <c r="G10" s="122"/>
      <c r="H10" s="122"/>
      <c r="I10" s="122"/>
      <c r="J10" s="122"/>
      <c r="K10" s="120"/>
    </row>
    <row r="11" spans="1:11" ht="21" customHeight="1">
      <c r="A11" s="49">
        <v>2080201</v>
      </c>
      <c r="B11" s="49"/>
      <c r="C11" s="49"/>
      <c r="D11" s="121" t="s">
        <v>81</v>
      </c>
      <c r="E11" s="48">
        <v>121600</v>
      </c>
      <c r="F11" s="120">
        <v>121600</v>
      </c>
      <c r="G11" s="122"/>
      <c r="H11" s="122"/>
      <c r="I11" s="122"/>
      <c r="J11" s="122"/>
      <c r="K11" s="120"/>
    </row>
    <row r="12" spans="1:11" ht="21" customHeight="1">
      <c r="A12" s="49">
        <v>2080201</v>
      </c>
      <c r="B12" s="49"/>
      <c r="C12" s="49"/>
      <c r="D12" s="121" t="s">
        <v>82</v>
      </c>
      <c r="E12" s="48">
        <v>75418</v>
      </c>
      <c r="F12" s="120">
        <v>75418</v>
      </c>
      <c r="G12" s="122"/>
      <c r="H12" s="122"/>
      <c r="I12" s="122"/>
      <c r="J12" s="122"/>
      <c r="K12" s="122"/>
    </row>
    <row r="13" spans="1:11" ht="21" customHeight="1">
      <c r="A13" s="49">
        <v>2080201</v>
      </c>
      <c r="B13" s="49"/>
      <c r="C13" s="49"/>
      <c r="D13" s="121" t="s">
        <v>83</v>
      </c>
      <c r="E13" s="48">
        <v>164000</v>
      </c>
      <c r="F13" s="123">
        <v>164000</v>
      </c>
      <c r="G13" s="124"/>
      <c r="H13" s="124"/>
      <c r="I13" s="124"/>
      <c r="J13" s="124"/>
      <c r="K13" s="124"/>
    </row>
    <row r="14" spans="1:11" ht="21" customHeight="1">
      <c r="A14" s="49">
        <v>2080201</v>
      </c>
      <c r="B14" s="49"/>
      <c r="C14" s="49"/>
      <c r="D14" s="121" t="s">
        <v>84</v>
      </c>
      <c r="E14" s="48">
        <v>315000</v>
      </c>
      <c r="F14" s="123">
        <v>315000</v>
      </c>
      <c r="G14" s="124"/>
      <c r="H14" s="124"/>
      <c r="I14" s="124"/>
      <c r="J14" s="124"/>
      <c r="K14" s="124"/>
    </row>
    <row r="15" spans="1:11" ht="21" customHeight="1">
      <c r="A15" s="49">
        <v>2080201</v>
      </c>
      <c r="B15" s="49"/>
      <c r="C15" s="49"/>
      <c r="D15" s="121" t="s">
        <v>85</v>
      </c>
      <c r="E15" s="48">
        <v>60000</v>
      </c>
      <c r="F15" s="123">
        <v>60000</v>
      </c>
      <c r="G15" s="124"/>
      <c r="H15" s="124"/>
      <c r="I15" s="124"/>
      <c r="J15" s="124"/>
      <c r="K15" s="124"/>
    </row>
    <row r="16" spans="1:11" ht="21" customHeight="1">
      <c r="A16" s="49">
        <v>2080201</v>
      </c>
      <c r="B16" s="49"/>
      <c r="C16" s="49"/>
      <c r="D16" s="121" t="s">
        <v>86</v>
      </c>
      <c r="E16" s="48">
        <v>100800</v>
      </c>
      <c r="F16" s="123">
        <v>100800</v>
      </c>
      <c r="G16" s="124"/>
      <c r="H16" s="124"/>
      <c r="I16" s="124"/>
      <c r="J16" s="124"/>
      <c r="K16" s="124"/>
    </row>
    <row r="17" spans="1:11" ht="21" customHeight="1">
      <c r="A17" s="49">
        <v>2080201</v>
      </c>
      <c r="B17" s="49"/>
      <c r="C17" s="49"/>
      <c r="D17" s="121" t="s">
        <v>87</v>
      </c>
      <c r="E17" s="48">
        <v>295474</v>
      </c>
      <c r="F17" s="123">
        <v>295474</v>
      </c>
      <c r="G17" s="124"/>
      <c r="H17" s="124"/>
      <c r="I17" s="124"/>
      <c r="J17" s="124"/>
      <c r="K17" s="124"/>
    </row>
    <row r="18" spans="1:11" ht="21" customHeight="1">
      <c r="A18" s="49">
        <v>2080201</v>
      </c>
      <c r="B18" s="49"/>
      <c r="C18" s="49"/>
      <c r="D18" s="121" t="s">
        <v>88</v>
      </c>
      <c r="E18" s="48">
        <v>15552</v>
      </c>
      <c r="F18" s="123">
        <v>15552</v>
      </c>
      <c r="G18" s="124"/>
      <c r="H18" s="124"/>
      <c r="I18" s="124"/>
      <c r="J18" s="124"/>
      <c r="K18" s="124"/>
    </row>
    <row r="19" spans="1:11" ht="21" customHeight="1">
      <c r="A19" s="49">
        <v>2080201</v>
      </c>
      <c r="B19" s="49"/>
      <c r="C19" s="49"/>
      <c r="D19" s="121" t="s">
        <v>89</v>
      </c>
      <c r="E19" s="48">
        <v>202068</v>
      </c>
      <c r="F19" s="123">
        <v>202068</v>
      </c>
      <c r="G19" s="124"/>
      <c r="H19" s="124"/>
      <c r="I19" s="124"/>
      <c r="J19" s="124"/>
      <c r="K19" s="123"/>
    </row>
    <row r="20" spans="1:11" ht="21" customHeight="1">
      <c r="A20" s="49">
        <v>2080201</v>
      </c>
      <c r="B20" s="49"/>
      <c r="C20" s="49"/>
      <c r="D20" s="121" t="s">
        <v>90</v>
      </c>
      <c r="E20" s="48">
        <v>50000</v>
      </c>
      <c r="F20" s="123">
        <v>50000</v>
      </c>
      <c r="G20" s="124"/>
      <c r="H20" s="124"/>
      <c r="I20" s="124"/>
      <c r="J20" s="124"/>
      <c r="K20" s="124"/>
    </row>
    <row r="21" spans="1:11" ht="14.25">
      <c r="A21" s="49">
        <v>2080204</v>
      </c>
      <c r="B21" s="49"/>
      <c r="C21" s="49"/>
      <c r="D21" s="121" t="s">
        <v>91</v>
      </c>
      <c r="E21" s="48">
        <v>100000</v>
      </c>
      <c r="F21" s="53">
        <v>100000</v>
      </c>
      <c r="G21" s="53"/>
      <c r="H21" s="53"/>
      <c r="I21" s="53"/>
      <c r="J21" s="53"/>
      <c r="K21" s="53"/>
    </row>
    <row r="22" spans="1:11" ht="14.25">
      <c r="A22" s="49">
        <v>2080299</v>
      </c>
      <c r="B22" s="49"/>
      <c r="C22" s="49"/>
      <c r="D22" s="121" t="s">
        <v>92</v>
      </c>
      <c r="E22" s="48">
        <v>360</v>
      </c>
      <c r="F22" s="53">
        <v>360</v>
      </c>
      <c r="G22" s="53"/>
      <c r="H22" s="53"/>
      <c r="I22" s="53"/>
      <c r="J22" s="53"/>
      <c r="K22" s="53"/>
    </row>
    <row r="23" spans="1:11" ht="14.25">
      <c r="A23" s="49">
        <v>2080299</v>
      </c>
      <c r="B23" s="49"/>
      <c r="C23" s="49"/>
      <c r="D23" s="121" t="s">
        <v>93</v>
      </c>
      <c r="E23" s="48">
        <v>5760</v>
      </c>
      <c r="F23" s="53">
        <v>5760</v>
      </c>
      <c r="G23" s="53"/>
      <c r="H23" s="53"/>
      <c r="I23" s="53"/>
      <c r="J23" s="53"/>
      <c r="K23" s="53"/>
    </row>
    <row r="24" spans="1:11" ht="14.25">
      <c r="A24" s="49">
        <v>2080299</v>
      </c>
      <c r="B24" s="49"/>
      <c r="C24" s="49"/>
      <c r="D24" s="121" t="s">
        <v>94</v>
      </c>
      <c r="E24" s="48">
        <v>40000</v>
      </c>
      <c r="F24" s="53">
        <v>40000</v>
      </c>
      <c r="G24" s="53"/>
      <c r="H24" s="53"/>
      <c r="I24" s="53"/>
      <c r="J24" s="53"/>
      <c r="K24" s="53"/>
    </row>
    <row r="25" spans="1:11" ht="14.25">
      <c r="A25" s="49">
        <v>2080299</v>
      </c>
      <c r="B25" s="49"/>
      <c r="C25" s="49"/>
      <c r="D25" s="121" t="s">
        <v>95</v>
      </c>
      <c r="E25" s="48">
        <v>40000</v>
      </c>
      <c r="F25" s="53">
        <v>40000</v>
      </c>
      <c r="G25" s="53"/>
      <c r="H25" s="53"/>
      <c r="I25" s="53"/>
      <c r="J25" s="53"/>
      <c r="K25" s="53"/>
    </row>
    <row r="26" spans="1:11" ht="14.25">
      <c r="A26" s="49">
        <v>2080299</v>
      </c>
      <c r="B26" s="49"/>
      <c r="C26" s="49"/>
      <c r="D26" s="121" t="s">
        <v>96</v>
      </c>
      <c r="E26" s="48">
        <v>400000</v>
      </c>
      <c r="F26" s="48">
        <v>400000</v>
      </c>
      <c r="G26" s="53"/>
      <c r="H26" s="53"/>
      <c r="I26" s="53"/>
      <c r="J26" s="53"/>
      <c r="K26" s="53"/>
    </row>
    <row r="27" spans="1:11" ht="14.25">
      <c r="A27" s="49">
        <v>2080299</v>
      </c>
      <c r="B27" s="49"/>
      <c r="C27" s="49"/>
      <c r="D27" s="121" t="s">
        <v>97</v>
      </c>
      <c r="E27" s="48">
        <v>350000</v>
      </c>
      <c r="F27" s="48">
        <v>350000</v>
      </c>
      <c r="G27" s="53"/>
      <c r="H27" s="53"/>
      <c r="I27" s="53"/>
      <c r="J27" s="53"/>
      <c r="K27" s="53"/>
    </row>
    <row r="28" spans="1:11" ht="14.25">
      <c r="A28" s="49">
        <v>2080501</v>
      </c>
      <c r="B28" s="49"/>
      <c r="C28" s="49"/>
      <c r="D28" s="121" t="s">
        <v>98</v>
      </c>
      <c r="E28" s="48">
        <v>844245</v>
      </c>
      <c r="F28" s="53">
        <v>844245</v>
      </c>
      <c r="G28" s="53"/>
      <c r="H28" s="53"/>
      <c r="I28" s="53"/>
      <c r="J28" s="53"/>
      <c r="K28" s="53"/>
    </row>
    <row r="29" spans="1:11" ht="14.25">
      <c r="A29" s="49">
        <v>2080803</v>
      </c>
      <c r="B29" s="49"/>
      <c r="C29" s="49"/>
      <c r="D29" s="121" t="s">
        <v>99</v>
      </c>
      <c r="E29" s="48">
        <v>200000</v>
      </c>
      <c r="F29" s="53">
        <v>200000</v>
      </c>
      <c r="G29" s="53">
        <v>4079950</v>
      </c>
      <c r="H29" s="53"/>
      <c r="I29" s="53"/>
      <c r="J29" s="53"/>
      <c r="K29" s="53"/>
    </row>
    <row r="30" spans="1:11" ht="28.5">
      <c r="A30" s="49">
        <v>2080803</v>
      </c>
      <c r="B30" s="49"/>
      <c r="C30" s="49"/>
      <c r="D30" s="121" t="s">
        <v>100</v>
      </c>
      <c r="E30" s="48">
        <v>4079950</v>
      </c>
      <c r="F30" s="53">
        <v>0</v>
      </c>
      <c r="G30" s="53"/>
      <c r="H30" s="53"/>
      <c r="I30" s="53"/>
      <c r="J30" s="53"/>
      <c r="K30" s="53"/>
    </row>
    <row r="31" spans="1:11" ht="14.25">
      <c r="A31" s="49">
        <v>2080805</v>
      </c>
      <c r="B31" s="49"/>
      <c r="C31" s="49"/>
      <c r="D31" s="121" t="s">
        <v>101</v>
      </c>
      <c r="E31" s="48">
        <v>3929694</v>
      </c>
      <c r="F31" s="53">
        <v>3929694</v>
      </c>
      <c r="G31" s="53"/>
      <c r="H31" s="53"/>
      <c r="I31" s="53"/>
      <c r="J31" s="53"/>
      <c r="K31" s="53"/>
    </row>
    <row r="32" spans="1:11" ht="28.5">
      <c r="A32" s="49">
        <v>2080806</v>
      </c>
      <c r="B32" s="49"/>
      <c r="C32" s="49"/>
      <c r="D32" s="121" t="s">
        <v>102</v>
      </c>
      <c r="E32" s="48">
        <v>543444</v>
      </c>
      <c r="F32" s="53">
        <v>543444</v>
      </c>
      <c r="G32" s="53"/>
      <c r="H32" s="53"/>
      <c r="I32" s="53"/>
      <c r="J32" s="53"/>
      <c r="K32" s="53"/>
    </row>
    <row r="33" spans="1:11" ht="14.25">
      <c r="A33" s="49">
        <v>2080899</v>
      </c>
      <c r="B33" s="49"/>
      <c r="C33" s="49"/>
      <c r="D33" s="121" t="s">
        <v>103</v>
      </c>
      <c r="E33" s="48">
        <v>198000</v>
      </c>
      <c r="F33" s="53">
        <v>198000</v>
      </c>
      <c r="G33" s="53"/>
      <c r="H33" s="53"/>
      <c r="I33" s="53"/>
      <c r="J33" s="53"/>
      <c r="K33" s="53"/>
    </row>
    <row r="34" spans="1:11" ht="14.25">
      <c r="A34" s="49">
        <v>2080899</v>
      </c>
      <c r="B34" s="49"/>
      <c r="C34" s="49"/>
      <c r="D34" s="121" t="s">
        <v>104</v>
      </c>
      <c r="E34" s="48">
        <v>298200</v>
      </c>
      <c r="F34" s="53">
        <v>298200</v>
      </c>
      <c r="G34" s="53"/>
      <c r="H34" s="53"/>
      <c r="I34" s="53"/>
      <c r="J34" s="53"/>
      <c r="K34" s="53"/>
    </row>
    <row r="35" spans="1:11" ht="14.25">
      <c r="A35" s="49">
        <v>2080899</v>
      </c>
      <c r="B35" s="49"/>
      <c r="C35" s="49"/>
      <c r="D35" s="121" t="s">
        <v>105</v>
      </c>
      <c r="E35" s="48">
        <v>30000</v>
      </c>
      <c r="F35" s="53">
        <v>30000</v>
      </c>
      <c r="G35" s="53"/>
      <c r="H35" s="53"/>
      <c r="I35" s="53"/>
      <c r="J35" s="53"/>
      <c r="K35" s="53"/>
    </row>
    <row r="36" spans="1:11" ht="14.25">
      <c r="A36" s="49">
        <v>2080901</v>
      </c>
      <c r="B36" s="49"/>
      <c r="C36" s="49"/>
      <c r="D36" s="121" t="s">
        <v>106</v>
      </c>
      <c r="E36" s="48">
        <v>3838437</v>
      </c>
      <c r="F36" s="53">
        <v>3838437</v>
      </c>
      <c r="G36" s="53"/>
      <c r="H36" s="53"/>
      <c r="I36" s="53"/>
      <c r="J36" s="53"/>
      <c r="K36" s="53"/>
    </row>
    <row r="37" spans="1:11" ht="28.5">
      <c r="A37" s="49">
        <v>2080901</v>
      </c>
      <c r="B37" s="49"/>
      <c r="C37" s="49"/>
      <c r="D37" s="121" t="s">
        <v>107</v>
      </c>
      <c r="E37" s="48">
        <v>2575100</v>
      </c>
      <c r="F37" s="53">
        <v>0</v>
      </c>
      <c r="G37" s="53">
        <v>2575100</v>
      </c>
      <c r="H37" s="53"/>
      <c r="I37" s="53"/>
      <c r="J37" s="53"/>
      <c r="K37" s="53"/>
    </row>
    <row r="38" spans="1:11" ht="28.5">
      <c r="A38" s="49">
        <v>2080902</v>
      </c>
      <c r="B38" s="49"/>
      <c r="C38" s="49"/>
      <c r="D38" s="121" t="s">
        <v>108</v>
      </c>
      <c r="E38" s="48">
        <v>212079</v>
      </c>
      <c r="F38" s="53">
        <v>212079</v>
      </c>
      <c r="G38" s="53"/>
      <c r="H38" s="53"/>
      <c r="I38" s="53"/>
      <c r="J38" s="53"/>
      <c r="K38" s="53"/>
    </row>
    <row r="39" spans="1:11" ht="14.25">
      <c r="A39" s="49">
        <v>2081001</v>
      </c>
      <c r="B39" s="49"/>
      <c r="C39" s="49"/>
      <c r="D39" s="121" t="s">
        <v>109</v>
      </c>
      <c r="E39" s="48">
        <v>602976</v>
      </c>
      <c r="F39" s="53">
        <v>602976</v>
      </c>
      <c r="G39" s="53"/>
      <c r="H39" s="53"/>
      <c r="I39" s="53"/>
      <c r="J39" s="53"/>
      <c r="K39" s="53"/>
    </row>
    <row r="40" spans="1:11" ht="14.25">
      <c r="A40" s="49">
        <v>2081001</v>
      </c>
      <c r="B40" s="49"/>
      <c r="C40" s="49"/>
      <c r="D40" s="121" t="s">
        <v>110</v>
      </c>
      <c r="E40" s="48">
        <v>597564</v>
      </c>
      <c r="F40" s="53">
        <v>597564</v>
      </c>
      <c r="G40" s="53"/>
      <c r="H40" s="53"/>
      <c r="I40" s="53"/>
      <c r="J40" s="53"/>
      <c r="K40" s="53"/>
    </row>
    <row r="41" spans="1:11" ht="14.25">
      <c r="A41" s="49">
        <v>2081001</v>
      </c>
      <c r="B41" s="49"/>
      <c r="C41" s="49"/>
      <c r="D41" s="121" t="s">
        <v>111</v>
      </c>
      <c r="E41" s="48">
        <v>1170000</v>
      </c>
      <c r="F41" s="53">
        <v>0</v>
      </c>
      <c r="G41" s="53">
        <v>1170000</v>
      </c>
      <c r="H41" s="53"/>
      <c r="I41" s="53"/>
      <c r="J41" s="53"/>
      <c r="K41" s="53"/>
    </row>
    <row r="42" spans="1:11" ht="14.25">
      <c r="A42" s="49">
        <v>2081002</v>
      </c>
      <c r="B42" s="49"/>
      <c r="C42" s="49"/>
      <c r="D42" s="121" t="s">
        <v>112</v>
      </c>
      <c r="E42" s="48">
        <v>2640000</v>
      </c>
      <c r="F42" s="53">
        <v>2640000</v>
      </c>
      <c r="G42" s="53"/>
      <c r="H42" s="53"/>
      <c r="I42" s="53"/>
      <c r="J42" s="53"/>
      <c r="K42" s="53"/>
    </row>
    <row r="43" spans="1:11" ht="14.25">
      <c r="A43" s="49">
        <v>2081002</v>
      </c>
      <c r="B43" s="49"/>
      <c r="C43" s="49"/>
      <c r="D43" s="121" t="s">
        <v>113</v>
      </c>
      <c r="E43" s="48">
        <v>10000</v>
      </c>
      <c r="F43" s="53">
        <v>10000</v>
      </c>
      <c r="G43" s="53"/>
      <c r="H43" s="53"/>
      <c r="I43" s="53"/>
      <c r="J43" s="53"/>
      <c r="K43" s="53"/>
    </row>
    <row r="44" spans="1:11" ht="14.25">
      <c r="A44" s="49">
        <v>2081002</v>
      </c>
      <c r="B44" s="49"/>
      <c r="C44" s="49"/>
      <c r="D44" s="121" t="s">
        <v>114</v>
      </c>
      <c r="E44" s="48">
        <v>150000</v>
      </c>
      <c r="F44" s="53">
        <v>150000</v>
      </c>
      <c r="G44" s="53"/>
      <c r="H44" s="53"/>
      <c r="I44" s="53"/>
      <c r="J44" s="53"/>
      <c r="K44" s="53"/>
    </row>
    <row r="45" spans="1:11" ht="14.25">
      <c r="A45" s="49">
        <v>2081002</v>
      </c>
      <c r="B45" s="49"/>
      <c r="C45" s="49"/>
      <c r="D45" s="121" t="s">
        <v>115</v>
      </c>
      <c r="E45" s="48">
        <v>500000</v>
      </c>
      <c r="F45" s="53">
        <v>500000</v>
      </c>
      <c r="G45" s="53"/>
      <c r="H45" s="53"/>
      <c r="I45" s="53"/>
      <c r="J45" s="53"/>
      <c r="K45" s="53"/>
    </row>
    <row r="46" spans="1:11" ht="14.25">
      <c r="A46" s="49">
        <v>2081002</v>
      </c>
      <c r="B46" s="49"/>
      <c r="C46" s="49"/>
      <c r="D46" s="121" t="s">
        <v>116</v>
      </c>
      <c r="E46" s="48">
        <v>10000</v>
      </c>
      <c r="F46" s="53">
        <v>10000</v>
      </c>
      <c r="G46" s="53"/>
      <c r="H46" s="53"/>
      <c r="I46" s="53"/>
      <c r="J46" s="53"/>
      <c r="K46" s="53"/>
    </row>
    <row r="47" spans="1:11" ht="14.25">
      <c r="A47" s="49">
        <v>2081002</v>
      </c>
      <c r="B47" s="49"/>
      <c r="C47" s="49"/>
      <c r="D47" s="121" t="s">
        <v>117</v>
      </c>
      <c r="E47" s="48">
        <v>50000</v>
      </c>
      <c r="F47" s="53">
        <v>50000</v>
      </c>
      <c r="G47" s="53"/>
      <c r="H47" s="53"/>
      <c r="I47" s="53"/>
      <c r="J47" s="53"/>
      <c r="K47" s="53"/>
    </row>
    <row r="48" spans="1:11" ht="14.25">
      <c r="A48" s="49">
        <v>2081002</v>
      </c>
      <c r="B48" s="49"/>
      <c r="C48" s="49"/>
      <c r="D48" s="121" t="s">
        <v>118</v>
      </c>
      <c r="E48" s="48">
        <v>200000</v>
      </c>
      <c r="F48" s="53">
        <v>200000</v>
      </c>
      <c r="G48" s="53"/>
      <c r="H48" s="53"/>
      <c r="I48" s="53"/>
      <c r="J48" s="53"/>
      <c r="K48" s="53"/>
    </row>
    <row r="49" spans="1:11" ht="14.25">
      <c r="A49" s="125">
        <v>2081004</v>
      </c>
      <c r="B49" s="125"/>
      <c r="C49" s="125"/>
      <c r="D49" s="121" t="s">
        <v>119</v>
      </c>
      <c r="E49" s="48">
        <v>2916375</v>
      </c>
      <c r="F49" s="53">
        <v>2565000</v>
      </c>
      <c r="G49" s="53">
        <v>351375</v>
      </c>
      <c r="H49" s="53"/>
      <c r="I49" s="53"/>
      <c r="J49" s="53"/>
      <c r="K49" s="53"/>
    </row>
    <row r="50" spans="1:11" ht="14.25">
      <c r="A50" s="49">
        <v>2081004</v>
      </c>
      <c r="B50" s="49"/>
      <c r="C50" s="49"/>
      <c r="D50" s="121" t="s">
        <v>120</v>
      </c>
      <c r="E50" s="48">
        <v>700000</v>
      </c>
      <c r="F50" s="53">
        <v>0</v>
      </c>
      <c r="G50" s="53">
        <v>700000</v>
      </c>
      <c r="H50" s="53"/>
      <c r="I50" s="53"/>
      <c r="J50" s="53"/>
      <c r="K50" s="53"/>
    </row>
    <row r="51" spans="1:11" ht="14.25">
      <c r="A51" s="49">
        <v>2081099</v>
      </c>
      <c r="B51" s="49"/>
      <c r="C51" s="49"/>
      <c r="D51" s="121" t="s">
        <v>121</v>
      </c>
      <c r="E51" s="48">
        <v>1884800</v>
      </c>
      <c r="F51" s="53">
        <v>1884800</v>
      </c>
      <c r="G51" s="53"/>
      <c r="H51" s="53"/>
      <c r="I51" s="53"/>
      <c r="J51" s="53"/>
      <c r="K51" s="53"/>
    </row>
    <row r="52" spans="1:11" ht="14.25">
      <c r="A52" s="49">
        <v>2081099</v>
      </c>
      <c r="B52" s="49"/>
      <c r="C52" s="49"/>
      <c r="D52" s="121" t="s">
        <v>122</v>
      </c>
      <c r="E52" s="48">
        <v>190000</v>
      </c>
      <c r="F52" s="53">
        <v>190000</v>
      </c>
      <c r="G52" s="53"/>
      <c r="H52" s="53"/>
      <c r="I52" s="53"/>
      <c r="J52" s="53"/>
      <c r="K52" s="53"/>
    </row>
    <row r="53" spans="1:11" ht="14.25">
      <c r="A53" s="49">
        <v>2081107</v>
      </c>
      <c r="B53" s="49"/>
      <c r="C53" s="49"/>
      <c r="D53" s="121" t="s">
        <v>123</v>
      </c>
      <c r="E53" s="48">
        <v>2228280</v>
      </c>
      <c r="F53" s="53">
        <v>2228280</v>
      </c>
      <c r="G53" s="53"/>
      <c r="H53" s="53"/>
      <c r="I53" s="53"/>
      <c r="J53" s="53"/>
      <c r="K53" s="53"/>
    </row>
    <row r="54" spans="1:11" ht="14.25">
      <c r="A54" s="49">
        <v>2081502</v>
      </c>
      <c r="B54" s="49"/>
      <c r="C54" s="49"/>
      <c r="D54" s="121" t="s">
        <v>124</v>
      </c>
      <c r="E54" s="48">
        <v>100000</v>
      </c>
      <c r="F54" s="53">
        <v>100000</v>
      </c>
      <c r="G54" s="53"/>
      <c r="H54" s="53"/>
      <c r="I54" s="53"/>
      <c r="J54" s="53"/>
      <c r="K54" s="53"/>
    </row>
    <row r="55" spans="1:11" ht="28.5">
      <c r="A55" s="49">
        <v>2081901</v>
      </c>
      <c r="B55" s="49"/>
      <c r="C55" s="49"/>
      <c r="D55" s="121" t="s">
        <v>125</v>
      </c>
      <c r="E55" s="48">
        <v>1386355</v>
      </c>
      <c r="F55" s="53">
        <v>1386355</v>
      </c>
      <c r="G55" s="53"/>
      <c r="H55" s="53"/>
      <c r="I55" s="53"/>
      <c r="J55" s="53"/>
      <c r="K55" s="53"/>
    </row>
    <row r="56" spans="1:11" ht="14.25">
      <c r="A56" s="49">
        <v>2081902</v>
      </c>
      <c r="B56" s="49"/>
      <c r="C56" s="49"/>
      <c r="D56" s="121" t="s">
        <v>126</v>
      </c>
      <c r="E56" s="48">
        <v>35065870</v>
      </c>
      <c r="F56" s="53">
        <v>5065870</v>
      </c>
      <c r="G56" s="53">
        <v>30000000</v>
      </c>
      <c r="H56" s="53"/>
      <c r="I56" s="53"/>
      <c r="J56" s="53"/>
      <c r="K56" s="53"/>
    </row>
    <row r="57" spans="1:11" ht="14.25">
      <c r="A57" s="49">
        <v>2082001</v>
      </c>
      <c r="B57" s="49"/>
      <c r="C57" s="49"/>
      <c r="D57" s="121" t="s">
        <v>127</v>
      </c>
      <c r="E57" s="48">
        <v>275673</v>
      </c>
      <c r="F57" s="53">
        <v>275673</v>
      </c>
      <c r="G57" s="53"/>
      <c r="H57" s="53"/>
      <c r="I57" s="53"/>
      <c r="J57" s="53"/>
      <c r="K57" s="53"/>
    </row>
    <row r="58" spans="1:11" ht="14.25">
      <c r="A58" s="49">
        <v>2082001</v>
      </c>
      <c r="B58" s="49"/>
      <c r="C58" s="49"/>
      <c r="D58" s="121" t="s">
        <v>128</v>
      </c>
      <c r="E58" s="48">
        <v>5000</v>
      </c>
      <c r="F58" s="53">
        <v>5000</v>
      </c>
      <c r="G58" s="53"/>
      <c r="H58" s="53"/>
      <c r="I58" s="53"/>
      <c r="J58" s="53"/>
      <c r="K58" s="53"/>
    </row>
    <row r="59" spans="1:11" ht="14.25">
      <c r="A59" s="49">
        <v>2082002</v>
      </c>
      <c r="B59" s="49"/>
      <c r="C59" s="49"/>
      <c r="D59" s="121" t="s">
        <v>129</v>
      </c>
      <c r="E59" s="48">
        <v>2200000</v>
      </c>
      <c r="F59" s="53">
        <v>200000</v>
      </c>
      <c r="G59" s="53">
        <v>2000000</v>
      </c>
      <c r="H59" s="53"/>
      <c r="I59" s="53"/>
      <c r="J59" s="53"/>
      <c r="K59" s="53"/>
    </row>
    <row r="60" spans="1:11" ht="28.5">
      <c r="A60" s="49">
        <v>2082101</v>
      </c>
      <c r="B60" s="49"/>
      <c r="C60" s="49"/>
      <c r="D60" s="121" t="s">
        <v>130</v>
      </c>
      <c r="E60" s="48">
        <v>907008</v>
      </c>
      <c r="F60" s="53">
        <v>907008</v>
      </c>
      <c r="G60" s="53"/>
      <c r="H60" s="53"/>
      <c r="I60" s="53"/>
      <c r="J60" s="53"/>
      <c r="K60" s="53"/>
    </row>
    <row r="61" spans="1:11" ht="28.5">
      <c r="A61" s="49">
        <v>2082102</v>
      </c>
      <c r="B61" s="49"/>
      <c r="C61" s="49"/>
      <c r="D61" s="121" t="s">
        <v>131</v>
      </c>
      <c r="E61" s="48">
        <v>3055320</v>
      </c>
      <c r="F61" s="53">
        <v>3055320</v>
      </c>
      <c r="G61" s="53"/>
      <c r="H61" s="53"/>
      <c r="I61" s="53"/>
      <c r="J61" s="53"/>
      <c r="K61" s="53"/>
    </row>
    <row r="62" spans="1:11" ht="14.25">
      <c r="A62" s="49">
        <v>2082501</v>
      </c>
      <c r="B62" s="49"/>
      <c r="C62" s="49"/>
      <c r="D62" s="121" t="s">
        <v>132</v>
      </c>
      <c r="E62" s="48">
        <v>15000</v>
      </c>
      <c r="F62" s="53">
        <v>15000</v>
      </c>
      <c r="G62" s="53"/>
      <c r="H62" s="53"/>
      <c r="I62" s="53"/>
      <c r="J62" s="53"/>
      <c r="K62" s="53"/>
    </row>
    <row r="63" spans="1:11" ht="14.25">
      <c r="A63" s="49">
        <v>2089901</v>
      </c>
      <c r="B63" s="49"/>
      <c r="C63" s="49"/>
      <c r="D63" s="121" t="s">
        <v>133</v>
      </c>
      <c r="E63" s="48">
        <v>15000</v>
      </c>
      <c r="F63" s="53">
        <v>15000</v>
      </c>
      <c r="G63" s="53"/>
      <c r="H63" s="53"/>
      <c r="I63" s="53"/>
      <c r="J63" s="53"/>
      <c r="K63" s="53"/>
    </row>
    <row r="64" spans="1:11" ht="14.25">
      <c r="A64" s="49">
        <v>2089901</v>
      </c>
      <c r="B64" s="49"/>
      <c r="C64" s="49"/>
      <c r="D64" s="121" t="s">
        <v>134</v>
      </c>
      <c r="E64" s="48">
        <v>608000</v>
      </c>
      <c r="F64" s="53">
        <v>608000</v>
      </c>
      <c r="G64" s="53"/>
      <c r="H64" s="53"/>
      <c r="I64" s="53"/>
      <c r="J64" s="53"/>
      <c r="K64" s="53"/>
    </row>
    <row r="65" spans="1:11" ht="14.25">
      <c r="A65" s="49">
        <v>2089901</v>
      </c>
      <c r="B65" s="49"/>
      <c r="C65" s="49"/>
      <c r="D65" s="121" t="s">
        <v>135</v>
      </c>
      <c r="E65" s="48">
        <v>20000</v>
      </c>
      <c r="F65" s="53">
        <v>20000</v>
      </c>
      <c r="G65" s="53"/>
      <c r="H65" s="53"/>
      <c r="I65" s="53"/>
      <c r="J65" s="53"/>
      <c r="K65" s="53"/>
    </row>
    <row r="66" spans="1:11" ht="14.25">
      <c r="A66" s="49">
        <v>2089901</v>
      </c>
      <c r="B66" s="49"/>
      <c r="C66" s="49"/>
      <c r="D66" s="121" t="s">
        <v>136</v>
      </c>
      <c r="E66" s="48">
        <v>794813</v>
      </c>
      <c r="F66" s="53">
        <v>794813</v>
      </c>
      <c r="G66" s="53"/>
      <c r="H66" s="53"/>
      <c r="I66" s="53"/>
      <c r="J66" s="53"/>
      <c r="K66" s="53"/>
    </row>
    <row r="67" spans="1:11" ht="14.25">
      <c r="A67" s="49">
        <v>2101101</v>
      </c>
      <c r="B67" s="49"/>
      <c r="C67" s="49"/>
      <c r="D67" s="121" t="s">
        <v>137</v>
      </c>
      <c r="E67" s="48">
        <v>138072</v>
      </c>
      <c r="F67" s="53">
        <v>138072</v>
      </c>
      <c r="G67" s="53"/>
      <c r="H67" s="53"/>
      <c r="I67" s="53"/>
      <c r="J67" s="53"/>
      <c r="K67" s="53"/>
    </row>
    <row r="68" spans="1:11" ht="14.25">
      <c r="A68" s="49">
        <v>2101103</v>
      </c>
      <c r="B68" s="49"/>
      <c r="C68" s="49"/>
      <c r="D68" s="121" t="s">
        <v>138</v>
      </c>
      <c r="E68" s="48">
        <v>34106</v>
      </c>
      <c r="F68" s="53">
        <v>34106</v>
      </c>
      <c r="G68" s="53"/>
      <c r="H68" s="53"/>
      <c r="I68" s="53"/>
      <c r="J68" s="53"/>
      <c r="K68" s="53"/>
    </row>
    <row r="69" spans="1:11" ht="14.25">
      <c r="A69" s="49">
        <v>2101301</v>
      </c>
      <c r="B69" s="49"/>
      <c r="C69" s="49"/>
      <c r="D69" s="121" t="s">
        <v>139</v>
      </c>
      <c r="E69" s="48">
        <v>8550000</v>
      </c>
      <c r="F69" s="53">
        <v>50000</v>
      </c>
      <c r="G69" s="53">
        <v>8500000</v>
      </c>
      <c r="H69" s="53"/>
      <c r="I69" s="53"/>
      <c r="J69" s="53"/>
      <c r="K69" s="53"/>
    </row>
    <row r="70" spans="1:11" ht="28.5">
      <c r="A70" s="49">
        <v>2130599</v>
      </c>
      <c r="B70" s="49"/>
      <c r="C70" s="49"/>
      <c r="D70" s="121" t="s">
        <v>140</v>
      </c>
      <c r="E70" s="48">
        <v>2105333</v>
      </c>
      <c r="F70" s="53">
        <v>0</v>
      </c>
      <c r="G70" s="53">
        <v>2105333</v>
      </c>
      <c r="H70" s="53"/>
      <c r="I70" s="53"/>
      <c r="J70" s="53"/>
      <c r="K70" s="53"/>
    </row>
    <row r="71" spans="1:11" ht="14.25">
      <c r="A71" s="49">
        <v>2130705</v>
      </c>
      <c r="B71" s="49"/>
      <c r="C71" s="49"/>
      <c r="D71" s="121" t="s">
        <v>141</v>
      </c>
      <c r="E71" s="48">
        <v>1096875</v>
      </c>
      <c r="F71" s="53">
        <v>1096875</v>
      </c>
      <c r="G71" s="53"/>
      <c r="H71" s="53"/>
      <c r="I71" s="53"/>
      <c r="J71" s="53"/>
      <c r="K71" s="53"/>
    </row>
  </sheetData>
  <sheetProtection/>
  <mergeCells count="77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72"/>
  <sheetViews>
    <sheetView zoomScaleSheetLayoutView="100" workbookViewId="0" topLeftCell="A19">
      <selection activeCell="F20" sqref="F20"/>
    </sheetView>
  </sheetViews>
  <sheetFormatPr defaultColWidth="9.00390625" defaultRowHeight="14.25"/>
  <cols>
    <col min="1" max="3" width="6.375" style="0" customWidth="1"/>
    <col min="4" max="4" width="22.50390625" style="0" customWidth="1"/>
    <col min="5" max="5" width="13.125" style="0" customWidth="1"/>
    <col min="6" max="6" width="12.75390625" style="0" customWidth="1"/>
    <col min="7" max="7" width="11.625" style="0" customWidth="1"/>
    <col min="8" max="8" width="11.125" style="0" customWidth="1"/>
    <col min="9" max="9" width="7.625" style="0" customWidth="1"/>
    <col min="10" max="10" width="16.375" style="0" customWidth="1"/>
    <col min="11" max="11" width="9.375" style="0" customWidth="1"/>
  </cols>
  <sheetData>
    <row r="1" ht="14.25">
      <c r="A1" s="1" t="s">
        <v>142</v>
      </c>
    </row>
    <row r="2" spans="1:10" ht="27">
      <c r="A2" s="93" t="s">
        <v>143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4.25">
      <c r="A3" s="94" t="s">
        <v>55</v>
      </c>
      <c r="B3" s="94"/>
      <c r="C3" s="94"/>
      <c r="D3" s="95"/>
      <c r="E3" s="96"/>
      <c r="F3" s="97"/>
      <c r="G3" s="96"/>
      <c r="H3" s="96"/>
      <c r="I3" s="96"/>
      <c r="J3" s="103"/>
      <c r="K3" t="s">
        <v>56</v>
      </c>
    </row>
    <row r="4" spans="1:11" s="92" customFormat="1" ht="12">
      <c r="A4" s="98" t="s">
        <v>57</v>
      </c>
      <c r="B4" s="98"/>
      <c r="C4" s="98"/>
      <c r="D4" s="98"/>
      <c r="E4" s="99" t="s">
        <v>144</v>
      </c>
      <c r="F4" s="99" t="s">
        <v>145</v>
      </c>
      <c r="G4" s="99" t="s">
        <v>146</v>
      </c>
      <c r="H4" s="99" t="s">
        <v>147</v>
      </c>
      <c r="I4" s="99" t="s">
        <v>148</v>
      </c>
      <c r="J4" s="99" t="s">
        <v>149</v>
      </c>
      <c r="K4" s="104" t="s">
        <v>150</v>
      </c>
    </row>
    <row r="5" spans="1:11" s="92" customFormat="1" ht="12">
      <c r="A5" s="99" t="s">
        <v>65</v>
      </c>
      <c r="B5" s="99"/>
      <c r="C5" s="99"/>
      <c r="D5" s="98" t="s">
        <v>66</v>
      </c>
      <c r="E5" s="99"/>
      <c r="F5" s="99"/>
      <c r="G5" s="99"/>
      <c r="H5" s="99"/>
      <c r="I5" s="99"/>
      <c r="J5" s="99"/>
      <c r="K5" s="105"/>
    </row>
    <row r="6" spans="1:11" s="92" customFormat="1" ht="12">
      <c r="A6" s="99"/>
      <c r="B6" s="99"/>
      <c r="C6" s="99"/>
      <c r="D6" s="98"/>
      <c r="E6" s="99"/>
      <c r="F6" s="99"/>
      <c r="G6" s="99"/>
      <c r="H6" s="99"/>
      <c r="I6" s="99"/>
      <c r="J6" s="99"/>
      <c r="K6" s="105"/>
    </row>
    <row r="7" spans="1:11" s="92" customFormat="1" ht="12">
      <c r="A7" s="99"/>
      <c r="B7" s="99"/>
      <c r="C7" s="99"/>
      <c r="D7" s="98"/>
      <c r="E7" s="99"/>
      <c r="F7" s="99"/>
      <c r="G7" s="99"/>
      <c r="H7" s="99"/>
      <c r="I7" s="99"/>
      <c r="J7" s="99"/>
      <c r="K7" s="105"/>
    </row>
    <row r="8" spans="1:11" s="92" customFormat="1" ht="12">
      <c r="A8" s="98" t="s">
        <v>67</v>
      </c>
      <c r="B8" s="98" t="s">
        <v>68</v>
      </c>
      <c r="C8" s="98" t="s">
        <v>69</v>
      </c>
      <c r="D8" s="98" t="s">
        <v>70</v>
      </c>
      <c r="E8" s="99" t="s">
        <v>71</v>
      </c>
      <c r="F8" s="99" t="s">
        <v>72</v>
      </c>
      <c r="G8" s="99" t="s">
        <v>73</v>
      </c>
      <c r="H8" s="99" t="s">
        <v>74</v>
      </c>
      <c r="I8" s="99" t="s">
        <v>75</v>
      </c>
      <c r="J8" s="99" t="s">
        <v>76</v>
      </c>
      <c r="K8" s="105"/>
    </row>
    <row r="9" spans="1:11" s="92" customFormat="1" ht="12">
      <c r="A9" s="98"/>
      <c r="B9" s="98"/>
      <c r="C9" s="98"/>
      <c r="D9" s="98" t="s">
        <v>78</v>
      </c>
      <c r="E9" s="100">
        <f>SUM(E10:E72)</f>
        <v>91239898</v>
      </c>
      <c r="F9" s="100">
        <f>SUM(F10:F72)</f>
        <v>5284752</v>
      </c>
      <c r="G9" s="100">
        <f>SUM(G10:G72)</f>
        <v>85955146</v>
      </c>
      <c r="H9" s="100"/>
      <c r="I9" s="100"/>
      <c r="J9" s="100"/>
      <c r="K9" s="105"/>
    </row>
    <row r="10" spans="1:11" ht="21" customHeight="1">
      <c r="A10" s="101">
        <v>2080201</v>
      </c>
      <c r="B10" s="101"/>
      <c r="C10" s="101"/>
      <c r="D10" s="102" t="s">
        <v>79</v>
      </c>
      <c r="E10" s="31">
        <f aca="true" t="shared" si="0" ref="E10:E72">F10+G10</f>
        <v>1824228</v>
      </c>
      <c r="F10" s="31">
        <v>1824228</v>
      </c>
      <c r="G10" s="31"/>
      <c r="H10" s="53"/>
      <c r="I10" s="53"/>
      <c r="J10" s="53"/>
      <c r="K10" s="53"/>
    </row>
    <row r="11" spans="1:11" ht="21" customHeight="1">
      <c r="A11" s="101">
        <v>2080201</v>
      </c>
      <c r="B11" s="101"/>
      <c r="C11" s="101"/>
      <c r="D11" s="102" t="s">
        <v>80</v>
      </c>
      <c r="E11" s="31">
        <f t="shared" si="0"/>
        <v>108069</v>
      </c>
      <c r="F11" s="31">
        <v>108069</v>
      </c>
      <c r="G11" s="31"/>
      <c r="H11" s="53"/>
      <c r="I11" s="53"/>
      <c r="J11" s="53"/>
      <c r="K11" s="53"/>
    </row>
    <row r="12" spans="1:11" ht="21" customHeight="1">
      <c r="A12" s="101">
        <v>2080201</v>
      </c>
      <c r="B12" s="101"/>
      <c r="C12" s="101"/>
      <c r="D12" s="102" t="s">
        <v>81</v>
      </c>
      <c r="E12" s="31">
        <f t="shared" si="0"/>
        <v>121600</v>
      </c>
      <c r="F12" s="31">
        <v>121600</v>
      </c>
      <c r="G12" s="31"/>
      <c r="H12" s="53"/>
      <c r="I12" s="53"/>
      <c r="J12" s="53"/>
      <c r="K12" s="53"/>
    </row>
    <row r="13" spans="1:11" ht="21" customHeight="1">
      <c r="A13" s="101">
        <v>2080201</v>
      </c>
      <c r="B13" s="101"/>
      <c r="C13" s="101"/>
      <c r="D13" s="102" t="s">
        <v>82</v>
      </c>
      <c r="E13" s="31">
        <f t="shared" si="0"/>
        <v>75418</v>
      </c>
      <c r="F13" s="31">
        <v>75418</v>
      </c>
      <c r="G13" s="31"/>
      <c r="H13" s="53"/>
      <c r="I13" s="53"/>
      <c r="J13" s="53"/>
      <c r="K13" s="53"/>
    </row>
    <row r="14" spans="1:11" ht="21" customHeight="1">
      <c r="A14" s="101">
        <v>2080201</v>
      </c>
      <c r="B14" s="101"/>
      <c r="C14" s="101"/>
      <c r="D14" s="102" t="s">
        <v>83</v>
      </c>
      <c r="E14" s="31">
        <f t="shared" si="0"/>
        <v>164000</v>
      </c>
      <c r="F14" s="31">
        <v>164000</v>
      </c>
      <c r="G14" s="31"/>
      <c r="H14" s="53"/>
      <c r="I14" s="53"/>
      <c r="J14" s="53"/>
      <c r="K14" s="53"/>
    </row>
    <row r="15" spans="1:11" ht="21" customHeight="1">
      <c r="A15" s="101">
        <v>2080201</v>
      </c>
      <c r="B15" s="101"/>
      <c r="C15" s="101"/>
      <c r="D15" s="102" t="s">
        <v>84</v>
      </c>
      <c r="E15" s="31">
        <f t="shared" si="0"/>
        <v>315000</v>
      </c>
      <c r="F15" s="31">
        <v>315000</v>
      </c>
      <c r="G15" s="31"/>
      <c r="H15" s="53"/>
      <c r="I15" s="53"/>
      <c r="J15" s="53"/>
      <c r="K15" s="53"/>
    </row>
    <row r="16" spans="1:11" ht="21" customHeight="1">
      <c r="A16" s="101">
        <v>2080201</v>
      </c>
      <c r="B16" s="101"/>
      <c r="C16" s="101"/>
      <c r="D16" s="102" t="s">
        <v>85</v>
      </c>
      <c r="E16" s="31">
        <f t="shared" si="0"/>
        <v>60000</v>
      </c>
      <c r="F16" s="31">
        <v>60000</v>
      </c>
      <c r="G16" s="31"/>
      <c r="H16" s="53"/>
      <c r="I16" s="53"/>
      <c r="J16" s="53"/>
      <c r="K16" s="53"/>
    </row>
    <row r="17" spans="1:11" ht="21" customHeight="1">
      <c r="A17" s="101">
        <v>2080201</v>
      </c>
      <c r="B17" s="101"/>
      <c r="C17" s="101"/>
      <c r="D17" s="102" t="s">
        <v>86</v>
      </c>
      <c r="E17" s="31">
        <f t="shared" si="0"/>
        <v>100800</v>
      </c>
      <c r="F17" s="31">
        <v>100800</v>
      </c>
      <c r="G17" s="31"/>
      <c r="H17" s="53"/>
      <c r="I17" s="53"/>
      <c r="J17" s="53"/>
      <c r="K17" s="53"/>
    </row>
    <row r="18" spans="1:11" ht="21" customHeight="1">
      <c r="A18" s="101">
        <v>2080201</v>
      </c>
      <c r="B18" s="101"/>
      <c r="C18" s="101"/>
      <c r="D18" s="102" t="s">
        <v>87</v>
      </c>
      <c r="E18" s="31">
        <f t="shared" si="0"/>
        <v>295474</v>
      </c>
      <c r="F18" s="31">
        <v>295474</v>
      </c>
      <c r="G18" s="31"/>
      <c r="H18" s="53"/>
      <c r="I18" s="53"/>
      <c r="J18" s="53"/>
      <c r="K18" s="53"/>
    </row>
    <row r="19" spans="1:11" ht="21" customHeight="1">
      <c r="A19" s="101">
        <v>2080201</v>
      </c>
      <c r="B19" s="101"/>
      <c r="C19" s="101"/>
      <c r="D19" s="102" t="s">
        <v>88</v>
      </c>
      <c r="E19" s="31">
        <f t="shared" si="0"/>
        <v>15552</v>
      </c>
      <c r="F19" s="31">
        <v>15552</v>
      </c>
      <c r="G19" s="31"/>
      <c r="H19" s="53"/>
      <c r="I19" s="53"/>
      <c r="J19" s="53"/>
      <c r="K19" s="53"/>
    </row>
    <row r="20" spans="1:11" ht="21" customHeight="1">
      <c r="A20" s="101">
        <v>2080201</v>
      </c>
      <c r="B20" s="101"/>
      <c r="C20" s="101"/>
      <c r="D20" s="102" t="s">
        <v>89</v>
      </c>
      <c r="E20" s="31">
        <f t="shared" si="0"/>
        <v>202068</v>
      </c>
      <c r="F20" s="31">
        <v>202068</v>
      </c>
      <c r="G20" s="31"/>
      <c r="H20" s="53"/>
      <c r="I20" s="53"/>
      <c r="J20" s="53"/>
      <c r="K20" s="53"/>
    </row>
    <row r="21" spans="1:11" ht="21" customHeight="1">
      <c r="A21" s="101">
        <v>2080201</v>
      </c>
      <c r="B21" s="101"/>
      <c r="C21" s="101"/>
      <c r="D21" s="102" t="s">
        <v>90</v>
      </c>
      <c r="E21" s="31">
        <f t="shared" si="0"/>
        <v>50000</v>
      </c>
      <c r="F21" s="31">
        <v>50000</v>
      </c>
      <c r="G21" s="31"/>
      <c r="H21" s="53"/>
      <c r="I21" s="53"/>
      <c r="J21" s="53"/>
      <c r="K21" s="53"/>
    </row>
    <row r="22" spans="1:11" ht="21" customHeight="1">
      <c r="A22" s="101">
        <v>2080204</v>
      </c>
      <c r="B22" s="101"/>
      <c r="C22" s="101"/>
      <c r="D22" s="102" t="s">
        <v>91</v>
      </c>
      <c r="E22" s="31">
        <f t="shared" si="0"/>
        <v>100000</v>
      </c>
      <c r="F22" s="31">
        <v>100000</v>
      </c>
      <c r="G22" s="31"/>
      <c r="H22" s="53"/>
      <c r="I22" s="53"/>
      <c r="J22" s="53"/>
      <c r="K22" s="53"/>
    </row>
    <row r="23" spans="1:11" ht="21" customHeight="1">
      <c r="A23" s="101">
        <v>2080299</v>
      </c>
      <c r="B23" s="101"/>
      <c r="C23" s="101"/>
      <c r="D23" s="102" t="s">
        <v>92</v>
      </c>
      <c r="E23" s="31">
        <f t="shared" si="0"/>
        <v>360</v>
      </c>
      <c r="F23" s="31">
        <v>360</v>
      </c>
      <c r="G23" s="31"/>
      <c r="H23" s="53"/>
      <c r="I23" s="53"/>
      <c r="J23" s="53"/>
      <c r="K23" s="53"/>
    </row>
    <row r="24" spans="1:11" ht="14.25">
      <c r="A24" s="101">
        <v>2080299</v>
      </c>
      <c r="B24" s="101"/>
      <c r="C24" s="101"/>
      <c r="D24" s="102" t="s">
        <v>93</v>
      </c>
      <c r="E24" s="31">
        <f t="shared" si="0"/>
        <v>5760</v>
      </c>
      <c r="F24" s="31">
        <v>5760</v>
      </c>
      <c r="G24" s="31"/>
      <c r="H24" s="53"/>
      <c r="I24" s="53"/>
      <c r="J24" s="53"/>
      <c r="K24" s="53"/>
    </row>
    <row r="25" spans="1:11" ht="14.25">
      <c r="A25" s="101">
        <v>2080299</v>
      </c>
      <c r="B25" s="101"/>
      <c r="C25" s="101"/>
      <c r="D25" s="102" t="s">
        <v>94</v>
      </c>
      <c r="E25" s="31">
        <f t="shared" si="0"/>
        <v>40000</v>
      </c>
      <c r="F25" s="31">
        <v>40000</v>
      </c>
      <c r="G25" s="31"/>
      <c r="H25" s="53"/>
      <c r="I25" s="53"/>
      <c r="J25" s="53"/>
      <c r="K25" s="53"/>
    </row>
    <row r="26" spans="1:11" ht="14.25">
      <c r="A26" s="101">
        <v>2080299</v>
      </c>
      <c r="B26" s="101"/>
      <c r="C26" s="101"/>
      <c r="D26" s="102" t="s">
        <v>95</v>
      </c>
      <c r="E26" s="31">
        <f t="shared" si="0"/>
        <v>40000</v>
      </c>
      <c r="F26" s="31">
        <v>40000</v>
      </c>
      <c r="G26" s="31"/>
      <c r="H26" s="53"/>
      <c r="I26" s="53"/>
      <c r="J26" s="53"/>
      <c r="K26" s="53"/>
    </row>
    <row r="27" spans="1:11" ht="14.25">
      <c r="A27" s="101">
        <v>2080299</v>
      </c>
      <c r="B27" s="101"/>
      <c r="C27" s="101"/>
      <c r="D27" s="102" t="s">
        <v>96</v>
      </c>
      <c r="E27" s="31">
        <f t="shared" si="0"/>
        <v>400000</v>
      </c>
      <c r="F27" s="31">
        <v>400000</v>
      </c>
      <c r="G27" s="31"/>
      <c r="H27" s="53"/>
      <c r="I27" s="53"/>
      <c r="J27" s="53"/>
      <c r="K27" s="53"/>
    </row>
    <row r="28" spans="1:11" ht="14.25">
      <c r="A28" s="101">
        <v>2080299</v>
      </c>
      <c r="B28" s="101"/>
      <c r="C28" s="101"/>
      <c r="D28" s="102" t="s">
        <v>97</v>
      </c>
      <c r="E28" s="31">
        <f t="shared" si="0"/>
        <v>350000</v>
      </c>
      <c r="F28" s="31">
        <v>350000</v>
      </c>
      <c r="G28" s="31"/>
      <c r="H28" s="53"/>
      <c r="I28" s="53"/>
      <c r="J28" s="53"/>
      <c r="K28" s="53"/>
    </row>
    <row r="29" spans="1:11" ht="14.25">
      <c r="A29" s="101">
        <v>2080501</v>
      </c>
      <c r="B29" s="101"/>
      <c r="C29" s="101"/>
      <c r="D29" s="102" t="s">
        <v>98</v>
      </c>
      <c r="E29" s="31">
        <f t="shared" si="0"/>
        <v>844245</v>
      </c>
      <c r="F29" s="31">
        <v>844245</v>
      </c>
      <c r="G29" s="31"/>
      <c r="H29" s="53"/>
      <c r="I29" s="53"/>
      <c r="J29" s="53"/>
      <c r="K29" s="53"/>
    </row>
    <row r="30" spans="1:11" ht="14.25">
      <c r="A30" s="101">
        <v>2080803</v>
      </c>
      <c r="B30" s="101"/>
      <c r="C30" s="101"/>
      <c r="D30" s="102" t="s">
        <v>99</v>
      </c>
      <c r="E30" s="31">
        <f t="shared" si="0"/>
        <v>200000</v>
      </c>
      <c r="F30" s="31"/>
      <c r="G30" s="31">
        <v>200000</v>
      </c>
      <c r="H30" s="53"/>
      <c r="I30" s="53"/>
      <c r="J30" s="53"/>
      <c r="K30" s="53"/>
    </row>
    <row r="31" spans="1:11" ht="24">
      <c r="A31" s="101">
        <v>2080803</v>
      </c>
      <c r="B31" s="101"/>
      <c r="C31" s="101"/>
      <c r="D31" s="102" t="s">
        <v>100</v>
      </c>
      <c r="E31" s="31">
        <f t="shared" si="0"/>
        <v>4079950</v>
      </c>
      <c r="F31" s="31"/>
      <c r="G31" s="31">
        <v>4079950</v>
      </c>
      <c r="H31" s="53"/>
      <c r="I31" s="53"/>
      <c r="J31" s="53"/>
      <c r="K31" s="53"/>
    </row>
    <row r="32" spans="1:11" ht="14.25">
      <c r="A32" s="101">
        <v>2080805</v>
      </c>
      <c r="B32" s="101"/>
      <c r="C32" s="101"/>
      <c r="D32" s="102" t="s">
        <v>101</v>
      </c>
      <c r="E32" s="31">
        <f t="shared" si="0"/>
        <v>3929694</v>
      </c>
      <c r="F32" s="31"/>
      <c r="G32" s="31">
        <v>3929694</v>
      </c>
      <c r="H32" s="53"/>
      <c r="I32" s="53"/>
      <c r="J32" s="53"/>
      <c r="K32" s="53"/>
    </row>
    <row r="33" spans="1:11" ht="24">
      <c r="A33" s="101">
        <v>2080806</v>
      </c>
      <c r="B33" s="101"/>
      <c r="C33" s="101"/>
      <c r="D33" s="102" t="s">
        <v>102</v>
      </c>
      <c r="E33" s="31">
        <f t="shared" si="0"/>
        <v>543444</v>
      </c>
      <c r="F33" s="31"/>
      <c r="G33" s="31">
        <v>543444</v>
      </c>
      <c r="H33" s="53"/>
      <c r="I33" s="53"/>
      <c r="J33" s="53"/>
      <c r="K33" s="53"/>
    </row>
    <row r="34" spans="1:11" ht="14.25">
      <c r="A34" s="101">
        <v>2080899</v>
      </c>
      <c r="B34" s="101"/>
      <c r="C34" s="101"/>
      <c r="D34" s="102" t="s">
        <v>103</v>
      </c>
      <c r="E34" s="31">
        <f t="shared" si="0"/>
        <v>198000</v>
      </c>
      <c r="F34" s="31"/>
      <c r="G34" s="31">
        <v>198000</v>
      </c>
      <c r="H34" s="53"/>
      <c r="I34" s="53"/>
      <c r="J34" s="53"/>
      <c r="K34" s="53"/>
    </row>
    <row r="35" spans="1:11" ht="14.25">
      <c r="A35" s="101">
        <v>2080899</v>
      </c>
      <c r="B35" s="101"/>
      <c r="C35" s="101"/>
      <c r="D35" s="102" t="s">
        <v>104</v>
      </c>
      <c r="E35" s="31">
        <f t="shared" si="0"/>
        <v>298200</v>
      </c>
      <c r="F35" s="31"/>
      <c r="G35" s="31">
        <v>298200</v>
      </c>
      <c r="H35" s="53"/>
      <c r="I35" s="53"/>
      <c r="J35" s="53"/>
      <c r="K35" s="53"/>
    </row>
    <row r="36" spans="1:11" ht="14.25">
      <c r="A36" s="101">
        <v>2080899</v>
      </c>
      <c r="B36" s="101"/>
      <c r="C36" s="101"/>
      <c r="D36" s="102" t="s">
        <v>105</v>
      </c>
      <c r="E36" s="31">
        <f t="shared" si="0"/>
        <v>30000</v>
      </c>
      <c r="F36" s="31"/>
      <c r="G36" s="31">
        <v>30000</v>
      </c>
      <c r="H36" s="53"/>
      <c r="I36" s="53"/>
      <c r="J36" s="53"/>
      <c r="K36" s="53"/>
    </row>
    <row r="37" spans="1:11" ht="14.25">
      <c r="A37" s="101">
        <v>2080901</v>
      </c>
      <c r="B37" s="101"/>
      <c r="C37" s="101"/>
      <c r="D37" s="102" t="s">
        <v>106</v>
      </c>
      <c r="E37" s="31">
        <f t="shared" si="0"/>
        <v>3838437</v>
      </c>
      <c r="F37" s="31"/>
      <c r="G37" s="31">
        <v>3838437</v>
      </c>
      <c r="H37" s="53"/>
      <c r="I37" s="53"/>
      <c r="J37" s="53"/>
      <c r="K37" s="53"/>
    </row>
    <row r="38" spans="1:11" ht="24">
      <c r="A38" s="101">
        <v>2080901</v>
      </c>
      <c r="B38" s="101"/>
      <c r="C38" s="101"/>
      <c r="D38" s="102" t="s">
        <v>107</v>
      </c>
      <c r="E38" s="31">
        <f t="shared" si="0"/>
        <v>2575100</v>
      </c>
      <c r="F38" s="31"/>
      <c r="G38" s="31">
        <v>2575100</v>
      </c>
      <c r="H38" s="53"/>
      <c r="I38" s="53"/>
      <c r="J38" s="53"/>
      <c r="K38" s="53"/>
    </row>
    <row r="39" spans="1:11" ht="24">
      <c r="A39" s="101">
        <v>2080902</v>
      </c>
      <c r="B39" s="101"/>
      <c r="C39" s="101"/>
      <c r="D39" s="102" t="s">
        <v>108</v>
      </c>
      <c r="E39" s="31">
        <f t="shared" si="0"/>
        <v>212079</v>
      </c>
      <c r="F39" s="31"/>
      <c r="G39" s="31">
        <v>212079</v>
      </c>
      <c r="H39" s="53"/>
      <c r="I39" s="53"/>
      <c r="J39" s="53"/>
      <c r="K39" s="53"/>
    </row>
    <row r="40" spans="1:11" ht="14.25">
      <c r="A40" s="101">
        <v>2081001</v>
      </c>
      <c r="B40" s="101"/>
      <c r="C40" s="101"/>
      <c r="D40" s="102" t="s">
        <v>109</v>
      </c>
      <c r="E40" s="31">
        <f t="shared" si="0"/>
        <v>602976</v>
      </c>
      <c r="F40" s="31"/>
      <c r="G40" s="31">
        <v>602976</v>
      </c>
      <c r="H40" s="53"/>
      <c r="I40" s="53"/>
      <c r="J40" s="53"/>
      <c r="K40" s="53"/>
    </row>
    <row r="41" spans="1:11" ht="14.25">
      <c r="A41" s="101">
        <v>2081001</v>
      </c>
      <c r="B41" s="101"/>
      <c r="C41" s="101"/>
      <c r="D41" s="102" t="s">
        <v>110</v>
      </c>
      <c r="E41" s="31">
        <f t="shared" si="0"/>
        <v>597564</v>
      </c>
      <c r="F41" s="31"/>
      <c r="G41" s="31">
        <v>597564</v>
      </c>
      <c r="H41" s="53"/>
      <c r="I41" s="53"/>
      <c r="J41" s="53"/>
      <c r="K41" s="53"/>
    </row>
    <row r="42" spans="1:11" ht="14.25">
      <c r="A42" s="101">
        <v>2081001</v>
      </c>
      <c r="B42" s="101"/>
      <c r="C42" s="101"/>
      <c r="D42" s="102" t="s">
        <v>111</v>
      </c>
      <c r="E42" s="31">
        <f t="shared" si="0"/>
        <v>1170000</v>
      </c>
      <c r="F42" s="31"/>
      <c r="G42" s="31">
        <v>1170000</v>
      </c>
      <c r="H42" s="53"/>
      <c r="I42" s="53"/>
      <c r="J42" s="53"/>
      <c r="K42" s="53"/>
    </row>
    <row r="43" spans="1:11" ht="14.25">
      <c r="A43" s="101">
        <v>2081002</v>
      </c>
      <c r="B43" s="101"/>
      <c r="C43" s="101"/>
      <c r="D43" s="102" t="s">
        <v>112</v>
      </c>
      <c r="E43" s="31">
        <f t="shared" si="0"/>
        <v>2640000</v>
      </c>
      <c r="F43" s="31"/>
      <c r="G43" s="31">
        <v>2640000</v>
      </c>
      <c r="H43" s="53"/>
      <c r="I43" s="53"/>
      <c r="J43" s="53"/>
      <c r="K43" s="53"/>
    </row>
    <row r="44" spans="1:11" ht="14.25">
      <c r="A44" s="101">
        <v>2081002</v>
      </c>
      <c r="B44" s="101"/>
      <c r="C44" s="101"/>
      <c r="D44" s="102" t="s">
        <v>113</v>
      </c>
      <c r="E44" s="31">
        <f t="shared" si="0"/>
        <v>10000</v>
      </c>
      <c r="F44" s="31"/>
      <c r="G44" s="31">
        <v>10000</v>
      </c>
      <c r="H44" s="53"/>
      <c r="I44" s="53"/>
      <c r="J44" s="53"/>
      <c r="K44" s="53"/>
    </row>
    <row r="45" spans="1:11" ht="14.25">
      <c r="A45" s="101">
        <v>2081002</v>
      </c>
      <c r="B45" s="101"/>
      <c r="C45" s="101"/>
      <c r="D45" s="102" t="s">
        <v>114</v>
      </c>
      <c r="E45" s="31">
        <f t="shared" si="0"/>
        <v>150000</v>
      </c>
      <c r="F45" s="31"/>
      <c r="G45" s="31">
        <v>150000</v>
      </c>
      <c r="H45" s="53"/>
      <c r="I45" s="53"/>
      <c r="J45" s="53"/>
      <c r="K45" s="53"/>
    </row>
    <row r="46" spans="1:11" ht="14.25">
      <c r="A46" s="101">
        <v>2081002</v>
      </c>
      <c r="B46" s="101"/>
      <c r="C46" s="101"/>
      <c r="D46" s="102" t="s">
        <v>115</v>
      </c>
      <c r="E46" s="31">
        <f t="shared" si="0"/>
        <v>500000</v>
      </c>
      <c r="F46" s="31"/>
      <c r="G46" s="31">
        <v>500000</v>
      </c>
      <c r="H46" s="53"/>
      <c r="I46" s="53"/>
      <c r="J46" s="53"/>
      <c r="K46" s="53"/>
    </row>
    <row r="47" spans="1:11" ht="14.25">
      <c r="A47" s="101">
        <v>2081002</v>
      </c>
      <c r="B47" s="101"/>
      <c r="C47" s="101"/>
      <c r="D47" s="102" t="s">
        <v>116</v>
      </c>
      <c r="E47" s="31">
        <f t="shared" si="0"/>
        <v>10000</v>
      </c>
      <c r="F47" s="31"/>
      <c r="G47" s="31">
        <v>10000</v>
      </c>
      <c r="H47" s="53"/>
      <c r="I47" s="53"/>
      <c r="J47" s="53"/>
      <c r="K47" s="53"/>
    </row>
    <row r="48" spans="1:11" ht="14.25">
      <c r="A48" s="101">
        <v>2081002</v>
      </c>
      <c r="B48" s="101"/>
      <c r="C48" s="101"/>
      <c r="D48" s="102" t="s">
        <v>117</v>
      </c>
      <c r="E48" s="31">
        <f t="shared" si="0"/>
        <v>50000</v>
      </c>
      <c r="F48" s="31"/>
      <c r="G48" s="31">
        <v>50000</v>
      </c>
      <c r="H48" s="53"/>
      <c r="I48" s="53"/>
      <c r="J48" s="53"/>
      <c r="K48" s="53"/>
    </row>
    <row r="49" spans="1:11" ht="14.25">
      <c r="A49" s="101">
        <v>2081002</v>
      </c>
      <c r="B49" s="101"/>
      <c r="C49" s="101"/>
      <c r="D49" s="102" t="s">
        <v>118</v>
      </c>
      <c r="E49" s="31">
        <f t="shared" si="0"/>
        <v>200000</v>
      </c>
      <c r="F49" s="31"/>
      <c r="G49" s="31">
        <v>200000</v>
      </c>
      <c r="H49" s="53"/>
      <c r="I49" s="53"/>
      <c r="J49" s="53"/>
      <c r="K49" s="53"/>
    </row>
    <row r="50" spans="1:11" ht="14.25">
      <c r="A50" s="101">
        <v>2081004</v>
      </c>
      <c r="B50" s="101"/>
      <c r="C50" s="101"/>
      <c r="D50" s="102" t="s">
        <v>119</v>
      </c>
      <c r="E50" s="31">
        <f t="shared" si="0"/>
        <v>2916375</v>
      </c>
      <c r="F50" s="31"/>
      <c r="G50" s="31">
        <v>2916375</v>
      </c>
      <c r="H50" s="53"/>
      <c r="I50" s="53"/>
      <c r="J50" s="53"/>
      <c r="K50" s="53"/>
    </row>
    <row r="51" spans="1:11" ht="14.25">
      <c r="A51" s="101">
        <v>2081004</v>
      </c>
      <c r="B51" s="101"/>
      <c r="C51" s="101"/>
      <c r="D51" s="102" t="s">
        <v>120</v>
      </c>
      <c r="E51" s="31">
        <f t="shared" si="0"/>
        <v>700000</v>
      </c>
      <c r="F51" s="31"/>
      <c r="G51" s="31">
        <v>700000</v>
      </c>
      <c r="H51" s="53"/>
      <c r="I51" s="53"/>
      <c r="J51" s="53"/>
      <c r="K51" s="53"/>
    </row>
    <row r="52" spans="1:11" ht="14.25">
      <c r="A52" s="101">
        <v>2081099</v>
      </c>
      <c r="B52" s="101"/>
      <c r="C52" s="101"/>
      <c r="D52" s="102" t="s">
        <v>121</v>
      </c>
      <c r="E52" s="31">
        <f t="shared" si="0"/>
        <v>1884800</v>
      </c>
      <c r="F52" s="31"/>
      <c r="G52" s="31">
        <v>1884800</v>
      </c>
      <c r="H52" s="53"/>
      <c r="I52" s="53"/>
      <c r="J52" s="53"/>
      <c r="K52" s="53"/>
    </row>
    <row r="53" spans="1:11" ht="14.25">
      <c r="A53" s="101">
        <v>2081099</v>
      </c>
      <c r="B53" s="101"/>
      <c r="C53" s="101"/>
      <c r="D53" s="102" t="s">
        <v>122</v>
      </c>
      <c r="E53" s="31">
        <f t="shared" si="0"/>
        <v>190000</v>
      </c>
      <c r="F53" s="31"/>
      <c r="G53" s="31">
        <v>190000</v>
      </c>
      <c r="H53" s="53"/>
      <c r="I53" s="53"/>
      <c r="J53" s="53"/>
      <c r="K53" s="53"/>
    </row>
    <row r="54" spans="1:11" ht="14.25">
      <c r="A54" s="101">
        <v>2081107</v>
      </c>
      <c r="B54" s="101"/>
      <c r="C54" s="101"/>
      <c r="D54" s="102" t="s">
        <v>123</v>
      </c>
      <c r="E54" s="31">
        <f t="shared" si="0"/>
        <v>2228280</v>
      </c>
      <c r="F54" s="31"/>
      <c r="G54" s="31">
        <v>2228280</v>
      </c>
      <c r="H54" s="53"/>
      <c r="I54" s="53"/>
      <c r="J54" s="53"/>
      <c r="K54" s="53"/>
    </row>
    <row r="55" spans="1:11" ht="14.25">
      <c r="A55" s="101">
        <v>2081502</v>
      </c>
      <c r="B55" s="101"/>
      <c r="C55" s="101"/>
      <c r="D55" s="102" t="s">
        <v>124</v>
      </c>
      <c r="E55" s="31">
        <f t="shared" si="0"/>
        <v>100000</v>
      </c>
      <c r="F55" s="31"/>
      <c r="G55" s="31">
        <v>100000</v>
      </c>
      <c r="H55" s="53"/>
      <c r="I55" s="53"/>
      <c r="J55" s="53"/>
      <c r="K55" s="53"/>
    </row>
    <row r="56" spans="1:11" ht="24">
      <c r="A56" s="101">
        <v>2081901</v>
      </c>
      <c r="B56" s="101"/>
      <c r="C56" s="101"/>
      <c r="D56" s="102" t="s">
        <v>125</v>
      </c>
      <c r="E56" s="31">
        <f t="shared" si="0"/>
        <v>1386355</v>
      </c>
      <c r="F56" s="31"/>
      <c r="G56" s="31">
        <v>1386355</v>
      </c>
      <c r="H56" s="53"/>
      <c r="I56" s="53"/>
      <c r="J56" s="53"/>
      <c r="K56" s="53"/>
    </row>
    <row r="57" spans="1:11" ht="14.25">
      <c r="A57" s="101">
        <v>2081902</v>
      </c>
      <c r="B57" s="101"/>
      <c r="C57" s="101"/>
      <c r="D57" s="102" t="s">
        <v>126</v>
      </c>
      <c r="E57" s="31">
        <f t="shared" si="0"/>
        <v>35065870</v>
      </c>
      <c r="F57" s="31"/>
      <c r="G57" s="31">
        <v>35065870</v>
      </c>
      <c r="H57" s="53"/>
      <c r="I57" s="53"/>
      <c r="J57" s="53"/>
      <c r="K57" s="53"/>
    </row>
    <row r="58" spans="1:11" ht="14.25">
      <c r="A58" s="101">
        <v>2082001</v>
      </c>
      <c r="B58" s="101"/>
      <c r="C58" s="101"/>
      <c r="D58" s="102" t="s">
        <v>127</v>
      </c>
      <c r="E58" s="31">
        <f t="shared" si="0"/>
        <v>275673</v>
      </c>
      <c r="F58" s="31"/>
      <c r="G58" s="31">
        <v>275673</v>
      </c>
      <c r="H58" s="53"/>
      <c r="I58" s="53"/>
      <c r="J58" s="53"/>
      <c r="K58" s="53"/>
    </row>
    <row r="59" spans="1:11" ht="14.25">
      <c r="A59" s="101">
        <v>2082001</v>
      </c>
      <c r="B59" s="101"/>
      <c r="C59" s="101"/>
      <c r="D59" s="102" t="s">
        <v>128</v>
      </c>
      <c r="E59" s="31">
        <f t="shared" si="0"/>
        <v>5000</v>
      </c>
      <c r="F59" s="31"/>
      <c r="G59" s="31">
        <v>5000</v>
      </c>
      <c r="H59" s="53"/>
      <c r="I59" s="53"/>
      <c r="J59" s="53"/>
      <c r="K59" s="53"/>
    </row>
    <row r="60" spans="1:11" ht="14.25">
      <c r="A60" s="101">
        <v>2082002</v>
      </c>
      <c r="B60" s="101"/>
      <c r="C60" s="101"/>
      <c r="D60" s="102" t="s">
        <v>129</v>
      </c>
      <c r="E60" s="31">
        <f t="shared" si="0"/>
        <v>2200000</v>
      </c>
      <c r="F60" s="31"/>
      <c r="G60" s="31">
        <v>2200000</v>
      </c>
      <c r="H60" s="53"/>
      <c r="I60" s="53"/>
      <c r="J60" s="53"/>
      <c r="K60" s="53"/>
    </row>
    <row r="61" spans="1:11" ht="24">
      <c r="A61" s="101">
        <v>2082101</v>
      </c>
      <c r="B61" s="101"/>
      <c r="C61" s="101"/>
      <c r="D61" s="102" t="s">
        <v>130</v>
      </c>
      <c r="E61" s="31">
        <f t="shared" si="0"/>
        <v>907008</v>
      </c>
      <c r="F61" s="31"/>
      <c r="G61" s="31">
        <v>907008</v>
      </c>
      <c r="H61" s="53"/>
      <c r="I61" s="53"/>
      <c r="J61" s="53"/>
      <c r="K61" s="53"/>
    </row>
    <row r="62" spans="1:11" ht="24">
      <c r="A62" s="101">
        <v>2082102</v>
      </c>
      <c r="B62" s="101"/>
      <c r="C62" s="101"/>
      <c r="D62" s="102" t="s">
        <v>131</v>
      </c>
      <c r="E62" s="31">
        <f t="shared" si="0"/>
        <v>3055320</v>
      </c>
      <c r="F62" s="31"/>
      <c r="G62" s="31">
        <v>3055320</v>
      </c>
      <c r="H62" s="53"/>
      <c r="I62" s="53"/>
      <c r="J62" s="53"/>
      <c r="K62" s="53"/>
    </row>
    <row r="63" spans="1:11" ht="14.25">
      <c r="A63" s="101">
        <v>2082501</v>
      </c>
      <c r="B63" s="101"/>
      <c r="C63" s="101"/>
      <c r="D63" s="102" t="s">
        <v>132</v>
      </c>
      <c r="E63" s="31">
        <f t="shared" si="0"/>
        <v>15000</v>
      </c>
      <c r="F63" s="31"/>
      <c r="G63" s="31">
        <v>15000</v>
      </c>
      <c r="H63" s="53"/>
      <c r="I63" s="53"/>
      <c r="J63" s="53"/>
      <c r="K63" s="53"/>
    </row>
    <row r="64" spans="1:11" ht="14.25">
      <c r="A64" s="101">
        <v>2089901</v>
      </c>
      <c r="B64" s="101"/>
      <c r="C64" s="101"/>
      <c r="D64" s="102" t="s">
        <v>133</v>
      </c>
      <c r="E64" s="31">
        <f t="shared" si="0"/>
        <v>15000</v>
      </c>
      <c r="F64" s="31"/>
      <c r="G64" s="31">
        <v>15000</v>
      </c>
      <c r="H64" s="53"/>
      <c r="I64" s="53"/>
      <c r="J64" s="53"/>
      <c r="K64" s="53"/>
    </row>
    <row r="65" spans="1:11" ht="14.25">
      <c r="A65" s="101">
        <v>2089901</v>
      </c>
      <c r="B65" s="101"/>
      <c r="C65" s="101"/>
      <c r="D65" s="102" t="s">
        <v>134</v>
      </c>
      <c r="E65" s="31">
        <f t="shared" si="0"/>
        <v>608000</v>
      </c>
      <c r="F65" s="31"/>
      <c r="G65" s="31">
        <v>608000</v>
      </c>
      <c r="H65" s="53"/>
      <c r="I65" s="53"/>
      <c r="J65" s="53"/>
      <c r="K65" s="53"/>
    </row>
    <row r="66" spans="1:11" ht="14.25">
      <c r="A66" s="101">
        <v>2089901</v>
      </c>
      <c r="B66" s="101"/>
      <c r="C66" s="101"/>
      <c r="D66" s="102" t="s">
        <v>135</v>
      </c>
      <c r="E66" s="31">
        <f t="shared" si="0"/>
        <v>20000</v>
      </c>
      <c r="F66" s="31"/>
      <c r="G66" s="31">
        <v>20000</v>
      </c>
      <c r="H66" s="53"/>
      <c r="I66" s="53"/>
      <c r="J66" s="53"/>
      <c r="K66" s="53"/>
    </row>
    <row r="67" spans="1:11" ht="14.25">
      <c r="A67" s="101">
        <v>2089901</v>
      </c>
      <c r="B67" s="101"/>
      <c r="C67" s="101"/>
      <c r="D67" s="102" t="s">
        <v>136</v>
      </c>
      <c r="E67" s="31">
        <f t="shared" si="0"/>
        <v>794813</v>
      </c>
      <c r="F67" s="31"/>
      <c r="G67" s="31">
        <v>794813</v>
      </c>
      <c r="H67" s="53"/>
      <c r="I67" s="53"/>
      <c r="J67" s="53"/>
      <c r="K67" s="53"/>
    </row>
    <row r="68" spans="1:11" ht="14.25">
      <c r="A68" s="101">
        <v>2101101</v>
      </c>
      <c r="B68" s="101"/>
      <c r="C68" s="101"/>
      <c r="D68" s="102" t="s">
        <v>137</v>
      </c>
      <c r="E68" s="31">
        <f t="shared" si="0"/>
        <v>138072</v>
      </c>
      <c r="F68" s="31">
        <v>138072</v>
      </c>
      <c r="G68" s="31"/>
      <c r="H68" s="53"/>
      <c r="I68" s="53"/>
      <c r="J68" s="53"/>
      <c r="K68" s="53"/>
    </row>
    <row r="69" spans="1:11" ht="14.25">
      <c r="A69" s="101">
        <v>2101103</v>
      </c>
      <c r="B69" s="101"/>
      <c r="C69" s="101"/>
      <c r="D69" s="102" t="s">
        <v>138</v>
      </c>
      <c r="E69" s="31">
        <f t="shared" si="0"/>
        <v>34106</v>
      </c>
      <c r="F69" s="31">
        <v>34106</v>
      </c>
      <c r="G69" s="31"/>
      <c r="H69" s="53"/>
      <c r="I69" s="53"/>
      <c r="J69" s="53"/>
      <c r="K69" s="53"/>
    </row>
    <row r="70" spans="1:11" ht="14.25">
      <c r="A70" s="101">
        <v>2101301</v>
      </c>
      <c r="B70" s="101"/>
      <c r="C70" s="101"/>
      <c r="D70" s="102" t="s">
        <v>139</v>
      </c>
      <c r="E70" s="31">
        <f t="shared" si="0"/>
        <v>8550000</v>
      </c>
      <c r="F70" s="31"/>
      <c r="G70" s="31">
        <v>8550000</v>
      </c>
      <c r="H70" s="53"/>
      <c r="I70" s="53"/>
      <c r="J70" s="53"/>
      <c r="K70" s="53"/>
    </row>
    <row r="71" spans="1:11" ht="24">
      <c r="A71" s="101">
        <v>2130599</v>
      </c>
      <c r="B71" s="101"/>
      <c r="C71" s="101"/>
      <c r="D71" s="102" t="s">
        <v>140</v>
      </c>
      <c r="E71" s="31">
        <f t="shared" si="0"/>
        <v>2105333</v>
      </c>
      <c r="F71" s="31"/>
      <c r="G71" s="31">
        <v>2105333</v>
      </c>
      <c r="H71" s="53"/>
      <c r="I71" s="53"/>
      <c r="J71" s="53"/>
      <c r="K71" s="53"/>
    </row>
    <row r="72" spans="1:11" ht="14.25">
      <c r="A72" s="101">
        <v>2130705</v>
      </c>
      <c r="B72" s="101"/>
      <c r="C72" s="101"/>
      <c r="D72" s="102" t="s">
        <v>141</v>
      </c>
      <c r="E72" s="31">
        <f t="shared" si="0"/>
        <v>1096875</v>
      </c>
      <c r="F72" s="31"/>
      <c r="G72" s="31">
        <v>1096875</v>
      </c>
      <c r="H72" s="53"/>
      <c r="I72" s="53"/>
      <c r="J72" s="53"/>
      <c r="K72" s="53"/>
    </row>
  </sheetData>
  <sheetProtection/>
  <mergeCells count="77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0.55" bottom="0.51" header="0.51" footer="0.51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5" sqref="A15"/>
    </sheetView>
  </sheetViews>
  <sheetFormatPr defaultColWidth="8.875" defaultRowHeight="14.25"/>
  <cols>
    <col min="1" max="1" width="19.00390625" style="0" customWidth="1"/>
    <col min="2" max="2" width="12.125" style="0" customWidth="1"/>
    <col min="3" max="3" width="12.125" style="0" bestFit="1" customWidth="1"/>
    <col min="4" max="4" width="12.125" style="0" customWidth="1"/>
    <col min="5" max="5" width="12.75390625" style="0" customWidth="1"/>
    <col min="6" max="6" width="11.50390625" style="0" customWidth="1"/>
  </cols>
  <sheetData>
    <row r="1" ht="14.25">
      <c r="A1" s="1" t="s">
        <v>151</v>
      </c>
    </row>
    <row r="2" spans="1:7" ht="18.75">
      <c r="A2" s="22" t="s">
        <v>152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70" t="s">
        <v>3</v>
      </c>
    </row>
    <row r="4" spans="1:7" ht="14.25">
      <c r="A4" s="83" t="s">
        <v>153</v>
      </c>
      <c r="B4" s="83" t="s">
        <v>78</v>
      </c>
      <c r="C4" s="84" t="s">
        <v>154</v>
      </c>
      <c r="D4" s="85"/>
      <c r="E4" s="85"/>
      <c r="F4" s="85"/>
      <c r="G4" s="86"/>
    </row>
    <row r="5" spans="1:7" ht="14.25">
      <c r="A5" s="87"/>
      <c r="B5" s="87"/>
      <c r="C5" s="83" t="s">
        <v>155</v>
      </c>
      <c r="D5" s="84" t="s">
        <v>156</v>
      </c>
      <c r="E5" s="86"/>
      <c r="F5" s="83" t="s">
        <v>157</v>
      </c>
      <c r="G5" s="83" t="s">
        <v>158</v>
      </c>
    </row>
    <row r="6" spans="1:7" ht="24">
      <c r="A6" s="88"/>
      <c r="B6" s="88"/>
      <c r="C6" s="88"/>
      <c r="D6" s="89" t="s">
        <v>159</v>
      </c>
      <c r="E6" s="89" t="s">
        <v>160</v>
      </c>
      <c r="F6" s="88"/>
      <c r="G6" s="88"/>
    </row>
    <row r="7" spans="1:7" ht="14.25">
      <c r="A7" s="90" t="s">
        <v>78</v>
      </c>
      <c r="B7" s="31">
        <f>B8+B14+B27</f>
        <v>5284752</v>
      </c>
      <c r="C7" s="31">
        <f>C8+C14+C27</f>
        <v>5284752</v>
      </c>
      <c r="D7" s="31">
        <f>D8+D14+D27</f>
        <v>5209752</v>
      </c>
      <c r="E7" s="31">
        <f>E8+E14+E27</f>
        <v>75000</v>
      </c>
      <c r="F7" s="31"/>
      <c r="G7" s="31"/>
    </row>
    <row r="8" spans="1:7" ht="14.25">
      <c r="A8" s="30" t="s">
        <v>161</v>
      </c>
      <c r="B8" s="31">
        <f aca="true" t="shared" si="0" ref="B8:B14">C8</f>
        <v>3051955</v>
      </c>
      <c r="C8" s="31">
        <f>SUM(C9:C13)</f>
        <v>3051955</v>
      </c>
      <c r="D8" s="31">
        <f>SUM(D9:D13)</f>
        <v>3051955</v>
      </c>
      <c r="E8" s="30"/>
      <c r="F8" s="30"/>
      <c r="G8" s="30"/>
    </row>
    <row r="9" spans="1:7" ht="14.25">
      <c r="A9" s="30" t="s">
        <v>162</v>
      </c>
      <c r="B9" s="31">
        <f t="shared" si="0"/>
        <v>2053897</v>
      </c>
      <c r="C9" s="31">
        <f aca="true" t="shared" si="1" ref="C9:C14">D9+E9</f>
        <v>2053897</v>
      </c>
      <c r="D9" s="31">
        <v>2053897</v>
      </c>
      <c r="E9" s="53"/>
      <c r="F9" s="53"/>
      <c r="G9" s="53"/>
    </row>
    <row r="10" spans="1:7" ht="14.25">
      <c r="A10" s="30" t="s">
        <v>163</v>
      </c>
      <c r="B10" s="31">
        <f t="shared" si="0"/>
        <v>468429.05</v>
      </c>
      <c r="C10" s="31">
        <f t="shared" si="1"/>
        <v>468429.05</v>
      </c>
      <c r="D10" s="31">
        <v>468429.05</v>
      </c>
      <c r="E10" s="53"/>
      <c r="F10" s="53"/>
      <c r="G10" s="53"/>
    </row>
    <row r="11" spans="1:7" ht="14.25">
      <c r="A11" s="30" t="s">
        <v>164</v>
      </c>
      <c r="B11" s="31">
        <f t="shared" si="0"/>
        <v>155382.9500000002</v>
      </c>
      <c r="C11" s="31">
        <f t="shared" si="1"/>
        <v>155382.9500000002</v>
      </c>
      <c r="D11" s="31">
        <v>155382.9500000002</v>
      </c>
      <c r="E11" s="53"/>
      <c r="F11" s="53"/>
      <c r="G11" s="53"/>
    </row>
    <row r="12" spans="1:7" ht="14.25">
      <c r="A12" s="30" t="s">
        <v>165</v>
      </c>
      <c r="B12" s="31">
        <f t="shared" si="0"/>
        <v>172178</v>
      </c>
      <c r="C12" s="31">
        <f t="shared" si="1"/>
        <v>172178</v>
      </c>
      <c r="D12" s="31">
        <v>172178</v>
      </c>
      <c r="E12" s="53"/>
      <c r="F12" s="53"/>
      <c r="G12" s="53"/>
    </row>
    <row r="13" spans="1:7" ht="14.25">
      <c r="A13" s="30" t="s">
        <v>166</v>
      </c>
      <c r="B13" s="31">
        <f t="shared" si="0"/>
        <v>202068</v>
      </c>
      <c r="C13" s="31">
        <f t="shared" si="1"/>
        <v>202068</v>
      </c>
      <c r="D13" s="31">
        <v>202068</v>
      </c>
      <c r="E13" s="53"/>
      <c r="F13" s="53"/>
      <c r="G13" s="53"/>
    </row>
    <row r="14" spans="1:7" ht="14.25">
      <c r="A14" s="30" t="s">
        <v>167</v>
      </c>
      <c r="B14" s="31">
        <f t="shared" si="0"/>
        <v>1373000</v>
      </c>
      <c r="C14" s="31">
        <f t="shared" si="1"/>
        <v>1373000</v>
      </c>
      <c r="D14" s="31">
        <f>SUM(D15:D26)</f>
        <v>1298000</v>
      </c>
      <c r="E14" s="31">
        <f>SUM(E15:E26)</f>
        <v>75000</v>
      </c>
      <c r="F14" s="30"/>
      <c r="G14" s="30"/>
    </row>
    <row r="15" spans="1:7" ht="14.25">
      <c r="A15" s="32" t="s">
        <v>168</v>
      </c>
      <c r="B15" s="31">
        <f aca="true" t="shared" si="2" ref="B15:B33">C15</f>
        <v>737068</v>
      </c>
      <c r="C15" s="31">
        <f aca="true" t="shared" si="3" ref="C15:C33">D15+E15</f>
        <v>737068</v>
      </c>
      <c r="D15" s="31">
        <v>662068</v>
      </c>
      <c r="E15" s="30">
        <v>75000</v>
      </c>
      <c r="F15" s="53"/>
      <c r="G15" s="53"/>
    </row>
    <row r="16" spans="1:7" ht="14.25">
      <c r="A16" s="32" t="s">
        <v>169</v>
      </c>
      <c r="B16" s="31">
        <f t="shared" si="2"/>
        <v>105000</v>
      </c>
      <c r="C16" s="31">
        <f t="shared" si="3"/>
        <v>105000</v>
      </c>
      <c r="D16" s="31">
        <v>105000</v>
      </c>
      <c r="E16" s="30"/>
      <c r="F16" s="53"/>
      <c r="G16" s="53"/>
    </row>
    <row r="17" spans="1:7" ht="14.25">
      <c r="A17" s="32" t="s">
        <v>170</v>
      </c>
      <c r="B17" s="31">
        <f t="shared" si="2"/>
        <v>607.37</v>
      </c>
      <c r="C17" s="31">
        <f t="shared" si="3"/>
        <v>607.37</v>
      </c>
      <c r="D17" s="31">
        <v>607.37</v>
      </c>
      <c r="E17" s="30"/>
      <c r="F17" s="53"/>
      <c r="G17" s="53"/>
    </row>
    <row r="18" spans="1:7" ht="14.25">
      <c r="A18" s="32" t="s">
        <v>171</v>
      </c>
      <c r="B18" s="31">
        <f t="shared" si="2"/>
        <v>4942.22</v>
      </c>
      <c r="C18" s="31">
        <f t="shared" si="3"/>
        <v>4942.22</v>
      </c>
      <c r="D18" s="31">
        <v>4942.22</v>
      </c>
      <c r="E18" s="30"/>
      <c r="F18" s="53"/>
      <c r="G18" s="53"/>
    </row>
    <row r="19" spans="1:7" ht="14.25">
      <c r="A19" s="32" t="s">
        <v>172</v>
      </c>
      <c r="B19" s="31">
        <f t="shared" si="2"/>
        <v>31095.33</v>
      </c>
      <c r="C19" s="31">
        <f t="shared" si="3"/>
        <v>31095.33</v>
      </c>
      <c r="D19" s="31">
        <v>31095.33</v>
      </c>
      <c r="E19" s="30"/>
      <c r="F19" s="53"/>
      <c r="G19" s="53"/>
    </row>
    <row r="20" spans="1:7" ht="14.25">
      <c r="A20" s="32" t="s">
        <v>173</v>
      </c>
      <c r="B20" s="31">
        <f t="shared" si="2"/>
        <v>57043.58</v>
      </c>
      <c r="C20" s="31">
        <f t="shared" si="3"/>
        <v>57043.58</v>
      </c>
      <c r="D20" s="31">
        <v>57043.58</v>
      </c>
      <c r="E20" s="30"/>
      <c r="F20" s="53"/>
      <c r="G20" s="53"/>
    </row>
    <row r="21" spans="1:7" ht="14.25">
      <c r="A21" s="32" t="s">
        <v>174</v>
      </c>
      <c r="B21" s="31">
        <f t="shared" si="2"/>
        <v>57043.5</v>
      </c>
      <c r="C21" s="31">
        <f t="shared" si="3"/>
        <v>57043.5</v>
      </c>
      <c r="D21" s="31">
        <v>57043.5</v>
      </c>
      <c r="E21" s="30"/>
      <c r="F21" s="53"/>
      <c r="G21" s="53"/>
    </row>
    <row r="22" spans="1:7" ht="14.25">
      <c r="A22" s="32" t="s">
        <v>175</v>
      </c>
      <c r="B22" s="31">
        <f t="shared" si="2"/>
        <v>198000</v>
      </c>
      <c r="C22" s="31">
        <f t="shared" si="3"/>
        <v>198000</v>
      </c>
      <c r="D22" s="31">
        <v>198000</v>
      </c>
      <c r="E22" s="30"/>
      <c r="F22" s="53"/>
      <c r="G22" s="53"/>
    </row>
    <row r="23" spans="1:7" ht="14.25">
      <c r="A23" s="32" t="s">
        <v>176</v>
      </c>
      <c r="B23" s="31">
        <f t="shared" si="2"/>
        <v>68000</v>
      </c>
      <c r="C23" s="31">
        <f t="shared" si="3"/>
        <v>68000</v>
      </c>
      <c r="D23" s="31">
        <v>68000</v>
      </c>
      <c r="E23" s="30"/>
      <c r="F23" s="53"/>
      <c r="G23" s="53"/>
    </row>
    <row r="24" spans="1:7" ht="14.25">
      <c r="A24" s="32" t="s">
        <v>177</v>
      </c>
      <c r="B24" s="31">
        <f t="shared" si="2"/>
        <v>9200</v>
      </c>
      <c r="C24" s="31">
        <f t="shared" si="3"/>
        <v>9200</v>
      </c>
      <c r="D24" s="91">
        <v>9200</v>
      </c>
      <c r="E24" s="30"/>
      <c r="F24" s="53"/>
      <c r="G24" s="53"/>
    </row>
    <row r="25" spans="1:7" ht="14.25">
      <c r="A25" s="32" t="s">
        <v>178</v>
      </c>
      <c r="B25" s="31">
        <f t="shared" si="2"/>
        <v>45000</v>
      </c>
      <c r="C25" s="31">
        <f t="shared" si="3"/>
        <v>45000</v>
      </c>
      <c r="D25" s="31">
        <v>45000</v>
      </c>
      <c r="E25" s="30"/>
      <c r="F25" s="53"/>
      <c r="G25" s="53"/>
    </row>
    <row r="26" spans="1:7" ht="14.25">
      <c r="A26" s="32" t="s">
        <v>179</v>
      </c>
      <c r="B26" s="31">
        <f t="shared" si="2"/>
        <v>60000</v>
      </c>
      <c r="C26" s="31">
        <f t="shared" si="3"/>
        <v>60000</v>
      </c>
      <c r="D26" s="31">
        <v>60000</v>
      </c>
      <c r="E26" s="30"/>
      <c r="F26" s="53"/>
      <c r="G26" s="53"/>
    </row>
    <row r="27" spans="1:7" ht="14.25">
      <c r="A27" s="30" t="s">
        <v>180</v>
      </c>
      <c r="B27" s="31">
        <f t="shared" si="2"/>
        <v>859797</v>
      </c>
      <c r="C27" s="31">
        <f t="shared" si="3"/>
        <v>859797</v>
      </c>
      <c r="D27" s="31">
        <f>SUM(D28:D29)</f>
        <v>859797</v>
      </c>
      <c r="E27" s="30"/>
      <c r="F27" s="30"/>
      <c r="G27" s="30"/>
    </row>
    <row r="28" spans="1:7" ht="14.25">
      <c r="A28" s="32" t="s">
        <v>181</v>
      </c>
      <c r="B28" s="31">
        <f t="shared" si="2"/>
        <v>844245</v>
      </c>
      <c r="C28" s="31">
        <f t="shared" si="3"/>
        <v>844245</v>
      </c>
      <c r="D28" s="31">
        <v>844245</v>
      </c>
      <c r="E28" s="53"/>
      <c r="F28" s="53"/>
      <c r="G28" s="53"/>
    </row>
    <row r="29" spans="1:7" ht="14.25">
      <c r="A29" s="32" t="s">
        <v>182</v>
      </c>
      <c r="B29" s="31">
        <f t="shared" si="2"/>
        <v>15552</v>
      </c>
      <c r="C29" s="31">
        <f t="shared" si="3"/>
        <v>15552</v>
      </c>
      <c r="D29" s="31">
        <v>15552</v>
      </c>
      <c r="E29" s="53"/>
      <c r="F29" s="53"/>
      <c r="G29" s="53"/>
    </row>
    <row r="30" spans="1:7" ht="14.25">
      <c r="A30" s="30" t="s">
        <v>183</v>
      </c>
      <c r="B30" s="31">
        <f t="shared" si="2"/>
        <v>0</v>
      </c>
      <c r="C30" s="31">
        <f t="shared" si="3"/>
        <v>0</v>
      </c>
      <c r="D30" s="31">
        <f>E30+F30</f>
        <v>0</v>
      </c>
      <c r="E30" s="30"/>
      <c r="F30" s="31"/>
      <c r="G30" s="30"/>
    </row>
    <row r="31" spans="1:7" ht="14.25">
      <c r="A31" s="30" t="s">
        <v>184</v>
      </c>
      <c r="B31" s="31">
        <f t="shared" si="2"/>
        <v>0</v>
      </c>
      <c r="C31" s="31">
        <f t="shared" si="3"/>
        <v>0</v>
      </c>
      <c r="D31" s="31">
        <f>E31+F31</f>
        <v>0</v>
      </c>
      <c r="E31" s="30"/>
      <c r="F31" s="30"/>
      <c r="G31" s="30"/>
    </row>
    <row r="32" spans="1:7" ht="14.25">
      <c r="A32" s="30" t="s">
        <v>185</v>
      </c>
      <c r="B32" s="31">
        <f t="shared" si="2"/>
        <v>0</v>
      </c>
      <c r="C32" s="31">
        <f t="shared" si="3"/>
        <v>0</v>
      </c>
      <c r="D32" s="31">
        <f>E32+F32</f>
        <v>0</v>
      </c>
      <c r="E32" s="30"/>
      <c r="F32" s="30"/>
      <c r="G32" s="30"/>
    </row>
    <row r="33" spans="1:7" ht="14.25">
      <c r="A33" s="30" t="s">
        <v>150</v>
      </c>
      <c r="B33" s="31">
        <f t="shared" si="2"/>
        <v>0</v>
      </c>
      <c r="C33" s="31">
        <f t="shared" si="3"/>
        <v>0</v>
      </c>
      <c r="D33" s="31">
        <f>E33+F33</f>
        <v>0</v>
      </c>
      <c r="E33" s="30"/>
      <c r="F33" s="30"/>
      <c r="G33" s="3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39" right="0.3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A17" sqref="A16:A17"/>
    </sheetView>
  </sheetViews>
  <sheetFormatPr defaultColWidth="8.875" defaultRowHeight="14.25"/>
  <cols>
    <col min="1" max="1" width="22.75390625" style="0" customWidth="1"/>
    <col min="2" max="3" width="12.625" style="0" customWidth="1"/>
    <col min="4" max="4" width="12.00390625" style="0" customWidth="1"/>
    <col min="5" max="5" width="8.875" style="0" customWidth="1"/>
    <col min="6" max="6" width="7.00390625" style="0" customWidth="1"/>
    <col min="7" max="7" width="5.125" style="0" customWidth="1"/>
    <col min="8" max="8" width="8.375" style="0" customWidth="1"/>
  </cols>
  <sheetData>
    <row r="1" ht="14.25">
      <c r="A1" s="1" t="s">
        <v>186</v>
      </c>
    </row>
    <row r="2" spans="1:8" ht="18.75">
      <c r="A2" s="22" t="s">
        <v>187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70" t="s">
        <v>3</v>
      </c>
    </row>
    <row r="4" spans="1:8" ht="14.25">
      <c r="A4" s="71" t="s">
        <v>188</v>
      </c>
      <c r="B4" s="71" t="s">
        <v>78</v>
      </c>
      <c r="C4" s="72" t="s">
        <v>154</v>
      </c>
      <c r="D4" s="73"/>
      <c r="E4" s="73"/>
      <c r="F4" s="73"/>
      <c r="G4" s="73"/>
      <c r="H4" s="74" t="s">
        <v>189</v>
      </c>
    </row>
    <row r="5" spans="1:8" ht="14.25">
      <c r="A5" s="75"/>
      <c r="B5" s="75"/>
      <c r="C5" s="71" t="s">
        <v>155</v>
      </c>
      <c r="D5" s="72" t="s">
        <v>156</v>
      </c>
      <c r="E5" s="76"/>
      <c r="F5" s="71" t="s">
        <v>157</v>
      </c>
      <c r="G5" s="77" t="s">
        <v>190</v>
      </c>
      <c r="H5" s="78"/>
    </row>
    <row r="6" spans="1:8" ht="57" customHeight="1">
      <c r="A6" s="79"/>
      <c r="B6" s="79"/>
      <c r="C6" s="79"/>
      <c r="D6" s="80" t="s">
        <v>159</v>
      </c>
      <c r="E6" s="80" t="s">
        <v>160</v>
      </c>
      <c r="F6" s="79"/>
      <c r="G6" s="81"/>
      <c r="H6" s="78"/>
    </row>
    <row r="7" spans="1:8" ht="14.25">
      <c r="A7" s="28" t="s">
        <v>78</v>
      </c>
      <c r="B7" s="29">
        <f>C7</f>
        <v>85955146</v>
      </c>
      <c r="C7" s="29">
        <f>D7</f>
        <v>85955146</v>
      </c>
      <c r="D7" s="29">
        <f>SUM(D8:D52)</f>
        <v>85955146</v>
      </c>
      <c r="E7" s="29"/>
      <c r="F7" s="29"/>
      <c r="G7" s="82"/>
      <c r="H7" s="11"/>
    </row>
    <row r="8" spans="1:8" ht="14.25">
      <c r="A8" s="32" t="s">
        <v>99</v>
      </c>
      <c r="B8" s="32">
        <v>200000</v>
      </c>
      <c r="C8" s="32">
        <v>200000</v>
      </c>
      <c r="D8" s="32">
        <v>200000</v>
      </c>
      <c r="E8" s="30"/>
      <c r="F8" s="30"/>
      <c r="G8" s="37"/>
      <c r="H8" s="11"/>
    </row>
    <row r="9" spans="1:8" ht="14.25">
      <c r="A9" s="32" t="s">
        <v>100</v>
      </c>
      <c r="B9" s="32">
        <v>4079950</v>
      </c>
      <c r="C9" s="32">
        <v>4079950</v>
      </c>
      <c r="D9" s="32">
        <v>4079950</v>
      </c>
      <c r="E9" s="30"/>
      <c r="F9" s="30"/>
      <c r="G9" s="37"/>
      <c r="H9" s="11"/>
    </row>
    <row r="10" spans="1:8" ht="14.25">
      <c r="A10" s="32" t="s">
        <v>101</v>
      </c>
      <c r="B10" s="32">
        <v>3929694</v>
      </c>
      <c r="C10" s="32">
        <v>3929694</v>
      </c>
      <c r="D10" s="32">
        <v>3929694</v>
      </c>
      <c r="E10" s="30"/>
      <c r="F10" s="30"/>
      <c r="G10" s="37"/>
      <c r="H10" s="11"/>
    </row>
    <row r="11" spans="1:8" ht="14.25">
      <c r="A11" s="32" t="s">
        <v>102</v>
      </c>
      <c r="B11" s="32">
        <v>543444</v>
      </c>
      <c r="C11" s="32">
        <v>543444</v>
      </c>
      <c r="D11" s="32">
        <v>543444</v>
      </c>
      <c r="E11" s="30"/>
      <c r="F11" s="30"/>
      <c r="G11" s="37"/>
      <c r="H11" s="11"/>
    </row>
    <row r="12" spans="1:8" ht="14.25">
      <c r="A12" s="32" t="s">
        <v>103</v>
      </c>
      <c r="B12" s="32">
        <v>198000</v>
      </c>
      <c r="C12" s="32">
        <v>198000</v>
      </c>
      <c r="D12" s="32">
        <v>198000</v>
      </c>
      <c r="E12" s="30"/>
      <c r="F12" s="30"/>
      <c r="G12" s="37"/>
      <c r="H12" s="11"/>
    </row>
    <row r="13" spans="1:8" ht="14.25">
      <c r="A13" s="32" t="s">
        <v>104</v>
      </c>
      <c r="B13" s="32">
        <v>298200</v>
      </c>
      <c r="C13" s="32">
        <v>298200</v>
      </c>
      <c r="D13" s="32">
        <v>298200</v>
      </c>
      <c r="E13" s="30"/>
      <c r="F13" s="30"/>
      <c r="G13" s="37"/>
      <c r="H13" s="11"/>
    </row>
    <row r="14" spans="1:8" ht="14.25">
      <c r="A14" s="32" t="s">
        <v>105</v>
      </c>
      <c r="B14" s="32">
        <v>30000</v>
      </c>
      <c r="C14" s="32">
        <v>30000</v>
      </c>
      <c r="D14" s="32">
        <v>30000</v>
      </c>
      <c r="E14" s="30"/>
      <c r="F14" s="30"/>
      <c r="G14" s="37"/>
      <c r="H14" s="11"/>
    </row>
    <row r="15" spans="1:8" ht="14.25">
      <c r="A15" s="32" t="s">
        <v>106</v>
      </c>
      <c r="B15" s="32">
        <v>3838437</v>
      </c>
      <c r="C15" s="32">
        <v>3838437</v>
      </c>
      <c r="D15" s="32">
        <v>3838437</v>
      </c>
      <c r="E15" s="30"/>
      <c r="F15" s="30"/>
      <c r="G15" s="37"/>
      <c r="H15" s="11"/>
    </row>
    <row r="16" spans="1:8" ht="14.25">
      <c r="A16" s="32" t="s">
        <v>107</v>
      </c>
      <c r="B16" s="32">
        <v>2575100</v>
      </c>
      <c r="C16" s="32">
        <v>2575100</v>
      </c>
      <c r="D16" s="32">
        <v>2575100</v>
      </c>
      <c r="E16" s="30"/>
      <c r="F16" s="30"/>
      <c r="G16" s="37"/>
      <c r="H16" s="11"/>
    </row>
    <row r="17" spans="1:8" ht="14.25">
      <c r="A17" s="32" t="s">
        <v>108</v>
      </c>
      <c r="B17" s="32">
        <v>212079</v>
      </c>
      <c r="C17" s="32">
        <v>212079</v>
      </c>
      <c r="D17" s="32">
        <v>212079</v>
      </c>
      <c r="E17" s="30"/>
      <c r="F17" s="30"/>
      <c r="G17" s="37"/>
      <c r="H17" s="11"/>
    </row>
    <row r="18" spans="1:8" ht="14.25">
      <c r="A18" s="32" t="s">
        <v>109</v>
      </c>
      <c r="B18" s="32">
        <v>602976</v>
      </c>
      <c r="C18" s="32">
        <v>602976</v>
      </c>
      <c r="D18" s="32">
        <v>602976</v>
      </c>
      <c r="E18" s="30"/>
      <c r="F18" s="30"/>
      <c r="G18" s="37"/>
      <c r="H18" s="11"/>
    </row>
    <row r="19" spans="1:8" ht="14.25">
      <c r="A19" s="32" t="s">
        <v>110</v>
      </c>
      <c r="B19" s="32">
        <v>597564</v>
      </c>
      <c r="C19" s="32">
        <v>597564</v>
      </c>
      <c r="D19" s="32">
        <v>597564</v>
      </c>
      <c r="E19" s="30"/>
      <c r="F19" s="30"/>
      <c r="G19" s="37"/>
      <c r="H19" s="11"/>
    </row>
    <row r="20" spans="1:8" ht="14.25">
      <c r="A20" s="32" t="s">
        <v>111</v>
      </c>
      <c r="B20" s="32">
        <v>1170000</v>
      </c>
      <c r="C20" s="32">
        <v>1170000</v>
      </c>
      <c r="D20" s="32">
        <v>1170000</v>
      </c>
      <c r="E20" s="30"/>
      <c r="F20" s="31"/>
      <c r="G20" s="37"/>
      <c r="H20" s="11"/>
    </row>
    <row r="21" spans="1:8" ht="14.25">
      <c r="A21" s="32" t="s">
        <v>112</v>
      </c>
      <c r="B21" s="32">
        <v>2640000</v>
      </c>
      <c r="C21" s="32">
        <v>2640000</v>
      </c>
      <c r="D21" s="32">
        <v>2640000</v>
      </c>
      <c r="E21" s="30"/>
      <c r="F21" s="31"/>
      <c r="G21" s="37"/>
      <c r="H21" s="11"/>
    </row>
    <row r="22" spans="1:8" ht="14.25">
      <c r="A22" s="32" t="s">
        <v>113</v>
      </c>
      <c r="B22" s="32">
        <v>10000</v>
      </c>
      <c r="C22" s="32">
        <v>10000</v>
      </c>
      <c r="D22" s="32">
        <v>10000</v>
      </c>
      <c r="E22" s="30"/>
      <c r="F22" s="31"/>
      <c r="G22" s="37"/>
      <c r="H22" s="11"/>
    </row>
    <row r="23" spans="1:8" ht="14.25">
      <c r="A23" s="32" t="s">
        <v>114</v>
      </c>
      <c r="B23" s="32">
        <v>150000</v>
      </c>
      <c r="C23" s="32">
        <v>150000</v>
      </c>
      <c r="D23" s="32">
        <v>150000</v>
      </c>
      <c r="E23" s="30"/>
      <c r="F23" s="31"/>
      <c r="G23" s="37"/>
      <c r="H23" s="11"/>
    </row>
    <row r="24" spans="1:8" ht="14.25">
      <c r="A24" s="32" t="s">
        <v>115</v>
      </c>
      <c r="B24" s="32">
        <v>500000</v>
      </c>
      <c r="C24" s="32">
        <v>500000</v>
      </c>
      <c r="D24" s="32">
        <v>500000</v>
      </c>
      <c r="E24" s="30"/>
      <c r="F24" s="30"/>
      <c r="G24" s="37"/>
      <c r="H24" s="11"/>
    </row>
    <row r="25" spans="1:8" ht="14.25">
      <c r="A25" s="32" t="s">
        <v>116</v>
      </c>
      <c r="B25" s="32">
        <v>10000</v>
      </c>
      <c r="C25" s="32">
        <v>10000</v>
      </c>
      <c r="D25" s="32">
        <v>10000</v>
      </c>
      <c r="E25" s="30"/>
      <c r="F25" s="30"/>
      <c r="G25" s="37"/>
      <c r="H25" s="11"/>
    </row>
    <row r="26" spans="1:8" ht="14.25">
      <c r="A26" s="32" t="s">
        <v>117</v>
      </c>
      <c r="B26" s="32">
        <v>50000</v>
      </c>
      <c r="C26" s="32">
        <v>50000</v>
      </c>
      <c r="D26" s="32">
        <v>50000</v>
      </c>
      <c r="E26" s="30"/>
      <c r="F26" s="30"/>
      <c r="G26" s="37"/>
      <c r="H26" s="11"/>
    </row>
    <row r="27" spans="1:8" ht="14.25">
      <c r="A27" s="32" t="s">
        <v>118</v>
      </c>
      <c r="B27" s="32">
        <v>200000</v>
      </c>
      <c r="C27" s="32">
        <v>200000</v>
      </c>
      <c r="D27" s="32">
        <v>200000</v>
      </c>
      <c r="E27" s="30"/>
      <c r="F27" s="30"/>
      <c r="G27" s="37"/>
      <c r="H27" s="11"/>
    </row>
    <row r="28" spans="1:8" ht="14.25">
      <c r="A28" s="32" t="s">
        <v>119</v>
      </c>
      <c r="B28" s="32">
        <v>2565000</v>
      </c>
      <c r="C28" s="32">
        <v>2565000</v>
      </c>
      <c r="D28" s="32">
        <v>2565000</v>
      </c>
      <c r="E28" s="30"/>
      <c r="F28" s="30"/>
      <c r="G28" s="37"/>
      <c r="H28" s="11"/>
    </row>
    <row r="29" spans="1:8" ht="14.25">
      <c r="A29" s="32" t="s">
        <v>191</v>
      </c>
      <c r="B29" s="32">
        <v>351375</v>
      </c>
      <c r="C29" s="32">
        <v>351375</v>
      </c>
      <c r="D29" s="32">
        <v>351375</v>
      </c>
      <c r="E29" s="30"/>
      <c r="F29" s="30"/>
      <c r="G29" s="37"/>
      <c r="H29" s="11"/>
    </row>
    <row r="30" spans="1:8" ht="14.25">
      <c r="A30" s="32" t="s">
        <v>120</v>
      </c>
      <c r="B30" s="32">
        <v>700000</v>
      </c>
      <c r="C30" s="32">
        <v>700000</v>
      </c>
      <c r="D30" s="32">
        <v>700000</v>
      </c>
      <c r="E30" s="30"/>
      <c r="F30" s="30"/>
      <c r="G30" s="37"/>
      <c r="H30" s="11"/>
    </row>
    <row r="31" spans="1:8" ht="14.25">
      <c r="A31" s="32" t="s">
        <v>121</v>
      </c>
      <c r="B31" s="32">
        <v>1884800</v>
      </c>
      <c r="C31" s="32">
        <v>1884800</v>
      </c>
      <c r="D31" s="32">
        <v>1884800</v>
      </c>
      <c r="E31" s="30"/>
      <c r="F31" s="30"/>
      <c r="G31" s="30"/>
      <c r="H31" s="11"/>
    </row>
    <row r="32" spans="1:8" ht="14.25">
      <c r="A32" s="32" t="s">
        <v>122</v>
      </c>
      <c r="B32" s="32">
        <v>190000</v>
      </c>
      <c r="C32" s="32">
        <v>190000</v>
      </c>
      <c r="D32" s="32">
        <v>190000</v>
      </c>
      <c r="E32" s="30"/>
      <c r="F32" s="30"/>
      <c r="G32" s="30"/>
      <c r="H32" s="11"/>
    </row>
    <row r="33" spans="1:8" ht="14.25">
      <c r="A33" s="32" t="s">
        <v>123</v>
      </c>
      <c r="B33" s="32">
        <v>2228280</v>
      </c>
      <c r="C33" s="32">
        <v>2228280</v>
      </c>
      <c r="D33" s="32">
        <v>2228280</v>
      </c>
      <c r="E33" s="30"/>
      <c r="F33" s="30"/>
      <c r="G33" s="30"/>
      <c r="H33" s="11"/>
    </row>
    <row r="34" spans="1:8" ht="14.25">
      <c r="A34" s="32" t="s">
        <v>124</v>
      </c>
      <c r="B34" s="32">
        <v>100000</v>
      </c>
      <c r="C34" s="32">
        <v>100000</v>
      </c>
      <c r="D34" s="32">
        <v>100000</v>
      </c>
      <c r="E34" s="30"/>
      <c r="F34" s="30"/>
      <c r="G34" s="30"/>
      <c r="H34" s="11"/>
    </row>
    <row r="35" spans="1:8" ht="14.25">
      <c r="A35" s="32" t="s">
        <v>125</v>
      </c>
      <c r="B35" s="32">
        <v>1386355</v>
      </c>
      <c r="C35" s="32">
        <v>1386355</v>
      </c>
      <c r="D35" s="32">
        <v>1386355</v>
      </c>
      <c r="E35" s="30"/>
      <c r="F35" s="30"/>
      <c r="G35" s="30"/>
      <c r="H35" s="11"/>
    </row>
    <row r="36" spans="1:8" ht="14.25">
      <c r="A36" s="32" t="s">
        <v>126</v>
      </c>
      <c r="B36" s="32">
        <v>5065870</v>
      </c>
      <c r="C36" s="32">
        <v>5065870</v>
      </c>
      <c r="D36" s="32">
        <v>5065870</v>
      </c>
      <c r="E36" s="53"/>
      <c r="F36" s="53"/>
      <c r="G36" s="53"/>
      <c r="H36" s="53"/>
    </row>
    <row r="37" spans="1:8" ht="14.25">
      <c r="A37" s="32" t="s">
        <v>192</v>
      </c>
      <c r="B37" s="32">
        <v>30000000</v>
      </c>
      <c r="C37" s="32">
        <v>30000000</v>
      </c>
      <c r="D37" s="32">
        <v>30000000</v>
      </c>
      <c r="E37" s="53"/>
      <c r="F37" s="53"/>
      <c r="G37" s="53"/>
      <c r="H37" s="53"/>
    </row>
    <row r="38" spans="1:8" ht="14.25">
      <c r="A38" s="32" t="s">
        <v>127</v>
      </c>
      <c r="B38" s="32">
        <v>275673</v>
      </c>
      <c r="C38" s="32">
        <v>275673</v>
      </c>
      <c r="D38" s="32">
        <v>275673</v>
      </c>
      <c r="E38" s="53"/>
      <c r="F38" s="53"/>
      <c r="G38" s="53"/>
      <c r="H38" s="53"/>
    </row>
    <row r="39" spans="1:8" ht="14.25">
      <c r="A39" s="32" t="s">
        <v>128</v>
      </c>
      <c r="B39" s="32">
        <v>5000</v>
      </c>
      <c r="C39" s="32">
        <v>5000</v>
      </c>
      <c r="D39" s="32">
        <v>5000</v>
      </c>
      <c r="E39" s="53"/>
      <c r="F39" s="53"/>
      <c r="G39" s="53"/>
      <c r="H39" s="53"/>
    </row>
    <row r="40" spans="1:8" ht="14.25">
      <c r="A40" s="32" t="s">
        <v>129</v>
      </c>
      <c r="B40" s="32">
        <v>200000</v>
      </c>
      <c r="C40" s="32">
        <v>200000</v>
      </c>
      <c r="D40" s="32">
        <v>200000</v>
      </c>
      <c r="E40" s="53"/>
      <c r="F40" s="53"/>
      <c r="G40" s="53"/>
      <c r="H40" s="53"/>
    </row>
    <row r="41" spans="1:8" ht="14.25">
      <c r="A41" s="32" t="s">
        <v>193</v>
      </c>
      <c r="B41" s="32">
        <v>2000000</v>
      </c>
      <c r="C41" s="32">
        <v>2000000</v>
      </c>
      <c r="D41" s="32">
        <v>2000000</v>
      </c>
      <c r="E41" s="53"/>
      <c r="F41" s="53"/>
      <c r="G41" s="53"/>
      <c r="H41" s="53"/>
    </row>
    <row r="42" spans="1:8" ht="14.25">
      <c r="A42" s="32" t="s">
        <v>130</v>
      </c>
      <c r="B42" s="32">
        <v>907008</v>
      </c>
      <c r="C42" s="32">
        <v>907008</v>
      </c>
      <c r="D42" s="32">
        <v>907008</v>
      </c>
      <c r="E42" s="53"/>
      <c r="F42" s="53"/>
      <c r="G42" s="53"/>
      <c r="H42" s="53"/>
    </row>
    <row r="43" spans="1:8" ht="14.25">
      <c r="A43" s="32" t="s">
        <v>131</v>
      </c>
      <c r="B43" s="32">
        <v>3055320</v>
      </c>
      <c r="C43" s="32">
        <v>3055320</v>
      </c>
      <c r="D43" s="32">
        <v>3055320</v>
      </c>
      <c r="E43" s="53"/>
      <c r="F43" s="53"/>
      <c r="G43" s="53"/>
      <c r="H43" s="53"/>
    </row>
    <row r="44" spans="1:8" ht="14.25">
      <c r="A44" s="32" t="s">
        <v>132</v>
      </c>
      <c r="B44" s="32">
        <v>15000</v>
      </c>
      <c r="C44" s="32">
        <v>15000</v>
      </c>
      <c r="D44" s="32">
        <v>15000</v>
      </c>
      <c r="E44" s="53"/>
      <c r="F44" s="53"/>
      <c r="G44" s="53"/>
      <c r="H44" s="53"/>
    </row>
    <row r="45" spans="1:8" ht="14.25">
      <c r="A45" s="32" t="s">
        <v>133</v>
      </c>
      <c r="B45" s="32">
        <v>15000</v>
      </c>
      <c r="C45" s="32">
        <v>15000</v>
      </c>
      <c r="D45" s="32">
        <v>15000</v>
      </c>
      <c r="E45" s="53"/>
      <c r="F45" s="53"/>
      <c r="G45" s="53"/>
      <c r="H45" s="53"/>
    </row>
    <row r="46" spans="1:8" ht="14.25">
      <c r="A46" s="32" t="s">
        <v>134</v>
      </c>
      <c r="B46" s="32">
        <v>608000</v>
      </c>
      <c r="C46" s="32">
        <v>608000</v>
      </c>
      <c r="D46" s="32">
        <v>608000</v>
      </c>
      <c r="E46" s="53"/>
      <c r="F46" s="53"/>
      <c r="G46" s="53"/>
      <c r="H46" s="53"/>
    </row>
    <row r="47" spans="1:8" ht="14.25">
      <c r="A47" s="32" t="s">
        <v>135</v>
      </c>
      <c r="B47" s="32">
        <v>20000</v>
      </c>
      <c r="C47" s="32">
        <v>20000</v>
      </c>
      <c r="D47" s="32">
        <v>20000</v>
      </c>
      <c r="E47" s="53"/>
      <c r="F47" s="53"/>
      <c r="G47" s="53"/>
      <c r="H47" s="53"/>
    </row>
    <row r="48" spans="1:8" ht="14.25">
      <c r="A48" s="32" t="s">
        <v>136</v>
      </c>
      <c r="B48" s="32">
        <v>794813</v>
      </c>
      <c r="C48" s="32">
        <v>794813</v>
      </c>
      <c r="D48" s="32">
        <v>794813</v>
      </c>
      <c r="E48" s="53"/>
      <c r="F48" s="53"/>
      <c r="G48" s="53"/>
      <c r="H48" s="53"/>
    </row>
    <row r="49" spans="1:8" ht="14.25">
      <c r="A49" s="32" t="s">
        <v>139</v>
      </c>
      <c r="B49" s="32">
        <v>50000</v>
      </c>
      <c r="C49" s="32">
        <v>50000</v>
      </c>
      <c r="D49" s="32">
        <v>50000</v>
      </c>
      <c r="E49" s="53"/>
      <c r="F49" s="53"/>
      <c r="G49" s="53"/>
      <c r="H49" s="53"/>
    </row>
    <row r="50" spans="1:8" ht="14.25">
      <c r="A50" s="32" t="s">
        <v>194</v>
      </c>
      <c r="B50" s="32">
        <v>8500000</v>
      </c>
      <c r="C50" s="32">
        <v>8500000</v>
      </c>
      <c r="D50" s="32">
        <v>8500000</v>
      </c>
      <c r="E50" s="53"/>
      <c r="F50" s="53"/>
      <c r="G50" s="53"/>
      <c r="H50" s="53"/>
    </row>
    <row r="51" spans="1:8" ht="14.25">
      <c r="A51" s="32" t="s">
        <v>140</v>
      </c>
      <c r="B51" s="32">
        <v>2105333</v>
      </c>
      <c r="C51" s="32">
        <v>2105333</v>
      </c>
      <c r="D51" s="32">
        <v>2105333</v>
      </c>
      <c r="E51" s="53"/>
      <c r="F51" s="53"/>
      <c r="G51" s="53"/>
      <c r="H51" s="53"/>
    </row>
    <row r="52" spans="1:8" ht="14.25">
      <c r="A52" s="32" t="s">
        <v>141</v>
      </c>
      <c r="B52" s="32">
        <v>1096875</v>
      </c>
      <c r="C52" s="32">
        <v>1096875</v>
      </c>
      <c r="D52" s="32">
        <v>1096875</v>
      </c>
      <c r="E52" s="53"/>
      <c r="F52" s="53"/>
      <c r="G52" s="53"/>
      <c r="H52" s="53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L29" sqref="L2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25390625" style="0" customWidth="1"/>
    <col min="4" max="4" width="22.125" style="0" bestFit="1" customWidth="1"/>
    <col min="5" max="5" width="3.625" style="0" bestFit="1" customWidth="1"/>
    <col min="6" max="7" width="11.25390625" style="0" customWidth="1"/>
    <col min="8" max="8" width="9.625" style="0" customWidth="1"/>
  </cols>
  <sheetData>
    <row r="1" ht="14.25">
      <c r="A1" s="1" t="s">
        <v>195</v>
      </c>
    </row>
    <row r="2" spans="1:8" ht="18.75">
      <c r="A2" s="55" t="s">
        <v>196</v>
      </c>
      <c r="B2" s="55"/>
      <c r="C2" s="55"/>
      <c r="D2" s="55"/>
      <c r="E2" s="55"/>
      <c r="F2" s="55"/>
      <c r="G2" s="55"/>
      <c r="H2" s="55"/>
    </row>
    <row r="3" spans="1:8" ht="14.25">
      <c r="A3" s="56" t="s">
        <v>55</v>
      </c>
      <c r="B3" s="57"/>
      <c r="C3" s="57"/>
      <c r="D3" s="57"/>
      <c r="E3" s="57"/>
      <c r="F3" s="58"/>
      <c r="G3" s="57"/>
      <c r="H3" s="59" t="s">
        <v>56</v>
      </c>
    </row>
    <row r="4" spans="1:8" ht="14.25">
      <c r="A4" s="60" t="s">
        <v>197</v>
      </c>
      <c r="B4" s="60"/>
      <c r="C4" s="60"/>
      <c r="D4" s="60" t="s">
        <v>198</v>
      </c>
      <c r="E4" s="60"/>
      <c r="F4" s="60"/>
      <c r="G4" s="60"/>
      <c r="H4" s="60"/>
    </row>
    <row r="5" spans="1:8" ht="14.25">
      <c r="A5" s="61" t="s">
        <v>199</v>
      </c>
      <c r="B5" s="61" t="s">
        <v>200</v>
      </c>
      <c r="C5" s="61" t="s">
        <v>201</v>
      </c>
      <c r="D5" s="61" t="s">
        <v>202</v>
      </c>
      <c r="E5" s="61" t="s">
        <v>200</v>
      </c>
      <c r="F5" s="60" t="s">
        <v>201</v>
      </c>
      <c r="G5" s="60"/>
      <c r="H5" s="60"/>
    </row>
    <row r="6" spans="1:8" ht="22.5">
      <c r="A6" s="61"/>
      <c r="B6" s="61"/>
      <c r="C6" s="61"/>
      <c r="D6" s="61"/>
      <c r="E6" s="61"/>
      <c r="F6" s="60" t="s">
        <v>155</v>
      </c>
      <c r="G6" s="61" t="s">
        <v>203</v>
      </c>
      <c r="H6" s="61" t="s">
        <v>204</v>
      </c>
    </row>
    <row r="7" spans="1:8" ht="14.25">
      <c r="A7" s="60" t="s">
        <v>205</v>
      </c>
      <c r="B7" s="60"/>
      <c r="C7" s="60">
        <v>1</v>
      </c>
      <c r="D7" s="60" t="s">
        <v>205</v>
      </c>
      <c r="E7" s="60"/>
      <c r="F7" s="60">
        <v>2</v>
      </c>
      <c r="G7" s="60">
        <v>3</v>
      </c>
      <c r="H7" s="60">
        <v>4</v>
      </c>
    </row>
    <row r="8" spans="1:8" ht="14.25">
      <c r="A8" s="62" t="s">
        <v>206</v>
      </c>
      <c r="B8" s="60" t="s">
        <v>71</v>
      </c>
      <c r="C8" s="63">
        <v>91239898</v>
      </c>
      <c r="D8" s="62" t="s">
        <v>207</v>
      </c>
      <c r="E8" s="60" t="s">
        <v>208</v>
      </c>
      <c r="F8" s="63">
        <f>G8+H8</f>
        <v>0</v>
      </c>
      <c r="G8" s="63"/>
      <c r="H8" s="64"/>
    </row>
    <row r="9" spans="1:8" ht="14.25">
      <c r="A9" s="62" t="s">
        <v>209</v>
      </c>
      <c r="B9" s="60" t="s">
        <v>72</v>
      </c>
      <c r="C9" s="63">
        <v>0</v>
      </c>
      <c r="D9" s="62" t="s">
        <v>210</v>
      </c>
      <c r="E9" s="60" t="s">
        <v>211</v>
      </c>
      <c r="F9" s="63">
        <f aca="true" t="shared" si="0" ref="F9:F30">G9+H9</f>
        <v>0</v>
      </c>
      <c r="G9" s="64"/>
      <c r="H9" s="64"/>
    </row>
    <row r="10" spans="1:8" ht="14.25">
      <c r="A10" s="62"/>
      <c r="B10" s="60" t="s">
        <v>73</v>
      </c>
      <c r="C10" s="64"/>
      <c r="D10" s="62" t="s">
        <v>212</v>
      </c>
      <c r="E10" s="60" t="s">
        <v>213</v>
      </c>
      <c r="F10" s="63">
        <f t="shared" si="0"/>
        <v>0</v>
      </c>
      <c r="G10" s="63"/>
      <c r="H10" s="64"/>
    </row>
    <row r="11" spans="1:8" ht="14.25">
      <c r="A11" s="62"/>
      <c r="B11" s="60" t="s">
        <v>74</v>
      </c>
      <c r="C11" s="64"/>
      <c r="D11" s="62" t="s">
        <v>214</v>
      </c>
      <c r="E11" s="60" t="s">
        <v>215</v>
      </c>
      <c r="F11" s="63">
        <f t="shared" si="0"/>
        <v>0</v>
      </c>
      <c r="G11" s="63"/>
      <c r="H11" s="64"/>
    </row>
    <row r="12" spans="1:8" ht="14.25">
      <c r="A12" s="62"/>
      <c r="B12" s="60" t="s">
        <v>75</v>
      </c>
      <c r="C12" s="64"/>
      <c r="D12" s="62" t="s">
        <v>216</v>
      </c>
      <c r="E12" s="60" t="s">
        <v>217</v>
      </c>
      <c r="F12" s="63">
        <f t="shared" si="0"/>
        <v>0</v>
      </c>
      <c r="G12" s="63"/>
      <c r="H12" s="63"/>
    </row>
    <row r="13" spans="1:8" ht="14.25">
      <c r="A13" s="62"/>
      <c r="B13" s="60" t="s">
        <v>76</v>
      </c>
      <c r="C13" s="64"/>
      <c r="D13" s="62" t="s">
        <v>218</v>
      </c>
      <c r="E13" s="60" t="s">
        <v>219</v>
      </c>
      <c r="F13" s="63">
        <f t="shared" si="0"/>
        <v>0</v>
      </c>
      <c r="G13" s="63"/>
      <c r="H13" s="64"/>
    </row>
    <row r="14" spans="1:8" ht="14.25">
      <c r="A14" s="62"/>
      <c r="B14" s="60" t="s">
        <v>77</v>
      </c>
      <c r="C14" s="64"/>
      <c r="D14" s="62" t="s">
        <v>220</v>
      </c>
      <c r="E14" s="60" t="s">
        <v>221</v>
      </c>
      <c r="F14" s="63">
        <f t="shared" si="0"/>
        <v>0</v>
      </c>
      <c r="G14" s="63"/>
      <c r="H14" s="63"/>
    </row>
    <row r="15" spans="1:8" ht="14.25">
      <c r="A15" s="62"/>
      <c r="B15" s="60" t="s">
        <v>222</v>
      </c>
      <c r="C15" s="64"/>
      <c r="D15" s="62" t="s">
        <v>223</v>
      </c>
      <c r="E15" s="60" t="s">
        <v>224</v>
      </c>
      <c r="F15" s="63">
        <f t="shared" si="0"/>
        <v>79315512</v>
      </c>
      <c r="G15" s="63">
        <v>79315512</v>
      </c>
      <c r="H15" s="63"/>
    </row>
    <row r="16" spans="1:8" ht="14.25">
      <c r="A16" s="62"/>
      <c r="B16" s="60" t="s">
        <v>225</v>
      </c>
      <c r="C16" s="64"/>
      <c r="D16" s="65" t="s">
        <v>226</v>
      </c>
      <c r="E16" s="60" t="s">
        <v>227</v>
      </c>
      <c r="F16" s="63">
        <f t="shared" si="0"/>
        <v>8722178</v>
      </c>
      <c r="G16" s="63">
        <v>8722178</v>
      </c>
      <c r="H16" s="64"/>
    </row>
    <row r="17" spans="1:8" ht="14.25">
      <c r="A17" s="62"/>
      <c r="B17" s="60" t="s">
        <v>228</v>
      </c>
      <c r="C17" s="64"/>
      <c r="D17" s="62" t="s">
        <v>229</v>
      </c>
      <c r="E17" s="60" t="s">
        <v>230</v>
      </c>
      <c r="F17" s="63">
        <f t="shared" si="0"/>
        <v>0</v>
      </c>
      <c r="G17" s="63"/>
      <c r="H17" s="64"/>
    </row>
    <row r="18" spans="1:8" ht="14.25">
      <c r="A18" s="62"/>
      <c r="B18" s="60" t="s">
        <v>231</v>
      </c>
      <c r="C18" s="64"/>
      <c r="D18" s="62" t="s">
        <v>232</v>
      </c>
      <c r="E18" s="60" t="s">
        <v>233</v>
      </c>
      <c r="F18" s="63">
        <f t="shared" si="0"/>
        <v>0</v>
      </c>
      <c r="G18" s="63"/>
      <c r="H18" s="63"/>
    </row>
    <row r="19" spans="1:8" ht="14.25">
      <c r="A19" s="62"/>
      <c r="B19" s="60" t="s">
        <v>234</v>
      </c>
      <c r="C19" s="64"/>
      <c r="D19" s="62" t="s">
        <v>235</v>
      </c>
      <c r="E19" s="60" t="s">
        <v>236</v>
      </c>
      <c r="F19" s="63">
        <f t="shared" si="0"/>
        <v>3202208</v>
      </c>
      <c r="G19" s="63">
        <v>3202208</v>
      </c>
      <c r="H19" s="63"/>
    </row>
    <row r="20" spans="1:8" ht="14.25">
      <c r="A20" s="62"/>
      <c r="B20" s="60" t="s">
        <v>237</v>
      </c>
      <c r="C20" s="64"/>
      <c r="D20" s="62" t="s">
        <v>238</v>
      </c>
      <c r="E20" s="60" t="s">
        <v>239</v>
      </c>
      <c r="F20" s="63">
        <f t="shared" si="0"/>
        <v>0</v>
      </c>
      <c r="G20" s="63"/>
      <c r="H20" s="64"/>
    </row>
    <row r="21" spans="1:8" ht="14.25">
      <c r="A21" s="62"/>
      <c r="B21" s="60" t="s">
        <v>240</v>
      </c>
      <c r="C21" s="64"/>
      <c r="D21" s="62" t="s">
        <v>241</v>
      </c>
      <c r="E21" s="60" t="s">
        <v>242</v>
      </c>
      <c r="F21" s="63">
        <f t="shared" si="0"/>
        <v>0</v>
      </c>
      <c r="G21" s="63"/>
      <c r="H21" s="63"/>
    </row>
    <row r="22" spans="1:8" ht="14.25">
      <c r="A22" s="62"/>
      <c r="B22" s="60" t="s">
        <v>243</v>
      </c>
      <c r="C22" s="64"/>
      <c r="D22" s="62" t="s">
        <v>244</v>
      </c>
      <c r="E22" s="60" t="s">
        <v>245</v>
      </c>
      <c r="F22" s="63">
        <f t="shared" si="0"/>
        <v>0</v>
      </c>
      <c r="G22" s="63"/>
      <c r="H22" s="64"/>
    </row>
    <row r="23" spans="1:8" ht="14.25">
      <c r="A23" s="62"/>
      <c r="B23" s="60" t="s">
        <v>246</v>
      </c>
      <c r="C23" s="64"/>
      <c r="D23" s="62" t="s">
        <v>247</v>
      </c>
      <c r="E23" s="60" t="s">
        <v>248</v>
      </c>
      <c r="F23" s="63">
        <f t="shared" si="0"/>
        <v>0</v>
      </c>
      <c r="G23" s="63"/>
      <c r="H23" s="64"/>
    </row>
    <row r="24" spans="1:8" ht="14.25">
      <c r="A24" s="62"/>
      <c r="B24" s="60" t="s">
        <v>249</v>
      </c>
      <c r="C24" s="64"/>
      <c r="D24" s="62" t="s">
        <v>250</v>
      </c>
      <c r="E24" s="60" t="s">
        <v>251</v>
      </c>
      <c r="F24" s="63">
        <f t="shared" si="0"/>
        <v>0</v>
      </c>
      <c r="G24" s="64"/>
      <c r="H24" s="64"/>
    </row>
    <row r="25" spans="1:8" ht="14.25">
      <c r="A25" s="62"/>
      <c r="B25" s="60" t="s">
        <v>252</v>
      </c>
      <c r="C25" s="64"/>
      <c r="D25" s="62" t="s">
        <v>253</v>
      </c>
      <c r="E25" s="60" t="s">
        <v>254</v>
      </c>
      <c r="F25" s="63">
        <f t="shared" si="0"/>
        <v>0</v>
      </c>
      <c r="G25" s="63"/>
      <c r="H25" s="64"/>
    </row>
    <row r="26" spans="1:8" ht="14.25">
      <c r="A26" s="62"/>
      <c r="B26" s="60" t="s">
        <v>255</v>
      </c>
      <c r="C26" s="64"/>
      <c r="D26" s="62" t="s">
        <v>256</v>
      </c>
      <c r="E26" s="60" t="s">
        <v>257</v>
      </c>
      <c r="F26" s="63">
        <f t="shared" si="0"/>
        <v>0</v>
      </c>
      <c r="G26" s="63"/>
      <c r="H26" s="64"/>
    </row>
    <row r="27" spans="1:8" ht="14.25">
      <c r="A27" s="62"/>
      <c r="B27" s="60" t="s">
        <v>258</v>
      </c>
      <c r="C27" s="64"/>
      <c r="D27" s="62" t="s">
        <v>259</v>
      </c>
      <c r="E27" s="60" t="s">
        <v>260</v>
      </c>
      <c r="F27" s="63">
        <f t="shared" si="0"/>
        <v>0</v>
      </c>
      <c r="G27" s="63"/>
      <c r="H27" s="64"/>
    </row>
    <row r="28" spans="1:8" ht="14.25">
      <c r="A28" s="62"/>
      <c r="B28" s="60" t="s">
        <v>261</v>
      </c>
      <c r="C28" s="64"/>
      <c r="D28" s="62" t="s">
        <v>262</v>
      </c>
      <c r="E28" s="60" t="s">
        <v>263</v>
      </c>
      <c r="F28" s="63">
        <f t="shared" si="0"/>
        <v>0</v>
      </c>
      <c r="G28" s="63"/>
      <c r="H28" s="64"/>
    </row>
    <row r="29" spans="1:8" ht="14.25">
      <c r="A29" s="62"/>
      <c r="B29" s="60" t="s">
        <v>264</v>
      </c>
      <c r="C29" s="64"/>
      <c r="D29" s="62" t="s">
        <v>265</v>
      </c>
      <c r="E29" s="60" t="s">
        <v>266</v>
      </c>
      <c r="F29" s="63">
        <f t="shared" si="0"/>
        <v>0</v>
      </c>
      <c r="G29" s="63"/>
      <c r="H29" s="63"/>
    </row>
    <row r="30" spans="1:8" ht="14.25">
      <c r="A30" s="62"/>
      <c r="B30" s="60" t="s">
        <v>267</v>
      </c>
      <c r="C30" s="64"/>
      <c r="D30" s="62"/>
      <c r="E30" s="60" t="s">
        <v>268</v>
      </c>
      <c r="H30" s="64"/>
    </row>
    <row r="31" spans="1:8" ht="14.25">
      <c r="A31" s="66" t="s">
        <v>58</v>
      </c>
      <c r="B31" s="60" t="s">
        <v>269</v>
      </c>
      <c r="C31" s="63">
        <v>91239898</v>
      </c>
      <c r="D31" s="67" t="s">
        <v>144</v>
      </c>
      <c r="E31" s="60" t="s">
        <v>270</v>
      </c>
      <c r="F31" s="63">
        <f>G31+H30</f>
        <v>91239898</v>
      </c>
      <c r="G31" s="64">
        <f>SUM(G8:G29)</f>
        <v>91239898</v>
      </c>
      <c r="H31" s="67"/>
    </row>
    <row r="32" spans="1:8" ht="14.25">
      <c r="A32" s="62"/>
      <c r="B32" s="60" t="s">
        <v>271</v>
      </c>
      <c r="C32" s="64"/>
      <c r="D32" s="68"/>
      <c r="E32" s="60" t="s">
        <v>272</v>
      </c>
      <c r="F32" s="68"/>
      <c r="G32" s="68"/>
      <c r="H32" s="68"/>
    </row>
    <row r="33" spans="1:8" ht="14.25">
      <c r="A33" s="62" t="s">
        <v>273</v>
      </c>
      <c r="B33" s="60" t="s">
        <v>274</v>
      </c>
      <c r="C33" s="69"/>
      <c r="D33" s="68" t="s">
        <v>275</v>
      </c>
      <c r="E33" s="60" t="s">
        <v>276</v>
      </c>
      <c r="F33" s="68"/>
      <c r="G33" s="68"/>
      <c r="H33" s="68"/>
    </row>
    <row r="34" spans="1:8" ht="14.25">
      <c r="A34" s="62" t="s">
        <v>206</v>
      </c>
      <c r="B34" s="60" t="s">
        <v>277</v>
      </c>
      <c r="C34" s="69"/>
      <c r="D34" s="68" t="s">
        <v>278</v>
      </c>
      <c r="E34" s="60" t="s">
        <v>279</v>
      </c>
      <c r="F34" s="68"/>
      <c r="G34" s="68"/>
      <c r="H34" s="68"/>
    </row>
    <row r="35" spans="1:8" ht="14.25">
      <c r="A35" s="62" t="s">
        <v>209</v>
      </c>
      <c r="B35" s="60" t="s">
        <v>280</v>
      </c>
      <c r="C35" s="63"/>
      <c r="D35" s="68" t="s">
        <v>281</v>
      </c>
      <c r="E35" s="60" t="s">
        <v>282</v>
      </c>
      <c r="F35" s="68"/>
      <c r="G35" s="68"/>
      <c r="H35" s="68"/>
    </row>
    <row r="36" spans="1:8" ht="14.25">
      <c r="A36" s="62"/>
      <c r="B36" s="60" t="s">
        <v>283</v>
      </c>
      <c r="C36" s="64"/>
      <c r="D36" s="68"/>
      <c r="E36" s="60" t="s">
        <v>284</v>
      </c>
      <c r="F36" s="68"/>
      <c r="G36" s="68"/>
      <c r="H36" s="68"/>
    </row>
    <row r="37" spans="1:8" ht="14.25">
      <c r="A37" s="66" t="s">
        <v>285</v>
      </c>
      <c r="B37" s="60" t="s">
        <v>286</v>
      </c>
      <c r="C37" s="63">
        <f>C33+C8</f>
        <v>91239898</v>
      </c>
      <c r="D37" s="67" t="s">
        <v>287</v>
      </c>
      <c r="E37" s="60" t="s">
        <v>288</v>
      </c>
      <c r="F37" s="64">
        <v>91500682.61</v>
      </c>
      <c r="G37" s="64">
        <v>91500682.61</v>
      </c>
      <c r="H37" s="6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87" right="0.75" top="0.24" bottom="0.31" header="0.24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70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6.25390625" style="0" customWidth="1"/>
    <col min="2" max="3" width="2.625" style="0" customWidth="1"/>
    <col min="4" max="4" width="24.625" style="0" customWidth="1"/>
    <col min="5" max="5" width="14.87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289</v>
      </c>
      <c r="B1" s="1"/>
    </row>
    <row r="2" spans="1:7" ht="20.25">
      <c r="A2" s="41" t="s">
        <v>290</v>
      </c>
      <c r="B2" s="42"/>
      <c r="C2" s="42"/>
      <c r="D2" s="42"/>
      <c r="E2" s="42"/>
      <c r="F2" s="42"/>
      <c r="G2" s="42"/>
    </row>
    <row r="3" spans="1:7" ht="14.25">
      <c r="A3" s="43" t="s">
        <v>55</v>
      </c>
      <c r="B3" s="44"/>
      <c r="C3" s="44"/>
      <c r="D3" s="44"/>
      <c r="F3" s="44"/>
      <c r="G3" s="45" t="s">
        <v>56</v>
      </c>
    </row>
    <row r="4" spans="1:7" ht="21" customHeight="1">
      <c r="A4" s="46" t="s">
        <v>291</v>
      </c>
      <c r="B4" s="46"/>
      <c r="C4" s="46"/>
      <c r="D4" s="46" t="s">
        <v>66</v>
      </c>
      <c r="E4" s="46" t="s">
        <v>292</v>
      </c>
      <c r="F4" s="46"/>
      <c r="G4" s="46"/>
    </row>
    <row r="5" spans="1:7" ht="36" customHeight="1">
      <c r="A5" s="46" t="s">
        <v>65</v>
      </c>
      <c r="B5" s="46"/>
      <c r="C5" s="46"/>
      <c r="D5" s="46"/>
      <c r="E5" s="46" t="s">
        <v>155</v>
      </c>
      <c r="F5" s="46" t="s">
        <v>145</v>
      </c>
      <c r="G5" s="46" t="s">
        <v>146</v>
      </c>
    </row>
    <row r="6" spans="1:7" ht="21" customHeight="1">
      <c r="A6" s="46" t="s">
        <v>67</v>
      </c>
      <c r="B6" s="46" t="s">
        <v>68</v>
      </c>
      <c r="C6" s="46" t="s">
        <v>69</v>
      </c>
      <c r="D6" s="46"/>
      <c r="E6" s="46"/>
      <c r="F6" s="46"/>
      <c r="G6" s="46"/>
    </row>
    <row r="7" spans="1:7" ht="27" customHeight="1">
      <c r="A7" s="47" t="s">
        <v>293</v>
      </c>
      <c r="B7" s="47"/>
      <c r="C7" s="47"/>
      <c r="D7" s="47"/>
      <c r="E7" s="48">
        <f>F7+G7</f>
        <v>91239898</v>
      </c>
      <c r="F7" s="48">
        <f>SUM(F8:F70)</f>
        <v>5284752</v>
      </c>
      <c r="G7" s="48">
        <f>SUM(G8:G70)</f>
        <v>85955146</v>
      </c>
    </row>
    <row r="8" spans="1:7" ht="21" customHeight="1">
      <c r="A8" s="49">
        <v>2080201</v>
      </c>
      <c r="B8" s="49"/>
      <c r="C8" s="49"/>
      <c r="D8" s="50" t="s">
        <v>79</v>
      </c>
      <c r="E8" s="48">
        <f aca="true" t="shared" si="0" ref="E8:E58">F8+G8</f>
        <v>1824228</v>
      </c>
      <c r="F8" s="48">
        <v>1824228</v>
      </c>
      <c r="G8" s="51"/>
    </row>
    <row r="9" spans="1:7" ht="21" customHeight="1">
      <c r="A9" s="49">
        <v>2080201</v>
      </c>
      <c r="B9" s="49"/>
      <c r="C9" s="49"/>
      <c r="D9" s="50" t="s">
        <v>80</v>
      </c>
      <c r="E9" s="48">
        <f t="shared" si="0"/>
        <v>108069</v>
      </c>
      <c r="F9" s="48">
        <v>108069</v>
      </c>
      <c r="G9" s="51"/>
    </row>
    <row r="10" spans="1:7" ht="21" customHeight="1">
      <c r="A10" s="49">
        <v>2080201</v>
      </c>
      <c r="B10" s="49"/>
      <c r="C10" s="49"/>
      <c r="D10" s="50" t="s">
        <v>81</v>
      </c>
      <c r="E10" s="48">
        <f t="shared" si="0"/>
        <v>121600</v>
      </c>
      <c r="F10" s="48">
        <v>121600</v>
      </c>
      <c r="G10" s="51"/>
    </row>
    <row r="11" spans="1:7" ht="21" customHeight="1">
      <c r="A11" s="49">
        <v>2080201</v>
      </c>
      <c r="B11" s="49"/>
      <c r="C11" s="49"/>
      <c r="D11" s="50" t="s">
        <v>82</v>
      </c>
      <c r="E11" s="48">
        <f t="shared" si="0"/>
        <v>75418</v>
      </c>
      <c r="F11" s="48">
        <v>75418</v>
      </c>
      <c r="G11" s="51"/>
    </row>
    <row r="12" spans="1:7" ht="21" customHeight="1">
      <c r="A12" s="49">
        <v>2080201</v>
      </c>
      <c r="B12" s="49"/>
      <c r="C12" s="49"/>
      <c r="D12" s="50" t="s">
        <v>83</v>
      </c>
      <c r="E12" s="48">
        <f t="shared" si="0"/>
        <v>164000</v>
      </c>
      <c r="F12" s="48">
        <v>164000</v>
      </c>
      <c r="G12" s="51"/>
    </row>
    <row r="13" spans="1:7" ht="21" customHeight="1">
      <c r="A13" s="49">
        <v>2080201</v>
      </c>
      <c r="B13" s="49"/>
      <c r="C13" s="49"/>
      <c r="D13" s="50" t="s">
        <v>84</v>
      </c>
      <c r="E13" s="48">
        <f t="shared" si="0"/>
        <v>315000</v>
      </c>
      <c r="F13" s="48">
        <v>315000</v>
      </c>
      <c r="G13" s="51"/>
    </row>
    <row r="14" spans="1:7" ht="21" customHeight="1">
      <c r="A14" s="49">
        <v>2080201</v>
      </c>
      <c r="B14" s="49"/>
      <c r="C14" s="49"/>
      <c r="D14" s="50" t="s">
        <v>85</v>
      </c>
      <c r="E14" s="48">
        <f t="shared" si="0"/>
        <v>60000</v>
      </c>
      <c r="F14" s="48">
        <v>60000</v>
      </c>
      <c r="G14" s="51"/>
    </row>
    <row r="15" spans="1:7" ht="21" customHeight="1">
      <c r="A15" s="49">
        <v>2080201</v>
      </c>
      <c r="B15" s="49"/>
      <c r="C15" s="49"/>
      <c r="D15" s="50" t="s">
        <v>86</v>
      </c>
      <c r="E15" s="48">
        <f t="shared" si="0"/>
        <v>100800</v>
      </c>
      <c r="F15" s="48">
        <v>100800</v>
      </c>
      <c r="G15" s="51"/>
    </row>
    <row r="16" spans="1:7" ht="21" customHeight="1">
      <c r="A16" s="49">
        <v>2080201</v>
      </c>
      <c r="B16" s="49"/>
      <c r="C16" s="49"/>
      <c r="D16" s="50" t="s">
        <v>87</v>
      </c>
      <c r="E16" s="48">
        <f t="shared" si="0"/>
        <v>295474</v>
      </c>
      <c r="F16" s="48">
        <v>295474</v>
      </c>
      <c r="G16" s="51"/>
    </row>
    <row r="17" spans="1:7" ht="21" customHeight="1">
      <c r="A17" s="49">
        <v>2080201</v>
      </c>
      <c r="B17" s="49"/>
      <c r="C17" s="49"/>
      <c r="D17" s="50" t="s">
        <v>88</v>
      </c>
      <c r="E17" s="48">
        <f t="shared" si="0"/>
        <v>15552</v>
      </c>
      <c r="F17" s="48">
        <v>15552</v>
      </c>
      <c r="G17" s="51"/>
    </row>
    <row r="18" spans="1:7" ht="21" customHeight="1">
      <c r="A18" s="49">
        <v>2080201</v>
      </c>
      <c r="B18" s="49"/>
      <c r="C18" s="49"/>
      <c r="D18" s="50" t="s">
        <v>89</v>
      </c>
      <c r="E18" s="48">
        <f t="shared" si="0"/>
        <v>202068</v>
      </c>
      <c r="F18" s="48">
        <v>202068</v>
      </c>
      <c r="G18" s="51"/>
    </row>
    <row r="19" spans="1:7" ht="21" customHeight="1">
      <c r="A19" s="49">
        <v>2080201</v>
      </c>
      <c r="B19" s="49"/>
      <c r="C19" s="49"/>
      <c r="D19" s="50" t="s">
        <v>90</v>
      </c>
      <c r="E19" s="48">
        <f t="shared" si="0"/>
        <v>50000</v>
      </c>
      <c r="F19" s="48">
        <v>50000</v>
      </c>
      <c r="G19" s="51"/>
    </row>
    <row r="20" spans="1:7" ht="21" customHeight="1">
      <c r="A20" s="49">
        <v>2080204</v>
      </c>
      <c r="B20" s="49"/>
      <c r="C20" s="49"/>
      <c r="D20" s="50" t="s">
        <v>91</v>
      </c>
      <c r="E20" s="48">
        <f t="shared" si="0"/>
        <v>100000</v>
      </c>
      <c r="F20" s="48">
        <v>100000</v>
      </c>
      <c r="G20" s="51"/>
    </row>
    <row r="21" spans="1:7" ht="21" customHeight="1">
      <c r="A21" s="49">
        <v>2080299</v>
      </c>
      <c r="B21" s="49"/>
      <c r="C21" s="49"/>
      <c r="D21" s="50" t="s">
        <v>92</v>
      </c>
      <c r="E21" s="48">
        <f t="shared" si="0"/>
        <v>360</v>
      </c>
      <c r="F21" s="51">
        <v>360</v>
      </c>
      <c r="G21" s="51"/>
    </row>
    <row r="22" spans="1:7" ht="14.25">
      <c r="A22" s="49">
        <v>2080299</v>
      </c>
      <c r="B22" s="49"/>
      <c r="C22" s="49"/>
      <c r="D22" s="50" t="s">
        <v>93</v>
      </c>
      <c r="E22" s="48">
        <f t="shared" si="0"/>
        <v>5760</v>
      </c>
      <c r="F22" s="51">
        <v>5760</v>
      </c>
      <c r="G22" s="51"/>
    </row>
    <row r="23" spans="1:7" ht="14.25">
      <c r="A23" s="49">
        <v>2080299</v>
      </c>
      <c r="B23" s="49"/>
      <c r="C23" s="49"/>
      <c r="D23" s="50" t="s">
        <v>94</v>
      </c>
      <c r="E23" s="48">
        <f t="shared" si="0"/>
        <v>40000</v>
      </c>
      <c r="F23" s="51">
        <v>40000</v>
      </c>
      <c r="G23" s="51"/>
    </row>
    <row r="24" spans="1:7" ht="14.25">
      <c r="A24" s="49">
        <v>2080299</v>
      </c>
      <c r="B24" s="49"/>
      <c r="C24" s="49"/>
      <c r="D24" s="50" t="s">
        <v>95</v>
      </c>
      <c r="E24" s="48">
        <f t="shared" si="0"/>
        <v>40000</v>
      </c>
      <c r="F24" s="51">
        <v>40000</v>
      </c>
      <c r="G24" s="51"/>
    </row>
    <row r="25" spans="1:7" ht="14.25">
      <c r="A25" s="49">
        <v>2080299</v>
      </c>
      <c r="B25" s="49"/>
      <c r="C25" s="49"/>
      <c r="D25" s="50" t="s">
        <v>96</v>
      </c>
      <c r="E25" s="48">
        <f t="shared" si="0"/>
        <v>400000</v>
      </c>
      <c r="F25" s="51">
        <v>400000</v>
      </c>
      <c r="G25" s="51"/>
    </row>
    <row r="26" spans="1:7" ht="14.25">
      <c r="A26" s="49">
        <v>2080299</v>
      </c>
      <c r="B26" s="49"/>
      <c r="C26" s="49"/>
      <c r="D26" s="50" t="s">
        <v>97</v>
      </c>
      <c r="E26" s="48">
        <f t="shared" si="0"/>
        <v>350000</v>
      </c>
      <c r="F26" s="51">
        <v>350000</v>
      </c>
      <c r="G26" s="51"/>
    </row>
    <row r="27" spans="1:7" ht="14.25">
      <c r="A27" s="49">
        <v>2080501</v>
      </c>
      <c r="B27" s="49"/>
      <c r="C27" s="49"/>
      <c r="D27" s="50" t="s">
        <v>98</v>
      </c>
      <c r="E27" s="48">
        <f t="shared" si="0"/>
        <v>844245</v>
      </c>
      <c r="F27" s="52">
        <v>844245</v>
      </c>
      <c r="G27" s="51"/>
    </row>
    <row r="28" spans="1:7" ht="14.25">
      <c r="A28" s="49">
        <v>2080803</v>
      </c>
      <c r="B28" s="49"/>
      <c r="C28" s="49"/>
      <c r="D28" s="50" t="s">
        <v>99</v>
      </c>
      <c r="E28" s="48">
        <f t="shared" si="0"/>
        <v>200000</v>
      </c>
      <c r="F28" s="53"/>
      <c r="G28" s="52">
        <v>200000</v>
      </c>
    </row>
    <row r="29" spans="1:7" ht="28.5">
      <c r="A29" s="49">
        <v>2080803</v>
      </c>
      <c r="B29" s="49"/>
      <c r="C29" s="49"/>
      <c r="D29" s="50" t="s">
        <v>100</v>
      </c>
      <c r="E29" s="48">
        <f t="shared" si="0"/>
        <v>4079950</v>
      </c>
      <c r="F29" s="53"/>
      <c r="G29" s="52">
        <v>4079950</v>
      </c>
    </row>
    <row r="30" spans="1:7" ht="14.25">
      <c r="A30" s="49">
        <v>2080805</v>
      </c>
      <c r="B30" s="49"/>
      <c r="C30" s="49"/>
      <c r="D30" s="50" t="s">
        <v>101</v>
      </c>
      <c r="E30" s="48">
        <f t="shared" si="0"/>
        <v>3929694</v>
      </c>
      <c r="F30" s="53"/>
      <c r="G30" s="52">
        <v>3929694</v>
      </c>
    </row>
    <row r="31" spans="1:7" ht="28.5">
      <c r="A31" s="49">
        <v>2080806</v>
      </c>
      <c r="B31" s="49"/>
      <c r="C31" s="49"/>
      <c r="D31" s="50" t="s">
        <v>102</v>
      </c>
      <c r="E31" s="48">
        <f t="shared" si="0"/>
        <v>543444</v>
      </c>
      <c r="F31" s="53"/>
      <c r="G31" s="52">
        <v>543444</v>
      </c>
    </row>
    <row r="32" spans="1:7" ht="14.25">
      <c r="A32" s="49">
        <v>2080899</v>
      </c>
      <c r="B32" s="49"/>
      <c r="C32" s="49"/>
      <c r="D32" s="50" t="s">
        <v>103</v>
      </c>
      <c r="E32" s="48">
        <f t="shared" si="0"/>
        <v>198000</v>
      </c>
      <c r="F32" s="53"/>
      <c r="G32" s="52">
        <v>198000</v>
      </c>
    </row>
    <row r="33" spans="1:7" ht="14.25">
      <c r="A33" s="49">
        <v>2080899</v>
      </c>
      <c r="B33" s="49"/>
      <c r="C33" s="49"/>
      <c r="D33" s="50" t="s">
        <v>104</v>
      </c>
      <c r="E33" s="48">
        <f t="shared" si="0"/>
        <v>298200</v>
      </c>
      <c r="F33" s="53"/>
      <c r="G33" s="52">
        <v>298200</v>
      </c>
    </row>
    <row r="34" spans="1:7" ht="14.25">
      <c r="A34" s="49">
        <v>2080899</v>
      </c>
      <c r="B34" s="49"/>
      <c r="C34" s="49"/>
      <c r="D34" s="50" t="s">
        <v>105</v>
      </c>
      <c r="E34" s="48">
        <f t="shared" si="0"/>
        <v>30000</v>
      </c>
      <c r="F34" s="53"/>
      <c r="G34" s="52">
        <v>30000</v>
      </c>
    </row>
    <row r="35" spans="1:7" ht="14.25">
      <c r="A35" s="49">
        <v>2080901</v>
      </c>
      <c r="B35" s="49"/>
      <c r="C35" s="49"/>
      <c r="D35" s="50" t="s">
        <v>106</v>
      </c>
      <c r="E35" s="48">
        <f t="shared" si="0"/>
        <v>3838437</v>
      </c>
      <c r="F35" s="51"/>
      <c r="G35" s="52">
        <v>3838437</v>
      </c>
    </row>
    <row r="36" spans="1:7" ht="28.5">
      <c r="A36" s="49">
        <v>2080901</v>
      </c>
      <c r="B36" s="49"/>
      <c r="C36" s="49"/>
      <c r="D36" s="50" t="s">
        <v>107</v>
      </c>
      <c r="E36" s="48">
        <f t="shared" si="0"/>
        <v>2575100</v>
      </c>
      <c r="F36" s="51"/>
      <c r="G36" s="52">
        <v>2575100</v>
      </c>
    </row>
    <row r="37" spans="1:7" ht="28.5">
      <c r="A37" s="49">
        <v>2080902</v>
      </c>
      <c r="B37" s="49"/>
      <c r="C37" s="49"/>
      <c r="D37" s="50" t="s">
        <v>108</v>
      </c>
      <c r="E37" s="48">
        <f t="shared" si="0"/>
        <v>212079</v>
      </c>
      <c r="F37" s="51"/>
      <c r="G37" s="52">
        <v>212079</v>
      </c>
    </row>
    <row r="38" spans="1:7" ht="14.25">
      <c r="A38" s="49">
        <v>2081001</v>
      </c>
      <c r="B38" s="49"/>
      <c r="C38" s="49"/>
      <c r="D38" s="50" t="s">
        <v>109</v>
      </c>
      <c r="E38" s="48">
        <f t="shared" si="0"/>
        <v>602976</v>
      </c>
      <c r="F38" s="51"/>
      <c r="G38" s="52">
        <v>602976</v>
      </c>
    </row>
    <row r="39" spans="1:7" ht="14.25">
      <c r="A39" s="49">
        <v>2081001</v>
      </c>
      <c r="B39" s="49"/>
      <c r="C39" s="49"/>
      <c r="D39" s="50" t="s">
        <v>110</v>
      </c>
      <c r="E39" s="48">
        <f t="shared" si="0"/>
        <v>597564</v>
      </c>
      <c r="F39" s="51"/>
      <c r="G39" s="52">
        <v>597564</v>
      </c>
    </row>
    <row r="40" spans="1:7" ht="14.25">
      <c r="A40" s="49">
        <v>2081001</v>
      </c>
      <c r="B40" s="49"/>
      <c r="C40" s="49"/>
      <c r="D40" s="50" t="s">
        <v>111</v>
      </c>
      <c r="E40" s="48">
        <f t="shared" si="0"/>
        <v>1170000</v>
      </c>
      <c r="F40" s="51"/>
      <c r="G40" s="52">
        <v>1170000</v>
      </c>
    </row>
    <row r="41" spans="1:7" ht="14.25">
      <c r="A41" s="49">
        <v>2081002</v>
      </c>
      <c r="B41" s="49"/>
      <c r="C41" s="49"/>
      <c r="D41" s="50" t="s">
        <v>112</v>
      </c>
      <c r="E41" s="48">
        <f t="shared" si="0"/>
        <v>2640000</v>
      </c>
      <c r="F41" s="51"/>
      <c r="G41" s="52">
        <v>2640000</v>
      </c>
    </row>
    <row r="42" spans="1:7" ht="14.25">
      <c r="A42" s="49">
        <v>2081002</v>
      </c>
      <c r="B42" s="49"/>
      <c r="C42" s="49"/>
      <c r="D42" s="50" t="s">
        <v>113</v>
      </c>
      <c r="E42" s="48">
        <f t="shared" si="0"/>
        <v>10000</v>
      </c>
      <c r="F42" s="51"/>
      <c r="G42" s="52">
        <v>10000</v>
      </c>
    </row>
    <row r="43" spans="1:7" ht="14.25">
      <c r="A43" s="49">
        <v>2081002</v>
      </c>
      <c r="B43" s="49"/>
      <c r="C43" s="49"/>
      <c r="D43" s="50" t="s">
        <v>114</v>
      </c>
      <c r="E43" s="48">
        <f t="shared" si="0"/>
        <v>150000</v>
      </c>
      <c r="F43" s="51"/>
      <c r="G43" s="52">
        <v>150000</v>
      </c>
    </row>
    <row r="44" spans="1:7" ht="14.25">
      <c r="A44" s="49">
        <v>2081002</v>
      </c>
      <c r="B44" s="49"/>
      <c r="C44" s="49"/>
      <c r="D44" s="50" t="s">
        <v>115</v>
      </c>
      <c r="E44" s="48">
        <f t="shared" si="0"/>
        <v>500000</v>
      </c>
      <c r="F44" s="51"/>
      <c r="G44" s="52">
        <v>500000</v>
      </c>
    </row>
    <row r="45" spans="1:7" ht="14.25">
      <c r="A45" s="49">
        <v>2081002</v>
      </c>
      <c r="B45" s="49"/>
      <c r="C45" s="49"/>
      <c r="D45" s="50" t="s">
        <v>116</v>
      </c>
      <c r="E45" s="48">
        <f t="shared" si="0"/>
        <v>10000</v>
      </c>
      <c r="F45" s="51"/>
      <c r="G45" s="52">
        <v>10000</v>
      </c>
    </row>
    <row r="46" spans="1:7" ht="14.25">
      <c r="A46" s="49">
        <v>2081002</v>
      </c>
      <c r="B46" s="49"/>
      <c r="C46" s="49"/>
      <c r="D46" s="50" t="s">
        <v>117</v>
      </c>
      <c r="E46" s="48">
        <f t="shared" si="0"/>
        <v>50000</v>
      </c>
      <c r="F46" s="51"/>
      <c r="G46" s="52">
        <v>50000</v>
      </c>
    </row>
    <row r="47" spans="1:7" ht="14.25">
      <c r="A47" s="49">
        <v>2081002</v>
      </c>
      <c r="B47" s="49"/>
      <c r="C47" s="49"/>
      <c r="D47" s="50" t="s">
        <v>118</v>
      </c>
      <c r="E47" s="48">
        <f t="shared" si="0"/>
        <v>200000</v>
      </c>
      <c r="F47" s="51"/>
      <c r="G47" s="52">
        <v>200000</v>
      </c>
    </row>
    <row r="48" spans="1:7" ht="14.25">
      <c r="A48" s="54">
        <v>2081004</v>
      </c>
      <c r="B48" s="54"/>
      <c r="C48" s="54"/>
      <c r="D48" s="50" t="s">
        <v>119</v>
      </c>
      <c r="E48" s="48">
        <f t="shared" si="0"/>
        <v>2916375</v>
      </c>
      <c r="F48" s="51"/>
      <c r="G48" s="52">
        <v>2916375</v>
      </c>
    </row>
    <row r="49" spans="1:7" ht="14.25">
      <c r="A49" s="49">
        <v>2081004</v>
      </c>
      <c r="B49" s="49"/>
      <c r="C49" s="49"/>
      <c r="D49" s="50" t="s">
        <v>120</v>
      </c>
      <c r="E49" s="48">
        <f t="shared" si="0"/>
        <v>700000</v>
      </c>
      <c r="F49" s="51"/>
      <c r="G49" s="52">
        <v>700000</v>
      </c>
    </row>
    <row r="50" spans="1:7" ht="14.25">
      <c r="A50" s="49">
        <v>2081099</v>
      </c>
      <c r="B50" s="49"/>
      <c r="C50" s="49"/>
      <c r="D50" s="50" t="s">
        <v>121</v>
      </c>
      <c r="E50" s="48">
        <f t="shared" si="0"/>
        <v>1884800</v>
      </c>
      <c r="F50" s="51"/>
      <c r="G50" s="52">
        <v>1884800</v>
      </c>
    </row>
    <row r="51" spans="1:7" ht="14.25">
      <c r="A51" s="49">
        <v>2081099</v>
      </c>
      <c r="B51" s="49"/>
      <c r="C51" s="49"/>
      <c r="D51" s="50" t="s">
        <v>122</v>
      </c>
      <c r="E51" s="48">
        <f t="shared" si="0"/>
        <v>190000</v>
      </c>
      <c r="F51" s="51"/>
      <c r="G51" s="52">
        <v>190000</v>
      </c>
    </row>
    <row r="52" spans="1:7" ht="14.25">
      <c r="A52" s="49">
        <v>2081107</v>
      </c>
      <c r="B52" s="49"/>
      <c r="C52" s="49"/>
      <c r="D52" s="50" t="s">
        <v>123</v>
      </c>
      <c r="E52" s="48">
        <f t="shared" si="0"/>
        <v>2228280</v>
      </c>
      <c r="F52" s="51"/>
      <c r="G52" s="51">
        <v>2228280</v>
      </c>
    </row>
    <row r="53" spans="1:7" ht="14.25">
      <c r="A53" s="49">
        <v>2081502</v>
      </c>
      <c r="B53" s="49"/>
      <c r="C53" s="49"/>
      <c r="D53" s="50" t="s">
        <v>124</v>
      </c>
      <c r="E53" s="48">
        <f t="shared" si="0"/>
        <v>100000</v>
      </c>
      <c r="F53" s="51"/>
      <c r="G53" s="51">
        <v>100000</v>
      </c>
    </row>
    <row r="54" spans="1:7" ht="28.5">
      <c r="A54" s="49">
        <v>2081901</v>
      </c>
      <c r="B54" s="49"/>
      <c r="C54" s="49"/>
      <c r="D54" s="50" t="s">
        <v>125</v>
      </c>
      <c r="E54" s="48">
        <f t="shared" si="0"/>
        <v>1386355</v>
      </c>
      <c r="F54" s="51"/>
      <c r="G54" s="51">
        <v>1386355</v>
      </c>
    </row>
    <row r="55" spans="1:7" ht="14.25">
      <c r="A55" s="49">
        <v>2081902</v>
      </c>
      <c r="B55" s="49"/>
      <c r="C55" s="49"/>
      <c r="D55" s="50" t="s">
        <v>126</v>
      </c>
      <c r="E55" s="48">
        <f t="shared" si="0"/>
        <v>35065870</v>
      </c>
      <c r="F55" s="51"/>
      <c r="G55" s="51">
        <v>35065870</v>
      </c>
    </row>
    <row r="56" spans="1:7" ht="14.25">
      <c r="A56" s="49">
        <v>2082001</v>
      </c>
      <c r="B56" s="49"/>
      <c r="C56" s="49"/>
      <c r="D56" s="50" t="s">
        <v>127</v>
      </c>
      <c r="E56" s="48">
        <f t="shared" si="0"/>
        <v>275673</v>
      </c>
      <c r="F56" s="51"/>
      <c r="G56" s="51">
        <v>275673</v>
      </c>
    </row>
    <row r="57" spans="1:7" ht="14.25">
      <c r="A57" s="49">
        <v>2082001</v>
      </c>
      <c r="B57" s="49"/>
      <c r="C57" s="49"/>
      <c r="D57" s="50" t="s">
        <v>128</v>
      </c>
      <c r="E57" s="48">
        <f t="shared" si="0"/>
        <v>5000</v>
      </c>
      <c r="F57" s="51"/>
      <c r="G57" s="51">
        <v>5000</v>
      </c>
    </row>
    <row r="58" spans="1:7" ht="14.25">
      <c r="A58" s="49">
        <v>2082002</v>
      </c>
      <c r="B58" s="49"/>
      <c r="C58" s="49"/>
      <c r="D58" s="50" t="s">
        <v>129</v>
      </c>
      <c r="E58" s="48">
        <f t="shared" si="0"/>
        <v>2200000</v>
      </c>
      <c r="F58" s="51"/>
      <c r="G58" s="51">
        <v>2200000</v>
      </c>
    </row>
    <row r="59" spans="1:7" ht="28.5">
      <c r="A59" s="49">
        <v>2082101</v>
      </c>
      <c r="B59" s="49"/>
      <c r="C59" s="49"/>
      <c r="D59" s="50" t="s">
        <v>130</v>
      </c>
      <c r="E59" s="48">
        <f aca="true" t="shared" si="1" ref="E59:E70">F59+G59</f>
        <v>907008</v>
      </c>
      <c r="F59" s="51"/>
      <c r="G59" s="51">
        <v>907008</v>
      </c>
    </row>
    <row r="60" spans="1:7" ht="28.5">
      <c r="A60" s="49">
        <v>2082102</v>
      </c>
      <c r="B60" s="49"/>
      <c r="C60" s="49"/>
      <c r="D60" s="50" t="s">
        <v>131</v>
      </c>
      <c r="E60" s="48">
        <f t="shared" si="1"/>
        <v>3055320</v>
      </c>
      <c r="F60" s="51"/>
      <c r="G60" s="51">
        <v>3055320</v>
      </c>
    </row>
    <row r="61" spans="1:7" ht="14.25">
      <c r="A61" s="49">
        <v>2082501</v>
      </c>
      <c r="B61" s="49"/>
      <c r="C61" s="49"/>
      <c r="D61" s="50" t="s">
        <v>132</v>
      </c>
      <c r="E61" s="48">
        <f t="shared" si="1"/>
        <v>15000</v>
      </c>
      <c r="F61" s="51"/>
      <c r="G61" s="51">
        <v>15000</v>
      </c>
    </row>
    <row r="62" spans="1:7" ht="14.25">
      <c r="A62" s="49">
        <v>2089901</v>
      </c>
      <c r="B62" s="49"/>
      <c r="C62" s="49"/>
      <c r="D62" s="50" t="s">
        <v>133</v>
      </c>
      <c r="E62" s="48">
        <f t="shared" si="1"/>
        <v>15000</v>
      </c>
      <c r="F62" s="51"/>
      <c r="G62" s="51">
        <v>15000</v>
      </c>
    </row>
    <row r="63" spans="1:7" ht="14.25">
      <c r="A63" s="49">
        <v>2089901</v>
      </c>
      <c r="B63" s="49"/>
      <c r="C63" s="49"/>
      <c r="D63" s="50" t="s">
        <v>134</v>
      </c>
      <c r="E63" s="48">
        <f t="shared" si="1"/>
        <v>608000</v>
      </c>
      <c r="F63" s="51"/>
      <c r="G63" s="51">
        <v>608000</v>
      </c>
    </row>
    <row r="64" spans="1:7" ht="14.25">
      <c r="A64" s="49">
        <v>2089901</v>
      </c>
      <c r="B64" s="49"/>
      <c r="C64" s="49"/>
      <c r="D64" s="50" t="s">
        <v>135</v>
      </c>
      <c r="E64" s="48">
        <f t="shared" si="1"/>
        <v>20000</v>
      </c>
      <c r="F64" s="51"/>
      <c r="G64" s="51">
        <v>20000</v>
      </c>
    </row>
    <row r="65" spans="1:7" ht="14.25">
      <c r="A65" s="49">
        <v>2089901</v>
      </c>
      <c r="B65" s="49"/>
      <c r="C65" s="49"/>
      <c r="D65" s="50" t="s">
        <v>136</v>
      </c>
      <c r="E65" s="48">
        <f t="shared" si="1"/>
        <v>794813</v>
      </c>
      <c r="F65" s="51"/>
      <c r="G65" s="51">
        <v>794813</v>
      </c>
    </row>
    <row r="66" spans="1:7" ht="14.25">
      <c r="A66" s="49">
        <v>2101101</v>
      </c>
      <c r="B66" s="49"/>
      <c r="C66" s="49"/>
      <c r="D66" s="50" t="s">
        <v>137</v>
      </c>
      <c r="E66" s="48">
        <f t="shared" si="1"/>
        <v>138072</v>
      </c>
      <c r="F66" s="52">
        <v>138072</v>
      </c>
      <c r="G66" s="51"/>
    </row>
    <row r="67" spans="1:7" ht="14.25">
      <c r="A67" s="49">
        <v>2101103</v>
      </c>
      <c r="B67" s="49"/>
      <c r="C67" s="49"/>
      <c r="D67" s="50" t="s">
        <v>138</v>
      </c>
      <c r="E67" s="48">
        <f t="shared" si="1"/>
        <v>34106</v>
      </c>
      <c r="F67" s="52">
        <v>34106</v>
      </c>
      <c r="G67" s="51"/>
    </row>
    <row r="68" spans="1:7" ht="14.25">
      <c r="A68" s="49">
        <v>2101301</v>
      </c>
      <c r="B68" s="49"/>
      <c r="C68" s="49"/>
      <c r="D68" s="50" t="s">
        <v>139</v>
      </c>
      <c r="E68" s="48">
        <f t="shared" si="1"/>
        <v>8550000</v>
      </c>
      <c r="F68" s="51"/>
      <c r="G68" s="51">
        <v>8550000</v>
      </c>
    </row>
    <row r="69" spans="1:7" ht="28.5">
      <c r="A69" s="49">
        <v>2130599</v>
      </c>
      <c r="B69" s="49"/>
      <c r="C69" s="49"/>
      <c r="D69" s="50" t="s">
        <v>140</v>
      </c>
      <c r="E69" s="48">
        <f t="shared" si="1"/>
        <v>2105333</v>
      </c>
      <c r="F69" s="51"/>
      <c r="G69" s="51">
        <v>2105333</v>
      </c>
    </row>
    <row r="70" spans="1:7" ht="14.25">
      <c r="A70" s="49">
        <v>2130705</v>
      </c>
      <c r="B70" s="49"/>
      <c r="C70" s="49"/>
      <c r="D70" s="50" t="s">
        <v>141</v>
      </c>
      <c r="E70" s="48">
        <f t="shared" si="1"/>
        <v>1096875</v>
      </c>
      <c r="F70" s="51"/>
      <c r="G70" s="51">
        <v>1096875</v>
      </c>
    </row>
  </sheetData>
  <sheetProtection/>
  <mergeCells count="73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27.625" style="0" customWidth="1"/>
    <col min="2" max="2" width="16.00390625" style="0" bestFit="1" customWidth="1"/>
    <col min="3" max="3" width="18.50390625" style="0" customWidth="1"/>
    <col min="4" max="4" width="15.00390625" style="0" customWidth="1"/>
  </cols>
  <sheetData>
    <row r="1" ht="14.25">
      <c r="A1" s="1" t="s">
        <v>294</v>
      </c>
    </row>
    <row r="2" spans="1:4" ht="18.75">
      <c r="A2" s="22" t="s">
        <v>295</v>
      </c>
      <c r="B2" s="22"/>
      <c r="C2" s="22"/>
      <c r="D2" s="22"/>
    </row>
    <row r="3" spans="1:4" ht="14.25">
      <c r="A3" t="s">
        <v>55</v>
      </c>
      <c r="B3" s="23"/>
      <c r="C3" s="23"/>
      <c r="D3" s="33" t="s">
        <v>3</v>
      </c>
    </row>
    <row r="4" spans="1:4" ht="24.75" customHeight="1">
      <c r="A4" s="25" t="s">
        <v>296</v>
      </c>
      <c r="B4" s="26" t="s">
        <v>297</v>
      </c>
      <c r="C4" s="26"/>
      <c r="D4" s="26"/>
    </row>
    <row r="5" spans="1:4" ht="27.75" customHeight="1">
      <c r="A5" s="25"/>
      <c r="B5" s="26" t="s">
        <v>155</v>
      </c>
      <c r="C5" s="27" t="s">
        <v>159</v>
      </c>
      <c r="D5" s="27" t="s">
        <v>160</v>
      </c>
    </row>
    <row r="6" spans="1:4" ht="14.25">
      <c r="A6" s="34" t="s">
        <v>298</v>
      </c>
      <c r="B6" s="31">
        <f>C6+D6</f>
        <v>5284752</v>
      </c>
      <c r="C6" s="35">
        <f>C7+C13+C26+C36+C37+C38+C39</f>
        <v>5209752</v>
      </c>
      <c r="D6" s="36">
        <f>D7+D13+D26+D36+D37+D38+D39</f>
        <v>75000</v>
      </c>
    </row>
    <row r="7" spans="1:4" ht="14.25">
      <c r="A7" s="37" t="s">
        <v>161</v>
      </c>
      <c r="B7" s="31">
        <f>C7+D7</f>
        <v>3051955</v>
      </c>
      <c r="C7" s="38">
        <f>SUM(C8:C12)</f>
        <v>3051955</v>
      </c>
      <c r="D7" s="31">
        <f>SUM(D8:D12)</f>
        <v>0</v>
      </c>
    </row>
    <row r="8" spans="1:4" ht="14.25">
      <c r="A8" s="37" t="s">
        <v>162</v>
      </c>
      <c r="B8" s="31">
        <f>C8+D8</f>
        <v>2053897</v>
      </c>
      <c r="C8" s="38">
        <v>2053897</v>
      </c>
      <c r="D8" s="31">
        <v>0</v>
      </c>
    </row>
    <row r="9" spans="1:4" ht="14.25">
      <c r="A9" s="37" t="s">
        <v>163</v>
      </c>
      <c r="B9" s="31">
        <f>C9+D9</f>
        <v>468429.05</v>
      </c>
      <c r="C9" s="38">
        <v>468429.05</v>
      </c>
      <c r="D9" s="31">
        <v>0</v>
      </c>
    </row>
    <row r="10" spans="1:4" ht="14.25">
      <c r="A10" s="37" t="s">
        <v>164</v>
      </c>
      <c r="B10" s="31">
        <f>C10+D10</f>
        <v>155382.9500000002</v>
      </c>
      <c r="C10" s="38">
        <v>155382.9500000002</v>
      </c>
      <c r="D10" s="31">
        <v>0</v>
      </c>
    </row>
    <row r="11" spans="1:4" ht="14.25">
      <c r="A11" s="30" t="s">
        <v>165</v>
      </c>
      <c r="B11" s="31">
        <f>C11</f>
        <v>172178</v>
      </c>
      <c r="C11" s="31">
        <v>172178</v>
      </c>
      <c r="D11" s="31"/>
    </row>
    <row r="12" spans="1:4" ht="14.25">
      <c r="A12" s="37" t="s">
        <v>166</v>
      </c>
      <c r="B12" s="31">
        <f aca="true" t="shared" si="0" ref="B12:B39">C12+D12</f>
        <v>202068</v>
      </c>
      <c r="C12" s="38">
        <v>202068</v>
      </c>
      <c r="D12" s="31">
        <v>0</v>
      </c>
    </row>
    <row r="13" spans="1:4" ht="14.25">
      <c r="A13" s="37" t="s">
        <v>167</v>
      </c>
      <c r="B13" s="31">
        <f t="shared" si="0"/>
        <v>1373000</v>
      </c>
      <c r="C13" s="38">
        <f>SUM(C14:C25)</f>
        <v>1298000</v>
      </c>
      <c r="D13" s="31">
        <f>SUM(D14:D25)</f>
        <v>75000</v>
      </c>
    </row>
    <row r="14" spans="1:4" ht="14.25">
      <c r="A14" s="39" t="s">
        <v>168</v>
      </c>
      <c r="B14" s="31">
        <f t="shared" si="0"/>
        <v>737068</v>
      </c>
      <c r="C14" s="38">
        <v>662068</v>
      </c>
      <c r="D14" s="31">
        <v>75000</v>
      </c>
    </row>
    <row r="15" spans="1:4" ht="14.25">
      <c r="A15" s="39" t="s">
        <v>169</v>
      </c>
      <c r="B15" s="31">
        <f t="shared" si="0"/>
        <v>105000</v>
      </c>
      <c r="C15" s="38">
        <v>105000</v>
      </c>
      <c r="D15" s="31">
        <v>0</v>
      </c>
    </row>
    <row r="16" spans="1:4" ht="14.25">
      <c r="A16" s="39" t="s">
        <v>170</v>
      </c>
      <c r="B16" s="31">
        <f t="shared" si="0"/>
        <v>607.37</v>
      </c>
      <c r="C16" s="38">
        <v>607.37</v>
      </c>
      <c r="D16" s="31">
        <v>0</v>
      </c>
    </row>
    <row r="17" spans="1:4" ht="14.25">
      <c r="A17" s="39" t="s">
        <v>171</v>
      </c>
      <c r="B17" s="31">
        <f t="shared" si="0"/>
        <v>4942.22</v>
      </c>
      <c r="C17" s="38">
        <v>4942.22</v>
      </c>
      <c r="D17" s="31">
        <v>0</v>
      </c>
    </row>
    <row r="18" spans="1:4" ht="14.25">
      <c r="A18" s="39" t="s">
        <v>172</v>
      </c>
      <c r="B18" s="31">
        <f t="shared" si="0"/>
        <v>31095.33</v>
      </c>
      <c r="C18" s="38">
        <v>31095.33</v>
      </c>
      <c r="D18" s="31">
        <v>0</v>
      </c>
    </row>
    <row r="19" spans="1:4" ht="14.25">
      <c r="A19" s="39" t="s">
        <v>173</v>
      </c>
      <c r="B19" s="31">
        <f t="shared" si="0"/>
        <v>57043.58</v>
      </c>
      <c r="C19" s="38">
        <v>57043.58</v>
      </c>
      <c r="D19" s="31">
        <v>0</v>
      </c>
    </row>
    <row r="20" spans="1:4" ht="14.25">
      <c r="A20" s="39" t="s">
        <v>174</v>
      </c>
      <c r="B20" s="31">
        <f t="shared" si="0"/>
        <v>57043.5</v>
      </c>
      <c r="C20" s="38">
        <v>57043.5</v>
      </c>
      <c r="D20" s="31">
        <v>0</v>
      </c>
    </row>
    <row r="21" spans="1:4" ht="14.25">
      <c r="A21" s="39" t="s">
        <v>175</v>
      </c>
      <c r="B21" s="31">
        <f t="shared" si="0"/>
        <v>198000</v>
      </c>
      <c r="C21" s="38">
        <v>198000</v>
      </c>
      <c r="D21" s="31">
        <v>0</v>
      </c>
    </row>
    <row r="22" spans="1:4" ht="14.25">
      <c r="A22" s="39" t="s">
        <v>176</v>
      </c>
      <c r="B22" s="31">
        <f t="shared" si="0"/>
        <v>68000</v>
      </c>
      <c r="C22" s="38">
        <v>68000</v>
      </c>
      <c r="D22" s="31">
        <v>0</v>
      </c>
    </row>
    <row r="23" spans="1:4" ht="14.25">
      <c r="A23" s="39" t="s">
        <v>177</v>
      </c>
      <c r="B23" s="31">
        <f t="shared" si="0"/>
        <v>9200</v>
      </c>
      <c r="C23" s="40">
        <v>9200</v>
      </c>
      <c r="D23" s="31">
        <v>0</v>
      </c>
    </row>
    <row r="24" spans="1:4" ht="14.25">
      <c r="A24" s="39" t="s">
        <v>178</v>
      </c>
      <c r="B24" s="31">
        <f t="shared" si="0"/>
        <v>45000</v>
      </c>
      <c r="C24" s="38">
        <v>45000</v>
      </c>
      <c r="D24" s="31">
        <v>0</v>
      </c>
    </row>
    <row r="25" spans="1:4" ht="14.25">
      <c r="A25" s="39" t="s">
        <v>179</v>
      </c>
      <c r="B25" s="31">
        <f t="shared" si="0"/>
        <v>60000</v>
      </c>
      <c r="C25" s="38">
        <v>60000</v>
      </c>
      <c r="D25" s="31">
        <v>0</v>
      </c>
    </row>
    <row r="26" spans="1:4" ht="14.25">
      <c r="A26" s="37" t="s">
        <v>180</v>
      </c>
      <c r="B26" s="31">
        <f t="shared" si="0"/>
        <v>859797</v>
      </c>
      <c r="C26" s="38">
        <f>SUM(C27:C35)</f>
        <v>859797</v>
      </c>
      <c r="D26" s="31">
        <v>0</v>
      </c>
    </row>
    <row r="27" spans="1:4" ht="14.25">
      <c r="A27" s="39" t="s">
        <v>181</v>
      </c>
      <c r="B27" s="31">
        <f t="shared" si="0"/>
        <v>844245</v>
      </c>
      <c r="C27" s="38">
        <v>844245</v>
      </c>
      <c r="D27" s="31">
        <v>0</v>
      </c>
    </row>
    <row r="28" spans="1:4" ht="14.25">
      <c r="A28" s="39" t="s">
        <v>299</v>
      </c>
      <c r="B28" s="31">
        <f t="shared" si="0"/>
        <v>0</v>
      </c>
      <c r="C28" s="38">
        <v>0</v>
      </c>
      <c r="D28" s="31">
        <v>0</v>
      </c>
    </row>
    <row r="29" spans="1:4" ht="14.25">
      <c r="A29" s="39" t="s">
        <v>300</v>
      </c>
      <c r="B29" s="31">
        <f t="shared" si="0"/>
        <v>0</v>
      </c>
      <c r="C29" s="38">
        <v>0</v>
      </c>
      <c r="D29" s="31">
        <v>0</v>
      </c>
    </row>
    <row r="30" spans="1:4" ht="14.25">
      <c r="A30" s="39" t="s">
        <v>182</v>
      </c>
      <c r="B30" s="31">
        <f t="shared" si="0"/>
        <v>15552</v>
      </c>
      <c r="C30" s="38">
        <v>15552</v>
      </c>
      <c r="D30" s="31">
        <v>0</v>
      </c>
    </row>
    <row r="31" spans="1:4" ht="14.25">
      <c r="A31" s="39" t="s">
        <v>301</v>
      </c>
      <c r="B31" s="31">
        <f t="shared" si="0"/>
        <v>0</v>
      </c>
      <c r="C31" s="38">
        <v>0</v>
      </c>
      <c r="D31" s="31">
        <v>0</v>
      </c>
    </row>
    <row r="32" spans="1:4" ht="14.25">
      <c r="A32" s="39" t="s">
        <v>302</v>
      </c>
      <c r="B32" s="31">
        <f t="shared" si="0"/>
        <v>0</v>
      </c>
      <c r="C32" s="38">
        <v>0</v>
      </c>
      <c r="D32" s="31">
        <v>0</v>
      </c>
    </row>
    <row r="33" spans="1:4" ht="14.25">
      <c r="A33" s="39" t="s">
        <v>303</v>
      </c>
      <c r="B33" s="31">
        <f t="shared" si="0"/>
        <v>0</v>
      </c>
      <c r="C33" s="38">
        <v>0</v>
      </c>
      <c r="D33" s="31">
        <v>0</v>
      </c>
    </row>
    <row r="34" spans="1:4" ht="14.25">
      <c r="A34" s="39" t="s">
        <v>304</v>
      </c>
      <c r="B34" s="31">
        <f t="shared" si="0"/>
        <v>0</v>
      </c>
      <c r="C34" s="38">
        <v>0</v>
      </c>
      <c r="D34" s="31">
        <v>0</v>
      </c>
    </row>
    <row r="35" spans="1:4" ht="14.25">
      <c r="A35" s="39" t="s">
        <v>305</v>
      </c>
      <c r="B35" s="31">
        <f t="shared" si="0"/>
        <v>0</v>
      </c>
      <c r="C35" s="38">
        <v>0</v>
      </c>
      <c r="D35" s="31">
        <v>0</v>
      </c>
    </row>
    <row r="36" spans="1:4" ht="14.25">
      <c r="A36" s="37" t="s">
        <v>183</v>
      </c>
      <c r="B36" s="31">
        <f t="shared" si="0"/>
        <v>0</v>
      </c>
      <c r="C36" s="38">
        <v>0</v>
      </c>
      <c r="D36" s="31">
        <v>0</v>
      </c>
    </row>
    <row r="37" spans="1:4" ht="14.25">
      <c r="A37" s="37" t="s">
        <v>184</v>
      </c>
      <c r="B37" s="31">
        <f t="shared" si="0"/>
        <v>0</v>
      </c>
      <c r="C37" s="38">
        <v>0</v>
      </c>
      <c r="D37" s="31">
        <v>0</v>
      </c>
    </row>
    <row r="38" spans="1:4" ht="14.25">
      <c r="A38" s="37" t="s">
        <v>185</v>
      </c>
      <c r="B38" s="31">
        <f t="shared" si="0"/>
        <v>0</v>
      </c>
      <c r="C38" s="38">
        <v>0</v>
      </c>
      <c r="D38" s="31">
        <v>0</v>
      </c>
    </row>
    <row r="39" spans="1:4" ht="14.25">
      <c r="A39" s="37" t="s">
        <v>150</v>
      </c>
      <c r="B39" s="31">
        <f t="shared" si="0"/>
        <v>0</v>
      </c>
      <c r="C39" s="38">
        <v>0</v>
      </c>
      <c r="D39" s="31">
        <v>0</v>
      </c>
    </row>
  </sheetData>
  <sheetProtection/>
  <mergeCells count="3">
    <mergeCell ref="A2:D2"/>
    <mergeCell ref="B4:D4"/>
    <mergeCell ref="A4:A5"/>
  </mergeCells>
  <printOptions/>
  <pageMargins left="0.75" right="0.51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306</v>
      </c>
    </row>
    <row r="2" spans="1:4" ht="18.75">
      <c r="A2" s="22" t="s">
        <v>307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296</v>
      </c>
      <c r="B4" s="26" t="s">
        <v>297</v>
      </c>
      <c r="C4" s="26"/>
      <c r="D4" s="26"/>
    </row>
    <row r="5" spans="1:4" ht="27.75" customHeight="1">
      <c r="A5" s="25"/>
      <c r="B5" s="26" t="s">
        <v>155</v>
      </c>
      <c r="C5" s="27" t="s">
        <v>159</v>
      </c>
      <c r="D5" s="27" t="s">
        <v>160</v>
      </c>
    </row>
    <row r="6" spans="1:4" ht="14.25">
      <c r="A6" s="28" t="s">
        <v>298</v>
      </c>
      <c r="B6" s="29">
        <f aca="true" t="shared" si="0" ref="B6:B18">C6+D6</f>
        <v>85955146</v>
      </c>
      <c r="C6" s="29">
        <f>C7+C19+C8+C29+C30+C31+C32</f>
        <v>85955146</v>
      </c>
      <c r="D6" s="29"/>
    </row>
    <row r="7" spans="1:4" ht="14.25">
      <c r="A7" s="30" t="s">
        <v>161</v>
      </c>
      <c r="B7" s="29">
        <f t="shared" si="0"/>
        <v>0</v>
      </c>
      <c r="C7" s="31">
        <v>0</v>
      </c>
      <c r="D7" s="30"/>
    </row>
    <row r="8" spans="1:4" ht="14.25">
      <c r="A8" s="30" t="s">
        <v>167</v>
      </c>
      <c r="B8" s="29">
        <f t="shared" si="0"/>
        <v>2942800</v>
      </c>
      <c r="C8" s="31">
        <f>SUM(C9:C18)</f>
        <v>2942800</v>
      </c>
      <c r="D8" s="30"/>
    </row>
    <row r="9" spans="1:4" ht="14.25">
      <c r="A9" s="32" t="s">
        <v>168</v>
      </c>
      <c r="B9" s="29">
        <f t="shared" si="0"/>
        <v>450000</v>
      </c>
      <c r="C9" s="31">
        <v>450000</v>
      </c>
      <c r="D9" s="30"/>
    </row>
    <row r="10" spans="1:4" ht="14.25">
      <c r="A10" s="32" t="s">
        <v>169</v>
      </c>
      <c r="B10" s="29">
        <f t="shared" si="0"/>
        <v>0</v>
      </c>
      <c r="C10" s="31"/>
      <c r="D10" s="30"/>
    </row>
    <row r="11" spans="1:4" ht="14.25">
      <c r="A11" s="32" t="s">
        <v>170</v>
      </c>
      <c r="B11" s="29">
        <f t="shared" si="0"/>
        <v>0</v>
      </c>
      <c r="C11" s="31"/>
      <c r="D11" s="30"/>
    </row>
    <row r="12" spans="1:4" ht="14.25">
      <c r="A12" s="32" t="s">
        <v>171</v>
      </c>
      <c r="B12" s="29">
        <f t="shared" si="0"/>
        <v>0</v>
      </c>
      <c r="C12" s="31"/>
      <c r="D12" s="30"/>
    </row>
    <row r="13" spans="1:4" ht="14.25">
      <c r="A13" s="32" t="s">
        <v>172</v>
      </c>
      <c r="B13" s="29">
        <f t="shared" si="0"/>
        <v>0</v>
      </c>
      <c r="C13" s="31"/>
      <c r="D13" s="30"/>
    </row>
    <row r="14" spans="1:4" ht="14.25">
      <c r="A14" s="32" t="s">
        <v>173</v>
      </c>
      <c r="B14" s="29">
        <f t="shared" si="0"/>
        <v>0</v>
      </c>
      <c r="C14" s="31"/>
      <c r="D14" s="30"/>
    </row>
    <row r="15" spans="1:4" ht="14.25">
      <c r="A15" s="32" t="s">
        <v>174</v>
      </c>
      <c r="B15" s="29">
        <f t="shared" si="0"/>
        <v>0</v>
      </c>
      <c r="C15" s="31"/>
      <c r="D15" s="30"/>
    </row>
    <row r="16" spans="1:4" ht="14.25">
      <c r="A16" s="32" t="s">
        <v>175</v>
      </c>
      <c r="B16" s="29">
        <f t="shared" si="0"/>
        <v>0</v>
      </c>
      <c r="C16" s="31"/>
      <c r="D16" s="30"/>
    </row>
    <row r="17" spans="1:4" ht="14.25">
      <c r="A17" s="32" t="s">
        <v>176</v>
      </c>
      <c r="B17" s="29">
        <f t="shared" si="0"/>
        <v>0</v>
      </c>
      <c r="C17" s="31"/>
      <c r="D17" s="30"/>
    </row>
    <row r="18" spans="1:4" ht="14.25">
      <c r="A18" s="32" t="s">
        <v>177</v>
      </c>
      <c r="B18" s="29">
        <f t="shared" si="0"/>
        <v>2492800</v>
      </c>
      <c r="C18">
        <v>2492800</v>
      </c>
      <c r="D18" s="30"/>
    </row>
    <row r="19" spans="1:4" ht="14.25">
      <c r="A19" s="30" t="s">
        <v>180</v>
      </c>
      <c r="B19" s="29">
        <f aca="true" t="shared" si="1" ref="B19:B32">C19+D19</f>
        <v>83012346</v>
      </c>
      <c r="C19" s="31">
        <f>SUM(C20:C28)</f>
        <v>83012346</v>
      </c>
      <c r="D19" s="30"/>
    </row>
    <row r="20" spans="1:4" ht="14.25">
      <c r="A20" s="32" t="s">
        <v>181</v>
      </c>
      <c r="B20" s="29">
        <f t="shared" si="1"/>
        <v>212079</v>
      </c>
      <c r="C20" s="31">
        <v>212079</v>
      </c>
      <c r="D20" s="30"/>
    </row>
    <row r="21" spans="1:4" ht="14.25">
      <c r="A21" s="32" t="s">
        <v>299</v>
      </c>
      <c r="B21" s="29">
        <f t="shared" si="1"/>
        <v>6413537</v>
      </c>
      <c r="C21" s="31">
        <v>6413537</v>
      </c>
      <c r="D21" s="30"/>
    </row>
    <row r="22" spans="1:4" ht="14.25">
      <c r="A22" s="32" t="s">
        <v>300</v>
      </c>
      <c r="B22" s="29">
        <f t="shared" si="1"/>
        <v>0</v>
      </c>
      <c r="C22" s="31">
        <v>0</v>
      </c>
      <c r="D22" s="30"/>
    </row>
    <row r="23" spans="1:4" ht="14.25">
      <c r="A23" s="32" t="s">
        <v>182</v>
      </c>
      <c r="B23" s="29">
        <f t="shared" si="1"/>
        <v>12451496</v>
      </c>
      <c r="C23" s="31">
        <v>12451496</v>
      </c>
      <c r="D23" s="30"/>
    </row>
    <row r="24" spans="1:4" ht="14.25">
      <c r="A24" s="32" t="s">
        <v>301</v>
      </c>
      <c r="B24" s="29">
        <f t="shared" si="1"/>
        <v>52240421</v>
      </c>
      <c r="C24" s="31">
        <v>52240421</v>
      </c>
      <c r="D24" s="30"/>
    </row>
    <row r="25" spans="1:4" ht="14.25">
      <c r="A25" s="32" t="s">
        <v>302</v>
      </c>
      <c r="B25" s="29">
        <f t="shared" si="1"/>
        <v>10750000</v>
      </c>
      <c r="C25">
        <v>10750000</v>
      </c>
      <c r="D25" s="30"/>
    </row>
    <row r="26" spans="1:4" ht="14.25">
      <c r="A26" s="32" t="s">
        <v>303</v>
      </c>
      <c r="B26" s="29">
        <f t="shared" si="1"/>
        <v>0</v>
      </c>
      <c r="C26" s="31">
        <v>0</v>
      </c>
      <c r="D26" s="30"/>
    </row>
    <row r="27" spans="1:4" ht="14.25">
      <c r="A27" s="32" t="s">
        <v>304</v>
      </c>
      <c r="B27" s="29">
        <f t="shared" si="1"/>
        <v>0</v>
      </c>
      <c r="C27" s="31">
        <v>0</v>
      </c>
      <c r="D27" s="30"/>
    </row>
    <row r="28" spans="1:4" ht="14.25">
      <c r="A28" s="32" t="s">
        <v>305</v>
      </c>
      <c r="B28" s="29">
        <f t="shared" si="1"/>
        <v>944813</v>
      </c>
      <c r="C28" s="31">
        <v>944813</v>
      </c>
      <c r="D28" s="30"/>
    </row>
    <row r="29" spans="1:4" ht="14.25">
      <c r="A29" s="30" t="s">
        <v>183</v>
      </c>
      <c r="B29" s="29">
        <f t="shared" si="1"/>
        <v>0</v>
      </c>
      <c r="C29" s="31">
        <v>0</v>
      </c>
      <c r="D29" s="30"/>
    </row>
    <row r="30" spans="1:4" ht="14.25">
      <c r="A30" s="30" t="s">
        <v>184</v>
      </c>
      <c r="B30" s="29">
        <f t="shared" si="1"/>
        <v>0</v>
      </c>
      <c r="C30" s="31">
        <v>0</v>
      </c>
      <c r="D30" s="30"/>
    </row>
    <row r="31" spans="1:4" ht="14.25">
      <c r="A31" s="30" t="s">
        <v>185</v>
      </c>
      <c r="B31" s="29">
        <f t="shared" si="1"/>
        <v>0</v>
      </c>
      <c r="C31" s="31">
        <v>0</v>
      </c>
      <c r="D31" s="30"/>
    </row>
    <row r="32" spans="1:4" ht="14.25">
      <c r="A32" s="30" t="s">
        <v>150</v>
      </c>
      <c r="B32" s="31">
        <f t="shared" si="1"/>
        <v>0</v>
      </c>
      <c r="C32" s="31">
        <v>0</v>
      </c>
      <c r="D32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槿樱随</cp:lastModifiedBy>
  <cp:lastPrinted>2017-01-16T01:32:00Z</cp:lastPrinted>
  <dcterms:created xsi:type="dcterms:W3CDTF">2011-09-13T11:12:31Z</dcterms:created>
  <dcterms:modified xsi:type="dcterms:W3CDTF">2018-02-05T03:41:07Z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