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tabRatio="852" firstSheet="3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一般公共预算财政拨款三公经费支出决算表" sheetId="7" r:id="rId7"/>
    <sheet name="政府性基金预算财政拨款收入支出决算表" sheetId="8" r:id="rId8"/>
  </sheets>
  <definedNames>
    <definedName name="_xlnm.Print_Titles" localSheetId="0">'收入支出决算总表'!$1:$5</definedName>
  </definedNames>
  <calcPr fullCalcOnLoad="1"/>
</workbook>
</file>

<file path=xl/sharedStrings.xml><?xml version="1.0" encoding="utf-8"?>
<sst xmlns="http://schemas.openxmlformats.org/spreadsheetml/2006/main" count="536" uniqueCount="274">
  <si>
    <t>收入支出决算总表</t>
  </si>
  <si>
    <t>收入</t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</si>
  <si>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</si>
  <si>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</si>
  <si>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</si>
  <si>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</si>
  <si>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</si>
  <si>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</si>
  <si>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</si>
  <si>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</si>
  <si>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</si>
  <si>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</si>
  <si>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60</t>
  </si>
  <si>
    <t>　　其中：政府性基金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</si>
  <si>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</si>
  <si>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</si>
  <si>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</si>
  <si>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</si>
  <si>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</si>
  <si>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</si>
  <si>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</si>
  <si>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</si>
  <si>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</si>
  <si>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</si>
  <si>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</si>
  <si>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</si>
  <si>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</si>
  <si>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</si>
  <si>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</si>
  <si>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</si>
  <si>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</si>
  <si>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</si>
  <si>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</si>
  <si>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</si>
  <si>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</si>
  <si>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</si>
  <si>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</si>
  <si>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</si>
  <si>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</si>
  <si>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</si>
  <si>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</si>
  <si>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</si>
  <si>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</si>
  <si>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</si>
  <si>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</si>
  <si>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</si>
  <si>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</si>
  <si>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</si>
  <si>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</si>
  <si>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</si>
  <si>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</si>
  <si>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</si>
  <si>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</si>
  <si>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</si>
  <si>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</si>
  <si>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</si>
  <si>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</si>
  <si>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</si>
  <si>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</si>
  <si>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</si>
  <si>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</si>
  <si>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</si>
  <si>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</si>
  <si>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</si>
  <si>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</si>
  <si>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</si>
  <si>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</si>
  <si>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</si>
  <si>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</si>
  <si>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</si>
  <si>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</si>
  <si>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</si>
  <si>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</si>
  <si>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</si>
  <si>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</si>
  <si>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</si>
  <si>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</si>
  <si>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二十一、国债还本付息支出</t>
  </si>
  <si>
    <t>57</t>
  </si>
  <si>
    <t>22</t>
  </si>
  <si>
    <t>二十二、其他支出</t>
  </si>
  <si>
    <t>58</t>
  </si>
  <si>
    <t>23</t>
  </si>
  <si>
    <t>59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</si>
  <si>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</si>
  <si>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</si>
  <si>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</si>
  <si>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</si>
  <si>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</si>
  <si>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</si>
  <si>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</si>
  <si>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</si>
  <si>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  交纳所得税</t>
  </si>
  <si>
    <t>104</t>
  </si>
  <si>
    <t xml:space="preserve">      基本支出结转</t>
  </si>
  <si>
    <t>27</t>
  </si>
  <si>
    <t xml:space="preserve">      提取职工福利基金</t>
  </si>
  <si>
    <t>105</t>
  </si>
  <si>
    <t xml:space="preserve">      项目支出结转和结余</t>
  </si>
  <si>
    <t>28</t>
  </si>
  <si>
    <t xml:space="preserve">      转入事业基金</t>
  </si>
  <si>
    <t>106</t>
  </si>
  <si>
    <t xml:space="preserve">      经营结余</t>
  </si>
  <si>
    <t>29</t>
  </si>
  <si>
    <t xml:space="preserve">      其他</t>
  </si>
  <si>
    <t>107</t>
  </si>
  <si>
    <t>30</t>
  </si>
  <si>
    <t xml:space="preserve">    年末结转和结余</t>
  </si>
  <si>
    <t>108</t>
  </si>
  <si>
    <t>31</t>
  </si>
  <si>
    <t>32</t>
  </si>
  <si>
    <t>33</t>
  </si>
  <si>
    <t>总计</t>
  </si>
  <si>
    <t>36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</si>
  <si>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</si>
  <si>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</si>
  <si>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</si>
  <si>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</si>
  <si>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</si>
  <si>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</si>
  <si>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</si>
  <si>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</si>
  <si>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</si>
  <si>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</si>
  <si>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</si>
  <si>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</si>
  <si>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</si>
  <si>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</si>
  <si>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</si>
  <si>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</si>
  <si>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</si>
  <si>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</si>
  <si>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</si>
  <si>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</si>
  <si>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</si>
  <si>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</si>
  <si>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</si>
  <si>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</si>
  <si>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</si>
  <si>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</si>
  <si>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</si>
  <si>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</si>
  <si>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</si>
  <si>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</si>
  <si>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</si>
  <si>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</si>
  <si>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</si>
  <si>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</si>
  <si>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</si>
  <si>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</si>
  <si>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</si>
  <si>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支出功能分类科目编码</t>
  </si>
  <si>
    <t>公务接待费</t>
  </si>
  <si>
    <t>“三公”经费支出决算明细表</t>
  </si>
  <si>
    <t>政府性基金预算财政拨款收入支出决算表</t>
  </si>
  <si>
    <t>单位：元</t>
  </si>
  <si>
    <t>其他一般公共服务支出</t>
  </si>
  <si>
    <t>归口管理的行政单位离退休</t>
  </si>
  <si>
    <t>事业单位离退休</t>
  </si>
  <si>
    <t>单位：元</t>
  </si>
  <si>
    <t>死亡抚恤</t>
  </si>
  <si>
    <t>单位名称：乐昌市国土资源局</t>
  </si>
  <si>
    <t>单位：乐昌市国土资源局</t>
  </si>
  <si>
    <t>行政单位医疗</t>
  </si>
  <si>
    <t>公务员医疗</t>
  </si>
  <si>
    <t>征地和拆迁补偿支出</t>
  </si>
  <si>
    <t>土地开发支出</t>
  </si>
  <si>
    <t>补助被征地农民支出</t>
  </si>
  <si>
    <t>土地出让业务地出</t>
  </si>
  <si>
    <t>其他国有土地使用权出让收入安排的支出</t>
  </si>
  <si>
    <t>土地开发支出</t>
  </si>
  <si>
    <t>农业土地开发资金及对应专项债务收入安排的支出</t>
  </si>
  <si>
    <t>基本农田建设和保护支出</t>
  </si>
  <si>
    <t>土地整理支出</t>
  </si>
  <si>
    <t>行政运行</t>
  </si>
  <si>
    <t>国土资源规划及管理</t>
  </si>
  <si>
    <t>土地资源调查</t>
  </si>
  <si>
    <t>土地资源利用与保护</t>
  </si>
  <si>
    <t>国土资源行业业务管理</t>
  </si>
  <si>
    <t>国土整治</t>
  </si>
  <si>
    <t>地质灾害防治</t>
  </si>
  <si>
    <t>地质矿产资源利用与保护</t>
  </si>
  <si>
    <t>事业运行</t>
  </si>
  <si>
    <t>其他国土资源事务支出</t>
  </si>
  <si>
    <t>单位名称：乐昌市国土资源局</t>
  </si>
  <si>
    <t>编制单位：乐昌市国土资源局</t>
  </si>
  <si>
    <t/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</si>
  <si>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</si>
  <si>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</si>
  <si>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</si>
  <si>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</si>
  <si>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</si>
  <si>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</si>
  <si>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</si>
  <si>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</si>
  <si>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</si>
  <si>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</si>
  <si>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</si>
  <si>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</si>
  <si>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</si>
  <si>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</si>
  <si>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</si>
  <si>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</si>
  <si>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</si>
  <si>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</si>
  <si>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</si>
  <si>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</si>
  <si>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</si>
  <si>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</si>
  <si>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</si>
  <si>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</si>
  <si>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</si>
  <si>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</si>
  <si>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</si>
  <si>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</si>
  <si>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</si>
  <si>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</si>
  <si>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</si>
  <si>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</si>
  <si>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2200104</t>
  </si>
  <si>
    <t xml:space="preserve">  国土资源规划及管理</t>
  </si>
  <si>
    <t>2200105</t>
  </si>
  <si>
    <t xml:space="preserve">  土地资源调查</t>
  </si>
  <si>
    <t>2200106</t>
  </si>
  <si>
    <t xml:space="preserve">  土地资源利用与保护</t>
  </si>
  <si>
    <t>2200108</t>
  </si>
  <si>
    <t xml:space="preserve">  国土资源行业业务管理</t>
  </si>
  <si>
    <t>2200110</t>
  </si>
  <si>
    <t xml:space="preserve">  国土整治</t>
  </si>
  <si>
    <t>2200150</t>
  </si>
  <si>
    <t xml:space="preserve">  事业运行</t>
  </si>
  <si>
    <t>2200199</t>
  </si>
  <si>
    <t xml:space="preserve">  其他国土资源事务支出</t>
  </si>
  <si>
    <t>一般公共预算财政拨款基本支出决算明细表</t>
  </si>
  <si>
    <t>征地和拆迁补偿支出</t>
  </si>
  <si>
    <t>土地开发支出</t>
  </si>
  <si>
    <t>补助被征地农民支出</t>
  </si>
  <si>
    <t>土地出让业务支出</t>
  </si>
  <si>
    <t>其他国有土地使用权出让收入安排的支出</t>
  </si>
  <si>
    <t>农业土地开发资金及对应专项会务收入安排的支出</t>
  </si>
  <si>
    <t>基本农田保护支出</t>
  </si>
  <si>
    <t>土地整理支出</t>
  </si>
  <si>
    <t>本年支出合计</t>
  </si>
  <si>
    <t>总计</t>
  </si>
  <si>
    <t>金额</t>
  </si>
  <si>
    <t>项目</t>
  </si>
  <si>
    <t>行次</t>
  </si>
  <si>
    <t>功能分类科目编码</t>
  </si>
  <si>
    <t>科目名称</t>
  </si>
  <si>
    <t>本年合计</t>
  </si>
  <si>
    <t>基本支出</t>
  </si>
  <si>
    <t>项目支出</t>
  </si>
  <si>
    <t>一般公共预算财政拨款支出决算表</t>
  </si>
  <si>
    <t>表5</t>
  </si>
  <si>
    <t>单位：元</t>
  </si>
  <si>
    <t>人员经费</t>
  </si>
  <si>
    <t>公用经费</t>
  </si>
  <si>
    <t>表7</t>
  </si>
  <si>
    <t>编制单位：广东省乐昌市国土资源局</t>
  </si>
  <si>
    <t>单位：元</t>
  </si>
  <si>
    <t>因公出国（境）费</t>
  </si>
  <si>
    <t>公务用车购置及运行费</t>
  </si>
  <si>
    <t>公务用车购置费</t>
  </si>
  <si>
    <t>公务用车运行费</t>
  </si>
  <si>
    <r>
      <t>2016</t>
    </r>
    <r>
      <rPr>
        <sz val="10"/>
        <color indexed="8"/>
        <rFont val="宋体"/>
        <family val="0"/>
      </rPr>
      <t>年度</t>
    </r>
  </si>
  <si>
    <r>
      <t>2016</t>
    </r>
    <r>
      <rPr>
        <sz val="10"/>
        <color indexed="8"/>
        <rFont val="宋体"/>
        <family val="0"/>
      </rPr>
      <t>年度预算数</t>
    </r>
  </si>
  <si>
    <r>
      <t>2016</t>
    </r>
    <r>
      <rPr>
        <sz val="10"/>
        <color indexed="8"/>
        <rFont val="宋体"/>
        <family val="0"/>
      </rPr>
      <t>年度决算数</t>
    </r>
  </si>
  <si>
    <t>表1</t>
  </si>
  <si>
    <t>表2</t>
  </si>
  <si>
    <t>表3</t>
  </si>
  <si>
    <t>表4</t>
  </si>
  <si>
    <t>单位：元</t>
  </si>
  <si>
    <t>表6</t>
  </si>
  <si>
    <r>
      <rPr>
        <sz val="11"/>
        <rFont val="宋体"/>
        <family val="0"/>
      </rPr>
      <t>表</t>
    </r>
    <r>
      <rPr>
        <sz val="11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</si>
</sst>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0_);[Red]\(#,##0.00\)"/>
    <numFmt numFmtId="186" formatCode="#,##0.00_);\(#,##0.00\)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</numFmts>
  <fonts count="53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仿宋_GB2312"/>
      <family val="3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 vertical="center"/>
    </xf>
    <xf numFmtId="0" fontId="1" fillId="0" borderId="0" xfId="46" applyFill="1">
      <alignment/>
      <protection/>
    </xf>
    <xf numFmtId="0" fontId="5" fillId="0" borderId="10" xfId="46" applyFont="1" applyFill="1" applyBorder="1" applyAlignment="1">
      <alignment horizontal="center" vertical="center" wrapText="1" shrinkToFit="1"/>
      <protection/>
    </xf>
    <xf numFmtId="0" fontId="5" fillId="0" borderId="10" xfId="46" applyFont="1" applyFill="1" applyBorder="1" applyAlignment="1">
      <alignment horizontal="center" vertical="center" shrinkToFit="1"/>
      <protection/>
    </xf>
    <xf numFmtId="0" fontId="5" fillId="0" borderId="11" xfId="46" applyFont="1" applyFill="1" applyBorder="1" applyAlignment="1">
      <alignment horizontal="center" vertical="center" wrapText="1" shrinkToFit="1"/>
      <protection/>
    </xf>
    <xf numFmtId="0" fontId="5" fillId="0" borderId="10" xfId="4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41" applyFont="1" applyFill="1" applyAlignment="1">
      <alignment horizontal="center"/>
      <protection/>
    </xf>
    <xf numFmtId="0" fontId="2" fillId="0" borderId="0" xfId="41" applyFont="1" applyFill="1">
      <alignment/>
      <protection/>
    </xf>
    <xf numFmtId="0" fontId="2" fillId="0" borderId="12" xfId="41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shrinkToFit="1"/>
      <protection/>
    </xf>
    <xf numFmtId="0" fontId="2" fillId="0" borderId="12" xfId="41" applyFont="1" applyFill="1" applyBorder="1" applyAlignment="1">
      <alignment horizontal="left" vertical="center" shrinkToFit="1"/>
      <protection/>
    </xf>
    <xf numFmtId="4" fontId="2" fillId="0" borderId="10" xfId="41" applyNumberFormat="1" applyFont="1" applyFill="1" applyBorder="1" applyAlignment="1">
      <alignment horizontal="right" vertical="center" shrinkToFit="1"/>
      <protection/>
    </xf>
    <xf numFmtId="0" fontId="2" fillId="0" borderId="10" xfId="41" applyFont="1" applyFill="1" applyBorder="1" applyAlignment="1">
      <alignment horizontal="left" vertical="center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2" fillId="0" borderId="10" xfId="41" applyFont="1" applyFill="1" applyBorder="1" applyAlignment="1">
      <alignment horizontal="right" vertical="center" shrinkToFit="1"/>
      <protection/>
    </xf>
    <xf numFmtId="0" fontId="2" fillId="0" borderId="12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center" vertical="center" shrinkToFit="1"/>
      <protection/>
    </xf>
    <xf numFmtId="0" fontId="1" fillId="0" borderId="0" xfId="42" applyFill="1">
      <alignment/>
      <protection/>
    </xf>
    <xf numFmtId="0" fontId="4" fillId="0" borderId="0" xfId="42" applyFont="1" applyFill="1">
      <alignment/>
      <protection/>
    </xf>
    <xf numFmtId="0" fontId="4" fillId="0" borderId="0" xfId="42" applyFont="1" applyFill="1" applyAlignment="1">
      <alignment horizontal="center"/>
      <protection/>
    </xf>
    <xf numFmtId="0" fontId="4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4" fontId="5" fillId="0" borderId="10" xfId="42" applyNumberFormat="1" applyFont="1" applyFill="1" applyBorder="1" applyAlignment="1">
      <alignment horizontal="right" vertical="center" shrinkToFit="1"/>
      <protection/>
    </xf>
    <xf numFmtId="0" fontId="5" fillId="0" borderId="10" xfId="42" applyFont="1" applyFill="1" applyBorder="1" applyAlignment="1">
      <alignment horizontal="left" vertical="center" shrinkToFit="1"/>
      <protection/>
    </xf>
    <xf numFmtId="0" fontId="5" fillId="0" borderId="10" xfId="42" applyFont="1" applyFill="1" applyBorder="1" applyAlignment="1">
      <alignment horizontal="right" vertical="center" shrinkToFit="1"/>
      <protection/>
    </xf>
    <xf numFmtId="0" fontId="4" fillId="0" borderId="0" xfId="43" applyFont="1" applyFill="1">
      <alignment/>
      <protection/>
    </xf>
    <xf numFmtId="0" fontId="1" fillId="0" borderId="0" xfId="43" applyFill="1">
      <alignment/>
      <protection/>
    </xf>
    <xf numFmtId="0" fontId="4" fillId="0" borderId="0" xfId="43" applyFont="1" applyFill="1" applyAlignment="1">
      <alignment horizontal="center"/>
      <protection/>
    </xf>
    <xf numFmtId="0" fontId="4" fillId="0" borderId="0" xfId="43" applyFont="1" applyFill="1" applyAlignment="1">
      <alignment horizontal="right"/>
      <protection/>
    </xf>
    <xf numFmtId="0" fontId="5" fillId="0" borderId="10" xfId="43" applyFont="1" applyFill="1" applyBorder="1" applyAlignment="1">
      <alignment horizontal="center" vertical="center" wrapText="1" shrinkToFit="1"/>
      <protection/>
    </xf>
    <xf numFmtId="4" fontId="5" fillId="0" borderId="10" xfId="43" applyNumberFormat="1" applyFont="1" applyFill="1" applyBorder="1" applyAlignment="1">
      <alignment horizontal="right" vertical="center" shrinkToFit="1"/>
      <protection/>
    </xf>
    <xf numFmtId="4" fontId="5" fillId="0" borderId="13" xfId="43" applyNumberFormat="1" applyFont="1" applyFill="1" applyBorder="1" applyAlignment="1">
      <alignment horizontal="right" vertical="center" shrinkToFit="1"/>
      <protection/>
    </xf>
    <xf numFmtId="0" fontId="5" fillId="0" borderId="10" xfId="43" applyFont="1" applyFill="1" applyBorder="1" applyAlignment="1">
      <alignment horizontal="right" vertical="center" shrinkToFit="1"/>
      <protection/>
    </xf>
    <xf numFmtId="0" fontId="5" fillId="0" borderId="13" xfId="43" applyFont="1" applyFill="1" applyBorder="1" applyAlignment="1">
      <alignment horizontal="right" vertical="center" shrinkToFit="1"/>
      <protection/>
    </xf>
    <xf numFmtId="0" fontId="2" fillId="0" borderId="0" xfId="44" applyFont="1" applyFill="1">
      <alignment/>
      <protection/>
    </xf>
    <xf numFmtId="0" fontId="1" fillId="0" borderId="0" xfId="44" applyFont="1" applyFill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right"/>
      <protection/>
    </xf>
    <xf numFmtId="0" fontId="2" fillId="0" borderId="14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left" vertical="center"/>
      <protection/>
    </xf>
    <xf numFmtId="4" fontId="2" fillId="0" borderId="14" xfId="44" applyNumberFormat="1" applyFont="1" applyFill="1" applyBorder="1" applyAlignment="1">
      <alignment horizontal="right" vertical="center" shrinkToFit="1"/>
      <protection/>
    </xf>
    <xf numFmtId="0" fontId="2" fillId="0" borderId="14" xfId="44" applyFont="1" applyFill="1" applyBorder="1" applyAlignment="1">
      <alignment horizontal="right" vertical="center" shrinkToFit="1"/>
      <protection/>
    </xf>
    <xf numFmtId="0" fontId="2" fillId="0" borderId="14" xfId="44" applyFont="1" applyFill="1" applyBorder="1" applyAlignment="1">
      <alignment horizontal="left" vertical="center" shrinkToFit="1"/>
      <protection/>
    </xf>
    <xf numFmtId="0" fontId="3" fillId="0" borderId="14" xfId="44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vertical="center"/>
      <protection/>
    </xf>
    <xf numFmtId="0" fontId="2" fillId="0" borderId="14" xfId="44" applyFont="1" applyFill="1" applyBorder="1" applyAlignment="1">
      <alignment vertical="center"/>
      <protection/>
    </xf>
    <xf numFmtId="0" fontId="5" fillId="0" borderId="15" xfId="43" applyFont="1" applyFill="1" applyBorder="1" applyAlignment="1">
      <alignment horizontal="center" vertical="center" shrinkToFit="1"/>
      <protection/>
    </xf>
    <xf numFmtId="0" fontId="5" fillId="0" borderId="15" xfId="46" applyFont="1" applyFill="1" applyBorder="1" applyAlignment="1">
      <alignment horizontal="center" vertical="center" wrapText="1" shrinkToFit="1"/>
      <protection/>
    </xf>
    <xf numFmtId="0" fontId="0" fillId="0" borderId="14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" fontId="5" fillId="0" borderId="16" xfId="42" applyNumberFormat="1" applyFont="1" applyFill="1" applyBorder="1" applyAlignment="1">
      <alignment horizontal="right" vertical="center" shrinkToFit="1"/>
      <protection/>
    </xf>
    <xf numFmtId="4" fontId="5" fillId="0" borderId="11" xfId="43" applyNumberFormat="1" applyFont="1" applyFill="1" applyBorder="1" applyAlignment="1">
      <alignment horizontal="right" vertical="center" shrinkToFit="1"/>
      <protection/>
    </xf>
    <xf numFmtId="0" fontId="5" fillId="0" borderId="11" xfId="43" applyFont="1" applyFill="1" applyBorder="1" applyAlignment="1">
      <alignment horizontal="right" vertical="center" shrinkToFit="1"/>
      <protection/>
    </xf>
    <xf numFmtId="0" fontId="5" fillId="0" borderId="17" xfId="43" applyFont="1" applyFill="1" applyBorder="1" applyAlignment="1">
      <alignment horizontal="right" vertical="center" shrinkToFit="1"/>
      <protection/>
    </xf>
    <xf numFmtId="0" fontId="11" fillId="0" borderId="14" xfId="0" applyFont="1" applyFill="1" applyBorder="1" applyAlignment="1">
      <alignment vertical="center"/>
    </xf>
    <xf numFmtId="4" fontId="5" fillId="0" borderId="14" xfId="42" applyNumberFormat="1" applyFont="1" applyFill="1" applyBorder="1" applyAlignment="1">
      <alignment horizontal="right" vertical="center" shrinkToFit="1"/>
      <protection/>
    </xf>
    <xf numFmtId="184" fontId="0" fillId="0" borderId="14" xfId="0" applyNumberFormat="1" applyFill="1" applyBorder="1" applyAlignment="1">
      <alignment vertical="center"/>
    </xf>
    <xf numFmtId="4" fontId="2" fillId="0" borderId="14" xfId="44" applyNumberFormat="1" applyFont="1" applyFill="1" applyBorder="1" applyAlignment="1">
      <alignment vertical="center"/>
      <protection/>
    </xf>
    <xf numFmtId="185" fontId="4" fillId="0" borderId="11" xfId="45" applyNumberFormat="1" applyFont="1" applyFill="1" applyBorder="1" applyAlignment="1">
      <alignment horizontal="right" vertical="center" shrinkToFit="1"/>
      <protection/>
    </xf>
    <xf numFmtId="0" fontId="2" fillId="0" borderId="0" xfId="45" applyFont="1" applyFill="1">
      <alignment/>
      <protection/>
    </xf>
    <xf numFmtId="0" fontId="1" fillId="0" borderId="0" xfId="45" applyFont="1" applyFill="1">
      <alignment/>
      <protection/>
    </xf>
    <xf numFmtId="0" fontId="1" fillId="0" borderId="0" xfId="45" applyFont="1" applyFill="1" applyBorder="1">
      <alignment/>
      <protection/>
    </xf>
    <xf numFmtId="185" fontId="4" fillId="0" borderId="14" xfId="4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184" fontId="6" fillId="0" borderId="10" xfId="0" applyNumberFormat="1" applyFont="1" applyBorder="1" applyAlignment="1">
      <alignment horizontal="right" vertical="center" shrinkToFit="1"/>
    </xf>
    <xf numFmtId="184" fontId="6" fillId="0" borderId="18" xfId="0" applyNumberFormat="1" applyFont="1" applyBorder="1" applyAlignment="1">
      <alignment horizontal="right" vertical="center" shrinkToFit="1"/>
    </xf>
    <xf numFmtId="184" fontId="2" fillId="0" borderId="11" xfId="46" applyNumberFormat="1" applyFont="1" applyFill="1" applyBorder="1" applyAlignment="1">
      <alignment horizontal="center" vertical="center" shrinkToFit="1"/>
      <protection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184" fontId="12" fillId="0" borderId="14" xfId="0" applyNumberFormat="1" applyFont="1" applyBorder="1" applyAlignment="1">
      <alignment horizontal="center" vertical="center" shrinkToFit="1"/>
    </xf>
    <xf numFmtId="184" fontId="12" fillId="0" borderId="14" xfId="0" applyNumberFormat="1" applyFont="1" applyBorder="1" applyAlignment="1">
      <alignment horizontal="right" vertical="center" shrinkToFit="1"/>
    </xf>
    <xf numFmtId="0" fontId="3" fillId="0" borderId="10" xfId="41" applyFont="1" applyFill="1" applyBorder="1" applyAlignment="1">
      <alignment horizontal="center" vertical="center" shrinkToFit="1"/>
      <protection/>
    </xf>
    <xf numFmtId="0" fontId="8" fillId="0" borderId="0" xfId="44" applyFont="1" applyFill="1" applyAlignment="1">
      <alignment horizontal="center"/>
      <protection/>
    </xf>
    <xf numFmtId="0" fontId="8" fillId="0" borderId="0" xfId="45" applyFont="1" applyFill="1" applyAlignment="1">
      <alignment horizontal="center"/>
      <protection/>
    </xf>
    <xf numFmtId="0" fontId="9" fillId="0" borderId="0" xfId="45" applyFont="1" applyFill="1" applyAlignment="1">
      <alignment horizontal="center"/>
      <protection/>
    </xf>
    <xf numFmtId="0" fontId="8" fillId="0" borderId="0" xfId="41" applyFont="1" applyFill="1" applyAlignment="1">
      <alignment horizontal="center"/>
      <protection/>
    </xf>
    <xf numFmtId="0" fontId="2" fillId="0" borderId="0" xfId="41" applyFont="1" applyFill="1">
      <alignment/>
      <protection/>
    </xf>
    <xf numFmtId="0" fontId="2" fillId="0" borderId="10" xfId="41" applyFont="1" applyFill="1" applyBorder="1" applyAlignment="1">
      <alignment horizontal="center" vertical="center" shrinkToFit="1"/>
      <protection/>
    </xf>
    <xf numFmtId="0" fontId="2" fillId="0" borderId="19" xfId="41" applyFont="1" applyFill="1" applyBorder="1" applyAlignment="1">
      <alignment horizontal="left" vertical="center" shrinkToFit="1"/>
      <protection/>
    </xf>
    <xf numFmtId="0" fontId="2" fillId="0" borderId="11" xfId="41" applyFont="1" applyFill="1" applyBorder="1" applyAlignment="1">
      <alignment horizontal="center" vertical="center" shrinkToFit="1"/>
      <protection/>
    </xf>
    <xf numFmtId="0" fontId="2" fillId="0" borderId="11" xfId="41" applyFont="1" applyFill="1" applyBorder="1" applyAlignment="1">
      <alignment horizontal="right" vertical="center" shrinkToFit="1"/>
      <protection/>
    </xf>
    <xf numFmtId="0" fontId="3" fillId="0" borderId="14" xfId="41" applyFont="1" applyFill="1" applyBorder="1" applyAlignment="1">
      <alignment horizontal="center" vertical="center" shrinkToFit="1"/>
      <protection/>
    </xf>
    <xf numFmtId="0" fontId="2" fillId="0" borderId="14" xfId="41" applyFont="1" applyFill="1" applyBorder="1" applyAlignment="1">
      <alignment horizontal="center" vertical="center" shrinkToFit="1"/>
      <protection/>
    </xf>
    <xf numFmtId="4" fontId="2" fillId="0" borderId="14" xfId="41" applyNumberFormat="1" applyFont="1" applyFill="1" applyBorder="1" applyAlignment="1">
      <alignment horizontal="right" vertical="center" shrinkToFit="1"/>
      <protection/>
    </xf>
    <xf numFmtId="0" fontId="2" fillId="0" borderId="14" xfId="41" applyFont="1" applyFill="1" applyBorder="1" applyAlignment="1">
      <alignment horizontal="center" vertical="center" shrinkToFit="1"/>
      <protection/>
    </xf>
    <xf numFmtId="184" fontId="2" fillId="0" borderId="10" xfId="41" applyNumberFormat="1" applyFont="1" applyFill="1" applyBorder="1" applyAlignment="1">
      <alignment horizontal="right" vertical="center" shrinkToFit="1"/>
      <protection/>
    </xf>
    <xf numFmtId="184" fontId="2" fillId="0" borderId="14" xfId="41" applyNumberFormat="1" applyFont="1" applyFill="1" applyBorder="1" applyAlignment="1">
      <alignment horizontal="right" vertical="center" shrinkToFi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5" fillId="0" borderId="14" xfId="42" applyFont="1" applyFill="1" applyBorder="1" applyAlignment="1">
      <alignment horizontal="left" vertical="center" shrinkToFit="1"/>
      <protection/>
    </xf>
    <xf numFmtId="0" fontId="2" fillId="0" borderId="20" xfId="45" applyFont="1" applyFill="1" applyBorder="1" applyAlignment="1">
      <alignment horizontal="center" vertical="center" wrapText="1" shrinkToFit="1"/>
      <protection/>
    </xf>
    <xf numFmtId="0" fontId="5" fillId="0" borderId="21" xfId="46" applyFont="1" applyFill="1" applyBorder="1" applyAlignment="1">
      <alignment horizontal="center" vertical="center" wrapText="1" shrinkToFit="1"/>
      <protection/>
    </xf>
    <xf numFmtId="0" fontId="5" fillId="0" borderId="14" xfId="46" applyFont="1" applyFill="1" applyBorder="1" applyAlignment="1">
      <alignment horizontal="center" vertical="center" wrapText="1" shrinkToFit="1"/>
      <protection/>
    </xf>
    <xf numFmtId="185" fontId="4" fillId="0" borderId="22" xfId="45" applyNumberFormat="1" applyFont="1" applyFill="1" applyBorder="1" applyAlignment="1">
      <alignment horizontal="right" vertical="center" shrinkToFit="1"/>
      <protection/>
    </xf>
    <xf numFmtId="0" fontId="5" fillId="0" borderId="11" xfId="43" applyFont="1" applyFill="1" applyBorder="1" applyAlignment="1">
      <alignment horizontal="center" vertical="center" shrinkToFit="1"/>
      <protection/>
    </xf>
    <xf numFmtId="0" fontId="14" fillId="0" borderId="0" xfId="45" applyFont="1" applyFill="1" applyAlignment="1">
      <alignment horizontal="right" vertical="center"/>
      <protection/>
    </xf>
    <xf numFmtId="186" fontId="6" fillId="0" borderId="10" xfId="0" applyNumberFormat="1" applyFont="1" applyBorder="1" applyAlignment="1">
      <alignment horizontal="right" vertical="center" shrinkToFit="1"/>
    </xf>
    <xf numFmtId="186" fontId="6" fillId="0" borderId="18" xfId="0" applyNumberFormat="1" applyFont="1" applyBorder="1" applyAlignment="1">
      <alignment horizontal="right" vertical="center" shrinkToFit="1"/>
    </xf>
    <xf numFmtId="186" fontId="6" fillId="33" borderId="10" xfId="0" applyNumberFormat="1" applyFont="1" applyFill="1" applyBorder="1" applyAlignment="1">
      <alignment horizontal="right" vertical="center" shrinkToFit="1"/>
    </xf>
    <xf numFmtId="0" fontId="12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horizontal="center" vertical="center" wrapText="1" shrinkToFit="1"/>
    </xf>
    <xf numFmtId="184" fontId="6" fillId="33" borderId="10" xfId="0" applyNumberFormat="1" applyFont="1" applyFill="1" applyBorder="1" applyAlignment="1">
      <alignment horizontal="right" vertical="center" shrinkToFit="1"/>
    </xf>
    <xf numFmtId="0" fontId="1" fillId="0" borderId="0" xfId="40">
      <alignment/>
      <protection/>
    </xf>
    <xf numFmtId="0" fontId="2" fillId="0" borderId="0" xfId="40" applyFont="1">
      <alignment/>
      <protection/>
    </xf>
    <xf numFmtId="0" fontId="2" fillId="0" borderId="14" xfId="40" applyFont="1" applyBorder="1" applyAlignment="1">
      <alignment horizontal="center" vertical="center"/>
      <protection/>
    </xf>
    <xf numFmtId="0" fontId="1" fillId="0" borderId="14" xfId="40" applyBorder="1" applyAlignment="1">
      <alignment horizontal="center" vertical="center"/>
      <protection/>
    </xf>
    <xf numFmtId="0" fontId="1" fillId="0" borderId="14" xfId="40" applyBorder="1" applyAlignment="1">
      <alignment horizontal="right" vertical="center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15" fillId="0" borderId="0" xfId="40" applyFont="1" applyAlignment="1">
      <alignment horizontal="center"/>
      <protection/>
    </xf>
    <xf numFmtId="0" fontId="7" fillId="0" borderId="0" xfId="42" applyFont="1" applyFill="1" applyAlignment="1">
      <alignment horizontal="center"/>
      <protection/>
    </xf>
    <xf numFmtId="0" fontId="7" fillId="0" borderId="0" xfId="43" applyFont="1" applyFill="1" applyAlignment="1">
      <alignment horizontal="center"/>
      <protection/>
    </xf>
    <xf numFmtId="0" fontId="13" fillId="33" borderId="0" xfId="0" applyFont="1" applyFill="1" applyAlignment="1">
      <alignment horizontal="center" vertical="center"/>
    </xf>
    <xf numFmtId="0" fontId="5" fillId="0" borderId="15" xfId="46" applyFont="1" applyFill="1" applyBorder="1" applyAlignment="1">
      <alignment horizontal="center" vertical="center" shrinkToFit="1"/>
      <protection/>
    </xf>
    <xf numFmtId="0" fontId="16" fillId="35" borderId="0" xfId="46" applyFont="1" applyFill="1" applyAlignment="1">
      <alignment horizontal="center"/>
      <protection/>
    </xf>
    <xf numFmtId="0" fontId="17" fillId="35" borderId="0" xfId="46" applyFont="1" applyFill="1" applyAlignment="1">
      <alignment horizontal="center"/>
      <protection/>
    </xf>
    <xf numFmtId="0" fontId="2" fillId="0" borderId="10" xfId="41" applyFont="1" applyFill="1" applyBorder="1" applyAlignment="1">
      <alignment horizontal="left" vertical="center" shrinkToFit="1"/>
      <protection/>
    </xf>
    <xf numFmtId="0" fontId="2" fillId="0" borderId="11" xfId="41" applyFont="1" applyFill="1" applyBorder="1" applyAlignment="1">
      <alignment horizontal="left" vertical="center" shrinkToFit="1"/>
      <protection/>
    </xf>
    <xf numFmtId="0" fontId="8" fillId="0" borderId="0" xfId="41" applyFont="1" applyFill="1" applyAlignment="1">
      <alignment horizontal="center"/>
      <protection/>
    </xf>
    <xf numFmtId="0" fontId="2" fillId="0" borderId="0" xfId="41" applyFont="1" applyFill="1" applyAlignment="1">
      <alignment horizontal="left"/>
      <protection/>
    </xf>
    <xf numFmtId="0" fontId="2" fillId="0" borderId="23" xfId="41" applyFont="1" applyFill="1" applyBorder="1" applyAlignment="1">
      <alignment horizontal="center" vertical="center" shrinkToFit="1"/>
      <protection/>
    </xf>
    <xf numFmtId="0" fontId="2" fillId="0" borderId="24" xfId="41" applyFont="1" applyFill="1" applyBorder="1" applyAlignment="1">
      <alignment horizontal="center" vertical="center" shrinkToFit="1"/>
      <protection/>
    </xf>
    <xf numFmtId="0" fontId="5" fillId="0" borderId="12" xfId="42" applyFont="1" applyFill="1" applyBorder="1" applyAlignment="1">
      <alignment horizontal="left" vertical="center" shrinkToFit="1"/>
      <protection/>
    </xf>
    <xf numFmtId="0" fontId="5" fillId="0" borderId="10" xfId="42" applyFont="1" applyFill="1" applyBorder="1" applyAlignment="1">
      <alignment horizontal="left" vertical="center" shrinkToFit="1"/>
      <protection/>
    </xf>
    <xf numFmtId="0" fontId="5" fillId="0" borderId="24" xfId="42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5" fillId="0" borderId="12" xfId="42" applyFont="1" applyFill="1" applyBorder="1" applyAlignment="1">
      <alignment horizontal="center" vertical="center" shrinkToFit="1"/>
      <protection/>
    </xf>
    <xf numFmtId="0" fontId="5" fillId="0" borderId="12" xfId="42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7" fillId="0" borderId="0" xfId="42" applyFont="1" applyFill="1" applyAlignment="1">
      <alignment horizontal="center"/>
      <protection/>
    </xf>
    <xf numFmtId="0" fontId="5" fillId="0" borderId="23" xfId="42" applyFont="1" applyFill="1" applyBorder="1" applyAlignment="1">
      <alignment horizontal="center" vertical="center" shrinkToFit="1"/>
      <protection/>
    </xf>
    <xf numFmtId="0" fontId="5" fillId="0" borderId="24" xfId="42" applyFont="1" applyFill="1" applyBorder="1" applyAlignment="1">
      <alignment horizontal="center" vertical="center" shrinkToFit="1"/>
      <protection/>
    </xf>
    <xf numFmtId="0" fontId="5" fillId="0" borderId="10" xfId="43" applyFont="1" applyFill="1" applyBorder="1" applyAlignment="1">
      <alignment horizontal="center" vertical="center" shrinkToFit="1"/>
      <protection/>
    </xf>
    <xf numFmtId="0" fontId="7" fillId="0" borderId="0" xfId="43" applyFont="1" applyFill="1" applyAlignment="1">
      <alignment horizontal="center"/>
      <protection/>
    </xf>
    <xf numFmtId="0" fontId="5" fillId="0" borderId="23" xfId="43" applyFont="1" applyFill="1" applyBorder="1" applyAlignment="1">
      <alignment horizontal="center" vertical="center" shrinkToFit="1"/>
      <protection/>
    </xf>
    <xf numFmtId="0" fontId="5" fillId="0" borderId="24" xfId="43" applyFont="1" applyFill="1" applyBorder="1" applyAlignment="1">
      <alignment horizontal="center" vertical="center" shrinkToFit="1"/>
      <protection/>
    </xf>
    <xf numFmtId="0" fontId="5" fillId="0" borderId="24" xfId="43" applyFont="1" applyFill="1" applyBorder="1" applyAlignment="1">
      <alignment horizontal="center" vertical="center" wrapText="1" shrinkToFit="1"/>
      <protection/>
    </xf>
    <xf numFmtId="0" fontId="5" fillId="0" borderId="10" xfId="43" applyFont="1" applyFill="1" applyBorder="1" applyAlignment="1">
      <alignment horizontal="center" vertical="center" wrapText="1" shrinkToFit="1"/>
      <protection/>
    </xf>
    <xf numFmtId="0" fontId="5" fillId="0" borderId="25" xfId="43" applyFont="1" applyFill="1" applyBorder="1" applyAlignment="1">
      <alignment horizontal="center" vertical="center" wrapText="1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5" fillId="0" borderId="12" xfId="43" applyFont="1" applyFill="1" applyBorder="1" applyAlignment="1">
      <alignment horizontal="center" vertical="center" wrapText="1" shrinkToFit="1"/>
      <protection/>
    </xf>
    <xf numFmtId="0" fontId="5" fillId="0" borderId="12" xfId="43" applyFont="1" applyFill="1" applyBorder="1" applyAlignment="1">
      <alignment horizontal="center" vertical="center" shrinkToFit="1"/>
      <protection/>
    </xf>
    <xf numFmtId="0" fontId="8" fillId="0" borderId="0" xfId="44" applyFont="1" applyFill="1" applyAlignment="1">
      <alignment horizontal="center"/>
      <protection/>
    </xf>
    <xf numFmtId="0" fontId="2" fillId="0" borderId="14" xfId="44" applyFont="1" applyFill="1" applyBorder="1" applyAlignment="1">
      <alignment horizontal="center" vertical="center"/>
      <protection/>
    </xf>
    <xf numFmtId="0" fontId="5" fillId="0" borderId="16" xfId="42" applyFont="1" applyFill="1" applyBorder="1" applyAlignment="1">
      <alignment horizontal="center" vertical="center" shrinkToFit="1"/>
      <protection/>
    </xf>
    <xf numFmtId="0" fontId="4" fillId="0" borderId="26" xfId="45" applyFont="1" applyFill="1" applyBorder="1" applyAlignment="1">
      <alignment horizontal="center" vertical="center" wrapText="1" shrinkToFit="1"/>
      <protection/>
    </xf>
    <xf numFmtId="0" fontId="4" fillId="0" borderId="12" xfId="45" applyFont="1" applyFill="1" applyBorder="1" applyAlignment="1">
      <alignment horizontal="center" vertical="center" wrapText="1" shrinkToFit="1"/>
      <protection/>
    </xf>
    <xf numFmtId="0" fontId="4" fillId="0" borderId="15" xfId="45" applyFont="1" applyFill="1" applyBorder="1" applyAlignment="1">
      <alignment horizontal="center" vertical="center" wrapText="1" shrinkToFit="1"/>
      <protection/>
    </xf>
    <xf numFmtId="0" fontId="4" fillId="0" borderId="10" xfId="45" applyFont="1" applyFill="1" applyBorder="1" applyAlignment="1">
      <alignment horizontal="center" vertical="center" wrapText="1" shrinkToFit="1"/>
      <protection/>
    </xf>
    <xf numFmtId="0" fontId="8" fillId="0" borderId="0" xfId="45" applyFont="1" applyFill="1" applyAlignment="1">
      <alignment horizontal="center"/>
      <protection/>
    </xf>
    <xf numFmtId="0" fontId="9" fillId="0" borderId="0" xfId="45" applyFont="1" applyFill="1" applyAlignment="1">
      <alignment horizontal="center"/>
      <protection/>
    </xf>
    <xf numFmtId="0" fontId="5" fillId="0" borderId="27" xfId="42" applyFont="1" applyFill="1" applyBorder="1" applyAlignment="1">
      <alignment horizontal="center" vertical="center" shrinkToFit="1"/>
      <protection/>
    </xf>
    <xf numFmtId="0" fontId="2" fillId="0" borderId="28" xfId="45" applyFont="1" applyFill="1" applyBorder="1" applyAlignment="1">
      <alignment horizontal="center"/>
      <protection/>
    </xf>
    <xf numFmtId="0" fontId="2" fillId="0" borderId="29" xfId="45" applyFont="1" applyFill="1" applyBorder="1" applyAlignment="1">
      <alignment horizontal="center"/>
      <protection/>
    </xf>
    <xf numFmtId="0" fontId="2" fillId="0" borderId="30" xfId="45" applyFont="1" applyFill="1" applyBorder="1" applyAlignment="1">
      <alignment horizontal="center"/>
      <protection/>
    </xf>
    <xf numFmtId="0" fontId="2" fillId="0" borderId="31" xfId="45" applyFont="1" applyFill="1" applyBorder="1" applyAlignment="1">
      <alignment horizontal="center" vertical="center" wrapText="1" shrinkToFit="1"/>
      <protection/>
    </xf>
    <xf numFmtId="0" fontId="2" fillId="0" borderId="20" xfId="45" applyFont="1" applyFill="1" applyBorder="1" applyAlignment="1">
      <alignment horizontal="center" vertical="center" wrapText="1" shrinkToFit="1"/>
      <protection/>
    </xf>
    <xf numFmtId="0" fontId="2" fillId="0" borderId="14" xfId="45" applyFont="1" applyFill="1" applyBorder="1" applyAlignment="1">
      <alignment horizontal="center" vertical="center" wrapText="1" shrinkToFit="1"/>
      <protection/>
    </xf>
    <xf numFmtId="0" fontId="2" fillId="0" borderId="14" xfId="45" applyFont="1" applyFill="1" applyBorder="1" applyAlignment="1">
      <alignment horizontal="center" vertical="center" wrapText="1" shrinkToFit="1"/>
      <protection/>
    </xf>
    <xf numFmtId="0" fontId="2" fillId="0" borderId="20" xfId="45" applyFont="1" applyFill="1" applyBorder="1" applyAlignment="1">
      <alignment horizontal="center" vertical="center" wrapText="1" shrinkToFit="1"/>
      <protection/>
    </xf>
    <xf numFmtId="0" fontId="13" fillId="33" borderId="0" xfId="0" applyFont="1" applyFill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 shrinkToFit="1"/>
    </xf>
    <xf numFmtId="0" fontId="12" fillId="34" borderId="24" xfId="0" applyFont="1" applyFill="1" applyBorder="1" applyAlignment="1">
      <alignment horizontal="center" vertical="center" wrapText="1" shrinkToFit="1"/>
    </xf>
    <xf numFmtId="0" fontId="12" fillId="34" borderId="24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 wrapText="1" shrinkToFit="1"/>
    </xf>
    <xf numFmtId="0" fontId="10" fillId="34" borderId="12" xfId="0" applyFont="1" applyFill="1" applyBorder="1" applyAlignment="1">
      <alignment horizontal="left" vertical="center" wrapText="1" shrinkToFit="1"/>
    </xf>
    <xf numFmtId="0" fontId="10" fillId="34" borderId="10" xfId="0" applyFont="1" applyFill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5" fillId="0" borderId="0" xfId="40" applyFont="1" applyAlignment="1">
      <alignment horizontal="center"/>
      <protection/>
    </xf>
    <xf numFmtId="0" fontId="1" fillId="0" borderId="28" xfId="40" applyBorder="1" applyAlignment="1">
      <alignment horizontal="center"/>
      <protection/>
    </xf>
    <xf numFmtId="0" fontId="1" fillId="0" borderId="29" xfId="40" applyBorder="1" applyAlignment="1">
      <alignment horizontal="center"/>
      <protection/>
    </xf>
    <xf numFmtId="0" fontId="1" fillId="0" borderId="30" xfId="40" applyBorder="1" applyAlignment="1">
      <alignment horizontal="center"/>
      <protection/>
    </xf>
    <xf numFmtId="0" fontId="2" fillId="0" borderId="14" xfId="40" applyFont="1" applyBorder="1" applyAlignment="1">
      <alignment horizontal="center" vertical="center"/>
      <protection/>
    </xf>
    <xf numFmtId="0" fontId="1" fillId="0" borderId="14" xfId="40" applyBorder="1" applyAlignment="1">
      <alignment horizontal="center" vertical="center"/>
      <protection/>
    </xf>
    <xf numFmtId="0" fontId="2" fillId="0" borderId="31" xfId="40" applyFont="1" applyBorder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1" fillId="0" borderId="28" xfId="40" applyBorder="1" applyAlignment="1">
      <alignment horizontal="center" vertical="center"/>
      <protection/>
    </xf>
    <xf numFmtId="0" fontId="6" fillId="0" borderId="0" xfId="40" applyFont="1" applyAlignment="1">
      <alignment horizontal="right"/>
      <protection/>
    </xf>
    <xf numFmtId="0" fontId="2" fillId="0" borderId="36" xfId="40" applyFont="1" applyBorder="1" applyAlignment="1">
      <alignment horizontal="right"/>
      <protection/>
    </xf>
    <xf numFmtId="184" fontId="2" fillId="0" borderId="37" xfId="46" applyNumberFormat="1" applyFont="1" applyFill="1" applyBorder="1" applyAlignment="1">
      <alignment horizontal="center" vertical="center" shrinkToFit="1"/>
      <protection/>
    </xf>
    <xf numFmtId="184" fontId="2" fillId="0" borderId="38" xfId="46" applyNumberFormat="1" applyFont="1" applyFill="1" applyBorder="1" applyAlignment="1">
      <alignment horizontal="center" vertical="center" shrinkToFit="1"/>
      <protection/>
    </xf>
    <xf numFmtId="184" fontId="2" fillId="0" borderId="39" xfId="46" applyNumberFormat="1" applyFont="1" applyFill="1" applyBorder="1" applyAlignment="1">
      <alignment horizontal="center" vertical="center" shrinkToFit="1"/>
      <protection/>
    </xf>
    <xf numFmtId="0" fontId="6" fillId="0" borderId="40" xfId="46" applyFont="1" applyFill="1" applyBorder="1" applyAlignment="1">
      <alignment horizontal="center" vertical="center" wrapText="1" shrinkToFit="1"/>
      <protection/>
    </xf>
    <xf numFmtId="0" fontId="6" fillId="0" borderId="0" xfId="46" applyFont="1" applyFill="1" applyBorder="1" applyAlignment="1">
      <alignment horizontal="center" vertical="center" wrapText="1" shrinkToFit="1"/>
      <protection/>
    </xf>
    <xf numFmtId="0" fontId="6" fillId="0" borderId="21" xfId="46" applyFont="1" applyFill="1" applyBorder="1" applyAlignment="1">
      <alignment horizontal="center" vertical="center" wrapText="1" shrinkToFit="1"/>
      <protection/>
    </xf>
    <xf numFmtId="0" fontId="6" fillId="0" borderId="14" xfId="46" applyFont="1" applyFill="1" applyBorder="1" applyAlignment="1">
      <alignment horizontal="center" vertical="center" wrapText="1" shrinkToFit="1"/>
      <protection/>
    </xf>
    <xf numFmtId="0" fontId="5" fillId="0" borderId="41" xfId="46" applyFont="1" applyFill="1" applyBorder="1" applyAlignment="1">
      <alignment horizontal="center" vertical="center" shrinkToFit="1"/>
      <protection/>
    </xf>
    <xf numFmtId="0" fontId="5" fillId="0" borderId="21" xfId="46" applyFont="1" applyFill="1" applyBorder="1" applyAlignment="1">
      <alignment horizontal="center" vertical="center" shrinkToFit="1"/>
      <protection/>
    </xf>
    <xf numFmtId="0" fontId="5" fillId="0" borderId="15" xfId="46" applyFont="1" applyFill="1" applyBorder="1" applyAlignment="1">
      <alignment horizontal="center" vertical="center" shrinkToFit="1"/>
      <protection/>
    </xf>
    <xf numFmtId="0" fontId="6" fillId="0" borderId="26" xfId="46" applyFont="1" applyFill="1" applyBorder="1" applyAlignment="1">
      <alignment horizontal="center" vertical="center" wrapText="1" shrinkToFit="1"/>
      <protection/>
    </xf>
    <xf numFmtId="0" fontId="6" fillId="0" borderId="15" xfId="46" applyFont="1" applyFill="1" applyBorder="1" applyAlignment="1">
      <alignment horizontal="center" vertical="center" wrapText="1" shrinkToFit="1"/>
      <protection/>
    </xf>
    <xf numFmtId="0" fontId="6" fillId="0" borderId="12" xfId="46" applyFont="1" applyFill="1" applyBorder="1" applyAlignment="1">
      <alignment horizontal="center" vertical="center" wrapText="1" shrinkToFit="1"/>
      <protection/>
    </xf>
    <xf numFmtId="0" fontId="6" fillId="0" borderId="10" xfId="46" applyFont="1" applyFill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2" xfId="46" applyFont="1" applyFill="1" applyBorder="1" applyAlignment="1">
      <alignment horizontal="center" vertical="center" wrapText="1" shrinkToFit="1"/>
      <protection/>
    </xf>
    <xf numFmtId="0" fontId="5" fillId="0" borderId="19" xfId="46" applyFont="1" applyFill="1" applyBorder="1" applyAlignment="1">
      <alignment horizontal="center" vertical="center" wrapText="1" shrinkToFit="1"/>
      <protection/>
    </xf>
    <xf numFmtId="0" fontId="5" fillId="0" borderId="10" xfId="46" applyFont="1" applyFill="1" applyBorder="1" applyAlignment="1">
      <alignment horizontal="center" vertical="center" wrapText="1" shrinkToFit="1"/>
      <protection/>
    </xf>
    <xf numFmtId="0" fontId="5" fillId="0" borderId="11" xfId="46" applyFont="1" applyFill="1" applyBorder="1" applyAlignment="1">
      <alignment horizontal="center" vertical="center" wrapText="1" shrinkToFit="1"/>
      <protection/>
    </xf>
    <xf numFmtId="0" fontId="16" fillId="35" borderId="0" xfId="46" applyFont="1" applyFill="1" applyAlignment="1">
      <alignment horizontal="center"/>
      <protection/>
    </xf>
    <xf numFmtId="0" fontId="17" fillId="35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left"/>
      <protection/>
    </xf>
    <xf numFmtId="0" fontId="5" fillId="0" borderId="28" xfId="46" applyFont="1" applyFill="1" applyBorder="1" applyAlignment="1">
      <alignment horizontal="center" vertical="center" wrapText="1" shrinkToFit="1"/>
      <protection/>
    </xf>
    <xf numFmtId="0" fontId="5" fillId="0" borderId="29" xfId="46" applyFont="1" applyFill="1" applyBorder="1" applyAlignment="1">
      <alignment horizontal="center" vertical="center" wrapText="1" shrinkToFit="1"/>
      <protection/>
    </xf>
    <xf numFmtId="0" fontId="5" fillId="0" borderId="30" xfId="46" applyFont="1" applyFill="1" applyBorder="1" applyAlignment="1">
      <alignment horizontal="center" vertical="center" wrapText="1" shrinkToFit="1"/>
      <protection/>
    </xf>
    <xf numFmtId="0" fontId="5" fillId="0" borderId="0" xfId="41" applyFont="1" applyFill="1" applyAlignment="1">
      <alignment horizontal="right" vertical="center"/>
      <protection/>
    </xf>
    <xf numFmtId="0" fontId="5" fillId="0" borderId="0" xfId="42" applyFont="1" applyFill="1" applyAlignment="1">
      <alignment horizontal="right" vertical="center"/>
      <protection/>
    </xf>
    <xf numFmtId="0" fontId="5" fillId="0" borderId="0" xfId="43" applyFont="1" applyFill="1" applyAlignment="1">
      <alignment horizontal="right" vertical="center"/>
      <protection/>
    </xf>
    <xf numFmtId="0" fontId="5" fillId="0" borderId="0" xfId="44" applyFont="1" applyFill="1" applyAlignment="1">
      <alignment horizontal="right"/>
      <protection/>
    </xf>
    <xf numFmtId="0" fontId="34" fillId="33" borderId="0" xfId="0" applyFont="1" applyFill="1" applyAlignment="1">
      <alignment horizontal="right" vertical="center"/>
    </xf>
    <xf numFmtId="0" fontId="2" fillId="0" borderId="0" xfId="46" applyFont="1" applyFill="1" applyAlignment="1">
      <alignment horizontal="right" vertical="center"/>
      <protection/>
    </xf>
    <xf numFmtId="0" fontId="35" fillId="35" borderId="0" xfId="46" applyFont="1" applyFill="1" applyAlignment="1">
      <alignment horizontal="right"/>
      <protection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84" fontId="2" fillId="0" borderId="44" xfId="46" applyNumberFormat="1" applyFont="1" applyFill="1" applyBorder="1" applyAlignment="1">
      <alignment horizontal="center" vertical="center" shrinkToFit="1"/>
      <protection/>
    </xf>
    <xf numFmtId="184" fontId="2" fillId="0" borderId="45" xfId="46" applyNumberFormat="1" applyFont="1" applyFill="1" applyBorder="1" applyAlignment="1">
      <alignment horizontal="center" vertical="center" shrinkToFit="1"/>
      <protection/>
    </xf>
    <xf numFmtId="184" fontId="2" fillId="0" borderId="11" xfId="46" applyNumberFormat="1" applyFont="1" applyFill="1" applyBorder="1" applyAlignment="1">
      <alignment horizontal="center" vertical="center" shrinkToFit="1"/>
      <protection/>
    </xf>
    <xf numFmtId="184" fontId="12" fillId="0" borderId="31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84" fontId="2" fillId="0" borderId="14" xfId="46" applyNumberFormat="1" applyFont="1" applyFill="1" applyBorder="1" applyAlignment="1">
      <alignment horizontal="center" vertical="center" shrinkToFit="1"/>
      <protection/>
    </xf>
    <xf numFmtId="184" fontId="2" fillId="0" borderId="14" xfId="46" applyNumberFormat="1" applyFont="1" applyFill="1" applyBorder="1" applyAlignment="1">
      <alignment horizontal="center" vertical="center" shrinkToFi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_1" xfId="42"/>
    <cellStyle name="常规_Sheet3" xfId="43"/>
    <cellStyle name="常规_Sheet4" xfId="44"/>
    <cellStyle name="常规_Sheet5" xfId="45"/>
    <cellStyle name="常规_Sheet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30.50390625" style="6" customWidth="1"/>
    <col min="2" max="2" width="17.50390625" style="6" customWidth="1"/>
    <col min="3" max="3" width="27.00390625" style="6" customWidth="1"/>
    <col min="4" max="4" width="33.75390625" style="6" customWidth="1"/>
    <col min="5" max="5" width="12.875" style="6" customWidth="1"/>
    <col min="6" max="6" width="27.25390625" style="6" customWidth="1"/>
    <col min="7" max="16384" width="9.00390625" style="6" customWidth="1"/>
  </cols>
  <sheetData>
    <row r="1" spans="1:6" ht="20.25">
      <c r="A1" s="123" t="s">
        <v>0</v>
      </c>
      <c r="B1" s="123"/>
      <c r="C1" s="123"/>
      <c r="D1" s="123"/>
      <c r="E1" s="123"/>
      <c r="F1" s="123"/>
    </row>
    <row r="2" spans="1:6" ht="20.25">
      <c r="A2" s="81"/>
      <c r="B2" s="81"/>
      <c r="C2" s="81"/>
      <c r="D2" s="81"/>
      <c r="E2" s="81"/>
      <c r="F2" s="219" t="s">
        <v>267</v>
      </c>
    </row>
    <row r="3" spans="1:6" ht="15" thickBot="1">
      <c r="A3" s="124" t="s">
        <v>162</v>
      </c>
      <c r="B3" s="124"/>
      <c r="C3" s="124"/>
      <c r="D3" s="7">
        <v>2016</v>
      </c>
      <c r="E3" s="8"/>
      <c r="F3" s="82" t="s">
        <v>155</v>
      </c>
    </row>
    <row r="4" spans="1:6" ht="15.75" customHeight="1">
      <c r="A4" s="125" t="s">
        <v>1</v>
      </c>
      <c r="B4" s="126"/>
      <c r="C4" s="126"/>
      <c r="D4" s="126" t="s">
        <v>2</v>
      </c>
      <c r="E4" s="126"/>
      <c r="F4" s="126"/>
    </row>
    <row r="5" spans="1:6" ht="15.7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4</v>
      </c>
      <c r="F5" s="10" t="s">
        <v>5</v>
      </c>
    </row>
    <row r="6" spans="1:6" ht="15.75" customHeight="1">
      <c r="A6" s="9" t="s">
        <v>7</v>
      </c>
      <c r="B6" s="10"/>
      <c r="C6" s="10">
        <v>1</v>
      </c>
      <c r="D6" s="10" t="s">
        <v>7</v>
      </c>
      <c r="E6" s="10"/>
      <c r="F6" s="10">
        <v>2</v>
      </c>
    </row>
    <row r="7" spans="1:6" ht="15.75" customHeight="1">
      <c r="A7" s="11" t="s">
        <v>8</v>
      </c>
      <c r="B7" s="10" t="s">
        <v>9</v>
      </c>
      <c r="C7" s="12">
        <v>113723860.74</v>
      </c>
      <c r="D7" s="13" t="s">
        <v>10</v>
      </c>
      <c r="E7" s="10" t="s">
        <v>11</v>
      </c>
      <c r="F7" s="12">
        <v>236500</v>
      </c>
    </row>
    <row r="8" spans="1:6" ht="15.75" customHeight="1">
      <c r="A8" s="11" t="s">
        <v>13</v>
      </c>
      <c r="B8" s="10" t="s">
        <v>14</v>
      </c>
      <c r="C8" s="12">
        <v>92862988.36</v>
      </c>
      <c r="D8" s="13" t="s">
        <v>15</v>
      </c>
      <c r="E8" s="10" t="s">
        <v>16</v>
      </c>
      <c r="F8" s="15"/>
    </row>
    <row r="9" spans="1:6" ht="15.75" customHeight="1">
      <c r="A9" s="11" t="s">
        <v>17</v>
      </c>
      <c r="B9" s="10" t="s">
        <v>18</v>
      </c>
      <c r="C9" s="12"/>
      <c r="D9" s="13" t="s">
        <v>19</v>
      </c>
      <c r="E9" s="10" t="s">
        <v>20</v>
      </c>
      <c r="F9" s="12"/>
    </row>
    <row r="10" spans="1:6" ht="15.75" customHeight="1">
      <c r="A10" s="11" t="s">
        <v>21</v>
      </c>
      <c r="B10" s="10" t="s">
        <v>22</v>
      </c>
      <c r="C10" s="12"/>
      <c r="D10" s="13" t="s">
        <v>23</v>
      </c>
      <c r="E10" s="10" t="s">
        <v>24</v>
      </c>
      <c r="F10" s="12"/>
    </row>
    <row r="11" spans="1:6" ht="15.75" customHeight="1">
      <c r="A11" s="11" t="s">
        <v>25</v>
      </c>
      <c r="B11" s="10" t="s">
        <v>26</v>
      </c>
      <c r="C11" s="12"/>
      <c r="D11" s="13" t="s">
        <v>27</v>
      </c>
      <c r="E11" s="10" t="s">
        <v>28</v>
      </c>
      <c r="F11" s="12"/>
    </row>
    <row r="12" spans="1:6" ht="15.75" customHeight="1">
      <c r="A12" s="11" t="s">
        <v>29</v>
      </c>
      <c r="B12" s="10" t="s">
        <v>30</v>
      </c>
      <c r="C12" s="12"/>
      <c r="D12" s="13" t="s">
        <v>31</v>
      </c>
      <c r="E12" s="10" t="s">
        <v>32</v>
      </c>
      <c r="F12" s="12"/>
    </row>
    <row r="13" spans="1:6" ht="15.75" customHeight="1">
      <c r="A13" s="11" t="s">
        <v>33</v>
      </c>
      <c r="B13" s="10" t="s">
        <v>34</v>
      </c>
      <c r="C13" s="12"/>
      <c r="D13" s="13" t="s">
        <v>35</v>
      </c>
      <c r="E13" s="10" t="s">
        <v>36</v>
      </c>
      <c r="F13" s="12"/>
    </row>
    <row r="14" spans="1:6" ht="15.75" customHeight="1">
      <c r="A14" s="16"/>
      <c r="B14" s="10" t="s">
        <v>37</v>
      </c>
      <c r="C14" s="15"/>
      <c r="D14" s="13" t="s">
        <v>38</v>
      </c>
      <c r="E14" s="10" t="s">
        <v>39</v>
      </c>
      <c r="F14" s="12">
        <v>1261140.92</v>
      </c>
    </row>
    <row r="15" spans="1:6" ht="15.75" customHeight="1">
      <c r="A15" s="11"/>
      <c r="B15" s="10" t="s">
        <v>40</v>
      </c>
      <c r="C15" s="15"/>
      <c r="D15" s="13" t="s">
        <v>41</v>
      </c>
      <c r="E15" s="10" t="s">
        <v>42</v>
      </c>
      <c r="F15" s="12">
        <v>330638</v>
      </c>
    </row>
    <row r="16" spans="1:6" ht="15.75" customHeight="1">
      <c r="A16" s="11"/>
      <c r="B16" s="10" t="s">
        <v>43</v>
      </c>
      <c r="C16" s="15"/>
      <c r="D16" s="13" t="s">
        <v>44</v>
      </c>
      <c r="E16" s="10" t="s">
        <v>45</v>
      </c>
      <c r="F16" s="12"/>
    </row>
    <row r="17" spans="1:6" ht="15.75" customHeight="1">
      <c r="A17" s="11"/>
      <c r="B17" s="10" t="s">
        <v>46</v>
      </c>
      <c r="C17" s="15"/>
      <c r="D17" s="13" t="s">
        <v>47</v>
      </c>
      <c r="E17" s="10" t="s">
        <v>48</v>
      </c>
      <c r="F17" s="12">
        <v>92826988.36</v>
      </c>
    </row>
    <row r="18" spans="1:6" ht="15.75" customHeight="1">
      <c r="A18" s="11"/>
      <c r="B18" s="10" t="s">
        <v>49</v>
      </c>
      <c r="C18" s="15"/>
      <c r="D18" s="13" t="s">
        <v>50</v>
      </c>
      <c r="E18" s="10" t="s">
        <v>51</v>
      </c>
      <c r="F18" s="12"/>
    </row>
    <row r="19" spans="1:6" ht="15.75" customHeight="1">
      <c r="A19" s="11"/>
      <c r="B19" s="10" t="s">
        <v>52</v>
      </c>
      <c r="C19" s="15"/>
      <c r="D19" s="13" t="s">
        <v>53</v>
      </c>
      <c r="E19" s="10" t="s">
        <v>54</v>
      </c>
      <c r="F19" s="12"/>
    </row>
    <row r="20" spans="1:6" ht="15.75" customHeight="1">
      <c r="A20" s="11"/>
      <c r="B20" s="10" t="s">
        <v>55</v>
      </c>
      <c r="C20" s="15"/>
      <c r="D20" s="13" t="s">
        <v>56</v>
      </c>
      <c r="E20" s="10" t="s">
        <v>57</v>
      </c>
      <c r="F20" s="12"/>
    </row>
    <row r="21" spans="1:6" ht="15.75" customHeight="1">
      <c r="A21" s="11"/>
      <c r="B21" s="10" t="s">
        <v>58</v>
      </c>
      <c r="C21" s="15"/>
      <c r="D21" s="13" t="s">
        <v>59</v>
      </c>
      <c r="E21" s="10" t="s">
        <v>60</v>
      </c>
      <c r="F21" s="12"/>
    </row>
    <row r="22" spans="1:6" ht="15.75" customHeight="1">
      <c r="A22" s="11"/>
      <c r="B22" s="10" t="s">
        <v>61</v>
      </c>
      <c r="C22" s="15"/>
      <c r="D22" s="13" t="s">
        <v>62</v>
      </c>
      <c r="E22" s="10" t="s">
        <v>63</v>
      </c>
      <c r="F22" s="12"/>
    </row>
    <row r="23" spans="1:6" ht="15.75" customHeight="1">
      <c r="A23" s="11"/>
      <c r="B23" s="10" t="s">
        <v>64</v>
      </c>
      <c r="C23" s="15"/>
      <c r="D23" s="13" t="s">
        <v>65</v>
      </c>
      <c r="E23" s="10" t="s">
        <v>66</v>
      </c>
      <c r="F23" s="15"/>
    </row>
    <row r="24" spans="1:6" ht="15.75" customHeight="1">
      <c r="A24" s="11"/>
      <c r="B24" s="10" t="s">
        <v>67</v>
      </c>
      <c r="C24" s="15"/>
      <c r="D24" s="13" t="s">
        <v>68</v>
      </c>
      <c r="E24" s="10" t="s">
        <v>69</v>
      </c>
      <c r="F24" s="12">
        <v>19068593.46</v>
      </c>
    </row>
    <row r="25" spans="1:6" ht="15.75" customHeight="1">
      <c r="A25" s="11"/>
      <c r="B25" s="10" t="s">
        <v>70</v>
      </c>
      <c r="C25" s="15"/>
      <c r="D25" s="13" t="s">
        <v>71</v>
      </c>
      <c r="E25" s="10" t="s">
        <v>72</v>
      </c>
      <c r="F25" s="12"/>
    </row>
    <row r="26" spans="1:6" ht="15.75" customHeight="1">
      <c r="A26" s="11"/>
      <c r="B26" s="10" t="s">
        <v>73</v>
      </c>
      <c r="C26" s="15"/>
      <c r="D26" s="13" t="s">
        <v>74</v>
      </c>
      <c r="E26" s="10" t="s">
        <v>75</v>
      </c>
      <c r="F26" s="12"/>
    </row>
    <row r="27" spans="1:6" ht="15.75" customHeight="1">
      <c r="A27" s="11"/>
      <c r="B27" s="10" t="s">
        <v>76</v>
      </c>
      <c r="C27" s="15"/>
      <c r="D27" s="13" t="s">
        <v>77</v>
      </c>
      <c r="E27" s="10" t="s">
        <v>78</v>
      </c>
      <c r="F27" s="12"/>
    </row>
    <row r="28" spans="1:6" ht="15.75" customHeight="1">
      <c r="A28" s="11"/>
      <c r="B28" s="10" t="s">
        <v>79</v>
      </c>
      <c r="C28" s="15"/>
      <c r="D28" s="13" t="s">
        <v>80</v>
      </c>
      <c r="E28" s="10" t="s">
        <v>81</v>
      </c>
      <c r="F28" s="12"/>
    </row>
    <row r="29" spans="1:6" ht="15.75" customHeight="1">
      <c r="A29" s="11"/>
      <c r="B29" s="10" t="s">
        <v>82</v>
      </c>
      <c r="C29" s="15"/>
      <c r="D29" s="13"/>
      <c r="E29" s="10" t="s">
        <v>83</v>
      </c>
      <c r="F29" s="15"/>
    </row>
    <row r="30" spans="1:6" ht="15.75" customHeight="1">
      <c r="A30" s="17" t="s">
        <v>84</v>
      </c>
      <c r="B30" s="10"/>
      <c r="C30" s="12">
        <v>113723860.74</v>
      </c>
      <c r="D30" s="77" t="s">
        <v>242</v>
      </c>
      <c r="E30" s="83">
        <v>60</v>
      </c>
      <c r="F30" s="91">
        <f>F7+F14+F15+F17+F24</f>
        <v>113723860.74000001</v>
      </c>
    </row>
    <row r="31" spans="1:6" ht="15.75" customHeight="1">
      <c r="A31" s="11" t="s">
        <v>87</v>
      </c>
      <c r="B31" s="10" t="s">
        <v>88</v>
      </c>
      <c r="C31" s="12"/>
      <c r="D31" s="121" t="s">
        <v>89</v>
      </c>
      <c r="E31" s="121"/>
      <c r="F31" s="121"/>
    </row>
    <row r="32" spans="1:6" ht="15.75" customHeight="1">
      <c r="A32" s="11" t="s">
        <v>90</v>
      </c>
      <c r="B32" s="10" t="s">
        <v>91</v>
      </c>
      <c r="C32" s="12"/>
      <c r="D32" s="121" t="s">
        <v>92</v>
      </c>
      <c r="E32" s="121" t="s">
        <v>93</v>
      </c>
      <c r="F32" s="121"/>
    </row>
    <row r="33" spans="1:6" ht="15.75" customHeight="1">
      <c r="A33" s="11" t="s">
        <v>94</v>
      </c>
      <c r="B33" s="10" t="s">
        <v>95</v>
      </c>
      <c r="C33" s="12"/>
      <c r="D33" s="121" t="s">
        <v>96</v>
      </c>
      <c r="E33" s="121" t="s">
        <v>97</v>
      </c>
      <c r="F33" s="121"/>
    </row>
    <row r="34" spans="1:6" ht="15.75" customHeight="1">
      <c r="A34" s="11" t="s">
        <v>98</v>
      </c>
      <c r="B34" s="10" t="s">
        <v>99</v>
      </c>
      <c r="C34" s="12"/>
      <c r="D34" s="121" t="s">
        <v>100</v>
      </c>
      <c r="E34" s="121" t="s">
        <v>101</v>
      </c>
      <c r="F34" s="121"/>
    </row>
    <row r="35" spans="1:6" ht="15.75" customHeight="1">
      <c r="A35" s="11" t="s">
        <v>102</v>
      </c>
      <c r="B35" s="10" t="s">
        <v>103</v>
      </c>
      <c r="C35" s="12"/>
      <c r="D35" s="121" t="s">
        <v>104</v>
      </c>
      <c r="E35" s="121" t="s">
        <v>105</v>
      </c>
      <c r="F35" s="121"/>
    </row>
    <row r="36" spans="1:6" ht="15.75" customHeight="1">
      <c r="A36" s="11"/>
      <c r="B36" s="10" t="s">
        <v>106</v>
      </c>
      <c r="C36" s="15"/>
      <c r="D36" s="121" t="s">
        <v>107</v>
      </c>
      <c r="E36" s="121" t="s">
        <v>108</v>
      </c>
      <c r="F36" s="121"/>
    </row>
    <row r="37" spans="1:6" ht="15.75" customHeight="1">
      <c r="A37" s="11"/>
      <c r="B37" s="10" t="s">
        <v>109</v>
      </c>
      <c r="C37" s="15"/>
      <c r="D37" s="121" t="s">
        <v>94</v>
      </c>
      <c r="E37" s="121"/>
      <c r="F37" s="121"/>
    </row>
    <row r="38" spans="1:6" ht="15.75" customHeight="1">
      <c r="A38" s="11"/>
      <c r="B38" s="10" t="s">
        <v>110</v>
      </c>
      <c r="C38" s="15"/>
      <c r="D38" s="121" t="s">
        <v>98</v>
      </c>
      <c r="E38" s="121"/>
      <c r="F38" s="121"/>
    </row>
    <row r="39" spans="1:6" ht="15.75" customHeight="1">
      <c r="A39" s="84"/>
      <c r="B39" s="85" t="s">
        <v>111</v>
      </c>
      <c r="C39" s="86"/>
      <c r="D39" s="122" t="s">
        <v>102</v>
      </c>
      <c r="E39" s="122"/>
      <c r="F39" s="122"/>
    </row>
    <row r="40" spans="1:6" ht="15.75" customHeight="1">
      <c r="A40" s="87" t="s">
        <v>112</v>
      </c>
      <c r="B40" s="88"/>
      <c r="C40" s="89">
        <v>113723860.74</v>
      </c>
      <c r="D40" s="90" t="s">
        <v>243</v>
      </c>
      <c r="E40" s="88">
        <v>61</v>
      </c>
      <c r="F40" s="92">
        <f>F30</f>
        <v>113723860.74000001</v>
      </c>
    </row>
    <row r="44" ht="14.25">
      <c r="D44" s="53"/>
    </row>
  </sheetData>
  <sheetProtection/>
  <mergeCells count="13">
    <mergeCell ref="D31:F31"/>
    <mergeCell ref="D32:F32"/>
    <mergeCell ref="D33:F33"/>
    <mergeCell ref="A1:F1"/>
    <mergeCell ref="A3:C3"/>
    <mergeCell ref="A4:C4"/>
    <mergeCell ref="D4:F4"/>
    <mergeCell ref="D38:F38"/>
    <mergeCell ref="D39:F39"/>
    <mergeCell ref="D34:F34"/>
    <mergeCell ref="D35:F35"/>
    <mergeCell ref="D36:F36"/>
    <mergeCell ref="D37:F37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zoomScaleSheetLayoutView="100" zoomScalePageLayoutView="0" workbookViewId="0" topLeftCell="A1">
      <selection activeCell="I35" sqref="I35"/>
    </sheetView>
  </sheetViews>
  <sheetFormatPr defaultColWidth="9.00390625" defaultRowHeight="14.25"/>
  <cols>
    <col min="1" max="2" width="3.625" style="6" customWidth="1"/>
    <col min="3" max="3" width="3.125" style="6" customWidth="1"/>
    <col min="4" max="4" width="37.50390625" style="6" customWidth="1"/>
    <col min="5" max="5" width="17.375" style="6" customWidth="1"/>
    <col min="6" max="6" width="19.50390625" style="6" customWidth="1"/>
    <col min="7" max="7" width="13.125" style="6" customWidth="1"/>
    <col min="8" max="8" width="11.00390625" style="6" customWidth="1"/>
    <col min="9" max="9" width="9.75390625" style="6" customWidth="1"/>
    <col min="10" max="10" width="11.125" style="6" customWidth="1"/>
    <col min="11" max="11" width="13.00390625" style="6" customWidth="1"/>
    <col min="12" max="16384" width="9.00390625" style="6" customWidth="1"/>
  </cols>
  <sheetData>
    <row r="1" spans="1:12" ht="27">
      <c r="A1" s="134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8"/>
    </row>
    <row r="2" spans="1:12" ht="27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220" t="s">
        <v>268</v>
      </c>
      <c r="L2" s="18"/>
    </row>
    <row r="3" spans="1:12" ht="15" customHeight="1">
      <c r="A3" s="19" t="s">
        <v>161</v>
      </c>
      <c r="B3" s="18"/>
      <c r="C3" s="18"/>
      <c r="D3" s="18"/>
      <c r="E3" s="18"/>
      <c r="F3" s="18">
        <v>2016</v>
      </c>
      <c r="G3" s="18"/>
      <c r="H3" s="20"/>
      <c r="I3" s="18"/>
      <c r="J3" s="21"/>
      <c r="K3" s="22" t="s">
        <v>159</v>
      </c>
      <c r="L3" s="18"/>
    </row>
    <row r="4" spans="1:12" ht="24" customHeight="1">
      <c r="A4" s="135" t="s">
        <v>3</v>
      </c>
      <c r="B4" s="136"/>
      <c r="C4" s="136"/>
      <c r="D4" s="136"/>
      <c r="E4" s="129" t="s">
        <v>84</v>
      </c>
      <c r="F4" s="129" t="s">
        <v>115</v>
      </c>
      <c r="G4" s="129" t="s">
        <v>116</v>
      </c>
      <c r="H4" s="129" t="s">
        <v>117</v>
      </c>
      <c r="I4" s="129" t="s">
        <v>118</v>
      </c>
      <c r="J4" s="129" t="s">
        <v>119</v>
      </c>
      <c r="K4" s="129" t="s">
        <v>120</v>
      </c>
      <c r="L4" s="18"/>
    </row>
    <row r="5" spans="1:12" ht="24" customHeight="1">
      <c r="A5" s="132" t="s">
        <v>121</v>
      </c>
      <c r="B5" s="130"/>
      <c r="C5" s="130"/>
      <c r="D5" s="133" t="s">
        <v>122</v>
      </c>
      <c r="E5" s="130"/>
      <c r="F5" s="130"/>
      <c r="G5" s="130"/>
      <c r="H5" s="130"/>
      <c r="I5" s="130"/>
      <c r="J5" s="130"/>
      <c r="K5" s="129"/>
      <c r="L5" s="18"/>
    </row>
    <row r="6" spans="1:12" ht="24" customHeight="1">
      <c r="A6" s="132"/>
      <c r="B6" s="130"/>
      <c r="C6" s="130"/>
      <c r="D6" s="133"/>
      <c r="E6" s="130"/>
      <c r="F6" s="130"/>
      <c r="G6" s="130"/>
      <c r="H6" s="130"/>
      <c r="I6" s="130"/>
      <c r="J6" s="130"/>
      <c r="K6" s="129"/>
      <c r="L6" s="18"/>
    </row>
    <row r="7" spans="1:12" ht="24" customHeight="1">
      <c r="A7" s="131" t="s">
        <v>123</v>
      </c>
      <c r="B7" s="133" t="s">
        <v>124</v>
      </c>
      <c r="C7" s="133" t="s">
        <v>125</v>
      </c>
      <c r="D7" s="24" t="s">
        <v>7</v>
      </c>
      <c r="E7" s="23" t="s">
        <v>9</v>
      </c>
      <c r="F7" s="23" t="s">
        <v>14</v>
      </c>
      <c r="G7" s="23" t="s">
        <v>18</v>
      </c>
      <c r="H7" s="23" t="s">
        <v>22</v>
      </c>
      <c r="I7" s="23" t="s">
        <v>26</v>
      </c>
      <c r="J7" s="23" t="s">
        <v>30</v>
      </c>
      <c r="K7" s="23" t="s">
        <v>34</v>
      </c>
      <c r="L7" s="18"/>
    </row>
    <row r="8" spans="1:12" ht="24" customHeight="1">
      <c r="A8" s="131"/>
      <c r="B8" s="133"/>
      <c r="C8" s="133"/>
      <c r="D8" s="24" t="s">
        <v>126</v>
      </c>
      <c r="E8" s="25">
        <f>SUM(E9:E34)</f>
        <v>113723860.74</v>
      </c>
      <c r="F8" s="25">
        <f>E8</f>
        <v>113723860.74</v>
      </c>
      <c r="G8" s="25"/>
      <c r="H8" s="25"/>
      <c r="I8" s="25"/>
      <c r="J8" s="25"/>
      <c r="K8" s="25"/>
      <c r="L8" s="18"/>
    </row>
    <row r="9" spans="1:12" ht="15.75" customHeight="1">
      <c r="A9" s="127">
        <v>2019999</v>
      </c>
      <c r="B9" s="128"/>
      <c r="C9" s="128"/>
      <c r="D9" s="26" t="s">
        <v>156</v>
      </c>
      <c r="E9" s="25">
        <v>236500</v>
      </c>
      <c r="F9" s="25">
        <f>E9</f>
        <v>236500</v>
      </c>
      <c r="G9" s="27"/>
      <c r="H9" s="25"/>
      <c r="I9" s="27"/>
      <c r="J9" s="27"/>
      <c r="K9" s="25"/>
      <c r="L9" s="18"/>
    </row>
    <row r="10" spans="1:12" ht="15.75" customHeight="1">
      <c r="A10" s="127">
        <v>2080501</v>
      </c>
      <c r="B10" s="128"/>
      <c r="C10" s="128"/>
      <c r="D10" s="26" t="s">
        <v>157</v>
      </c>
      <c r="E10" s="25">
        <v>838287.88</v>
      </c>
      <c r="F10" s="25">
        <f aca="true" t="shared" si="0" ref="F10:F34">E10</f>
        <v>838287.88</v>
      </c>
      <c r="G10" s="27"/>
      <c r="H10" s="27"/>
      <c r="I10" s="27"/>
      <c r="J10" s="27"/>
      <c r="K10" s="25"/>
      <c r="L10" s="18"/>
    </row>
    <row r="11" spans="1:12" ht="15.75" customHeight="1">
      <c r="A11" s="127">
        <v>2080502</v>
      </c>
      <c r="B11" s="128"/>
      <c r="C11" s="128"/>
      <c r="D11" s="26" t="s">
        <v>158</v>
      </c>
      <c r="E11" s="25">
        <v>135709.04</v>
      </c>
      <c r="F11" s="25">
        <f t="shared" si="0"/>
        <v>135709.04</v>
      </c>
      <c r="G11" s="27"/>
      <c r="H11" s="27"/>
      <c r="I11" s="27"/>
      <c r="J11" s="27"/>
      <c r="K11" s="25"/>
      <c r="L11" s="18"/>
    </row>
    <row r="12" spans="1:12" ht="15.75" customHeight="1">
      <c r="A12" s="127">
        <v>2080801</v>
      </c>
      <c r="B12" s="128"/>
      <c r="C12" s="128"/>
      <c r="D12" s="26" t="s">
        <v>160</v>
      </c>
      <c r="E12" s="25">
        <v>287144</v>
      </c>
      <c r="F12" s="25">
        <f t="shared" si="0"/>
        <v>287144</v>
      </c>
      <c r="G12" s="27"/>
      <c r="H12" s="27"/>
      <c r="I12" s="27"/>
      <c r="J12" s="27"/>
      <c r="K12" s="27"/>
      <c r="L12" s="18"/>
    </row>
    <row r="13" spans="1:12" ht="15.75" customHeight="1">
      <c r="A13" s="127">
        <v>2100501</v>
      </c>
      <c r="B13" s="128"/>
      <c r="C13" s="128"/>
      <c r="D13" s="26" t="s">
        <v>163</v>
      </c>
      <c r="E13" s="25">
        <v>277017</v>
      </c>
      <c r="F13" s="25">
        <f t="shared" si="0"/>
        <v>277017</v>
      </c>
      <c r="G13" s="27"/>
      <c r="H13" s="27"/>
      <c r="I13" s="27"/>
      <c r="J13" s="27"/>
      <c r="K13" s="27"/>
      <c r="L13" s="18"/>
    </row>
    <row r="14" spans="1:12" ht="15.75" customHeight="1">
      <c r="A14" s="127">
        <v>2100503</v>
      </c>
      <c r="B14" s="128"/>
      <c r="C14" s="128"/>
      <c r="D14" s="26" t="s">
        <v>164</v>
      </c>
      <c r="E14" s="25">
        <v>53621</v>
      </c>
      <c r="F14" s="25">
        <f t="shared" si="0"/>
        <v>53621</v>
      </c>
      <c r="G14" s="27"/>
      <c r="H14" s="27"/>
      <c r="I14" s="27"/>
      <c r="J14" s="27"/>
      <c r="K14" s="27"/>
      <c r="L14" s="18"/>
    </row>
    <row r="15" spans="1:12" ht="15.75" customHeight="1">
      <c r="A15" s="127">
        <v>2120801</v>
      </c>
      <c r="B15" s="128"/>
      <c r="C15" s="128"/>
      <c r="D15" s="26" t="s">
        <v>165</v>
      </c>
      <c r="E15" s="25">
        <v>37568106.43</v>
      </c>
      <c r="F15" s="25">
        <f t="shared" si="0"/>
        <v>37568106.43</v>
      </c>
      <c r="G15" s="27"/>
      <c r="H15" s="27"/>
      <c r="I15" s="27"/>
      <c r="J15" s="27"/>
      <c r="K15" s="27"/>
      <c r="L15" s="18"/>
    </row>
    <row r="16" spans="1:12" ht="15.75" customHeight="1">
      <c r="A16" s="127">
        <v>2120802</v>
      </c>
      <c r="B16" s="128"/>
      <c r="C16" s="128"/>
      <c r="D16" s="26" t="s">
        <v>166</v>
      </c>
      <c r="E16" s="25">
        <v>11731031.85</v>
      </c>
      <c r="F16" s="25">
        <f t="shared" si="0"/>
        <v>11731031.85</v>
      </c>
      <c r="G16" s="27"/>
      <c r="H16" s="27"/>
      <c r="I16" s="27"/>
      <c r="J16" s="27"/>
      <c r="K16" s="27"/>
      <c r="L16" s="18"/>
    </row>
    <row r="17" spans="1:12" ht="15.75" customHeight="1">
      <c r="A17" s="127">
        <v>2120805</v>
      </c>
      <c r="B17" s="128"/>
      <c r="C17" s="128"/>
      <c r="D17" s="26" t="s">
        <v>167</v>
      </c>
      <c r="E17" s="25">
        <v>842400</v>
      </c>
      <c r="F17" s="25">
        <f t="shared" si="0"/>
        <v>842400</v>
      </c>
      <c r="G17" s="27"/>
      <c r="H17" s="27"/>
      <c r="I17" s="27"/>
      <c r="J17" s="27"/>
      <c r="K17" s="27"/>
      <c r="L17" s="18"/>
    </row>
    <row r="18" spans="1:12" ht="15.75" customHeight="1">
      <c r="A18" s="127">
        <v>2120806</v>
      </c>
      <c r="B18" s="128"/>
      <c r="C18" s="128"/>
      <c r="D18" s="26" t="s">
        <v>168</v>
      </c>
      <c r="E18" s="25">
        <v>1000000</v>
      </c>
      <c r="F18" s="25">
        <f t="shared" si="0"/>
        <v>1000000</v>
      </c>
      <c r="G18" s="27"/>
      <c r="H18" s="27"/>
      <c r="I18" s="27"/>
      <c r="J18" s="27"/>
      <c r="K18" s="27"/>
      <c r="L18" s="18"/>
    </row>
    <row r="19" spans="1:12" ht="15.75" customHeight="1">
      <c r="A19" s="127">
        <v>2120899</v>
      </c>
      <c r="B19" s="128"/>
      <c r="C19" s="128"/>
      <c r="D19" s="26" t="s">
        <v>169</v>
      </c>
      <c r="E19" s="25">
        <v>850000</v>
      </c>
      <c r="F19" s="25">
        <f t="shared" si="0"/>
        <v>850000</v>
      </c>
      <c r="G19" s="27"/>
      <c r="H19" s="27"/>
      <c r="I19" s="27"/>
      <c r="J19" s="27"/>
      <c r="K19" s="27"/>
      <c r="L19" s="18"/>
    </row>
    <row r="20" spans="1:12" ht="15.75" customHeight="1">
      <c r="A20" s="127">
        <v>2121002</v>
      </c>
      <c r="B20" s="128"/>
      <c r="C20" s="128"/>
      <c r="D20" s="26" t="s">
        <v>170</v>
      </c>
      <c r="E20" s="25">
        <v>1940000</v>
      </c>
      <c r="F20" s="25">
        <f t="shared" si="0"/>
        <v>1940000</v>
      </c>
      <c r="G20" s="27"/>
      <c r="H20" s="27"/>
      <c r="I20" s="27"/>
      <c r="J20" s="27"/>
      <c r="K20" s="27"/>
      <c r="L20" s="18"/>
    </row>
    <row r="21" spans="1:12" ht="15.75" customHeight="1">
      <c r="A21" s="127">
        <v>2121100</v>
      </c>
      <c r="B21" s="128"/>
      <c r="C21" s="128"/>
      <c r="D21" s="26" t="s">
        <v>171</v>
      </c>
      <c r="E21" s="25">
        <v>16467438.08</v>
      </c>
      <c r="F21" s="25">
        <f t="shared" si="0"/>
        <v>16467438.08</v>
      </c>
      <c r="G21" s="27"/>
      <c r="H21" s="27"/>
      <c r="I21" s="27"/>
      <c r="J21" s="27"/>
      <c r="K21" s="27"/>
      <c r="L21" s="18"/>
    </row>
    <row r="22" spans="1:12" ht="15.75" customHeight="1">
      <c r="A22" s="127">
        <v>2121202</v>
      </c>
      <c r="B22" s="128"/>
      <c r="C22" s="128"/>
      <c r="D22" s="26" t="s">
        <v>172</v>
      </c>
      <c r="E22" s="25">
        <v>1570000</v>
      </c>
      <c r="F22" s="25">
        <f t="shared" si="0"/>
        <v>1570000</v>
      </c>
      <c r="G22" s="27"/>
      <c r="H22" s="27"/>
      <c r="I22" s="27"/>
      <c r="J22" s="27"/>
      <c r="K22" s="27"/>
      <c r="L22" s="18"/>
    </row>
    <row r="23" spans="1:12" ht="15.75" customHeight="1">
      <c r="A23" s="127">
        <v>2121203</v>
      </c>
      <c r="B23" s="128"/>
      <c r="C23" s="128"/>
      <c r="D23" s="26" t="s">
        <v>173</v>
      </c>
      <c r="E23" s="25">
        <v>20858012</v>
      </c>
      <c r="F23" s="25">
        <f t="shared" si="0"/>
        <v>20858012</v>
      </c>
      <c r="G23" s="27"/>
      <c r="H23" s="27"/>
      <c r="I23" s="27"/>
      <c r="J23" s="27"/>
      <c r="K23" s="27"/>
      <c r="L23" s="18"/>
    </row>
    <row r="24" spans="1:12" ht="15.75" customHeight="1">
      <c r="A24" s="127">
        <v>2200101</v>
      </c>
      <c r="B24" s="128"/>
      <c r="C24" s="128"/>
      <c r="D24" s="26" t="s">
        <v>174</v>
      </c>
      <c r="E24" s="25">
        <v>5863850.6</v>
      </c>
      <c r="F24" s="25">
        <f t="shared" si="0"/>
        <v>5863850.6</v>
      </c>
      <c r="G24" s="27"/>
      <c r="H24" s="27"/>
      <c r="I24" s="27"/>
      <c r="J24" s="27"/>
      <c r="K24" s="27"/>
      <c r="L24" s="18"/>
    </row>
    <row r="25" spans="1:12" ht="15.75" customHeight="1">
      <c r="A25" s="131">
        <v>2200104</v>
      </c>
      <c r="B25" s="131"/>
      <c r="C25" s="131"/>
      <c r="D25" s="26" t="s">
        <v>175</v>
      </c>
      <c r="E25" s="25">
        <v>741400</v>
      </c>
      <c r="F25" s="25">
        <f t="shared" si="0"/>
        <v>741400</v>
      </c>
      <c r="G25" s="27"/>
      <c r="H25" s="27"/>
      <c r="I25" s="27"/>
      <c r="J25" s="27"/>
      <c r="K25" s="27"/>
      <c r="L25" s="18"/>
    </row>
    <row r="26" spans="1:12" ht="15.75" customHeight="1">
      <c r="A26" s="131">
        <v>2200105</v>
      </c>
      <c r="B26" s="131"/>
      <c r="C26" s="131"/>
      <c r="D26" s="26" t="s">
        <v>176</v>
      </c>
      <c r="E26" s="25">
        <v>562000</v>
      </c>
      <c r="F26" s="25">
        <f t="shared" si="0"/>
        <v>562000</v>
      </c>
      <c r="G26" s="27"/>
      <c r="H26" s="27"/>
      <c r="I26" s="27"/>
      <c r="J26" s="27"/>
      <c r="K26" s="27"/>
      <c r="L26" s="18"/>
    </row>
    <row r="27" spans="1:12" ht="15.75" customHeight="1">
      <c r="A27" s="131">
        <v>2200106</v>
      </c>
      <c r="B27" s="131"/>
      <c r="C27" s="131"/>
      <c r="D27" s="26" t="s">
        <v>177</v>
      </c>
      <c r="E27" s="25">
        <v>800000</v>
      </c>
      <c r="F27" s="25">
        <f t="shared" si="0"/>
        <v>800000</v>
      </c>
      <c r="G27" s="27"/>
      <c r="H27" s="27"/>
      <c r="I27" s="27"/>
      <c r="J27" s="27"/>
      <c r="K27" s="27"/>
      <c r="L27" s="18"/>
    </row>
    <row r="28" spans="1:12" ht="15.75" customHeight="1">
      <c r="A28" s="131">
        <v>2200108</v>
      </c>
      <c r="B28" s="131"/>
      <c r="C28" s="131"/>
      <c r="D28" s="26" t="s">
        <v>178</v>
      </c>
      <c r="E28" s="25">
        <v>5000</v>
      </c>
      <c r="F28" s="25">
        <f t="shared" si="0"/>
        <v>5000</v>
      </c>
      <c r="G28" s="27"/>
      <c r="H28" s="27"/>
      <c r="I28" s="27"/>
      <c r="J28" s="27"/>
      <c r="K28" s="27"/>
      <c r="L28" s="18"/>
    </row>
    <row r="29" spans="1:12" ht="15.75" customHeight="1">
      <c r="A29" s="131">
        <v>2200110</v>
      </c>
      <c r="B29" s="131"/>
      <c r="C29" s="131"/>
      <c r="D29" s="26" t="s">
        <v>179</v>
      </c>
      <c r="E29" s="25">
        <v>50000</v>
      </c>
      <c r="F29" s="25">
        <f t="shared" si="0"/>
        <v>50000</v>
      </c>
      <c r="G29" s="27"/>
      <c r="H29" s="27"/>
      <c r="I29" s="27"/>
      <c r="J29" s="27"/>
      <c r="K29" s="27"/>
      <c r="L29" s="18"/>
    </row>
    <row r="30" spans="1:12" ht="15.75" customHeight="1">
      <c r="A30" s="131">
        <v>2200111</v>
      </c>
      <c r="B30" s="131"/>
      <c r="C30" s="131"/>
      <c r="D30" s="26" t="s">
        <v>180</v>
      </c>
      <c r="E30" s="25">
        <v>1155105</v>
      </c>
      <c r="F30" s="25">
        <f t="shared" si="0"/>
        <v>1155105</v>
      </c>
      <c r="G30" s="27"/>
      <c r="H30" s="27"/>
      <c r="I30" s="27"/>
      <c r="J30" s="27"/>
      <c r="K30" s="27"/>
      <c r="L30" s="18"/>
    </row>
    <row r="31" spans="1:12" ht="15.75" customHeight="1">
      <c r="A31" s="131">
        <v>2200114</v>
      </c>
      <c r="B31" s="131"/>
      <c r="C31" s="131"/>
      <c r="D31" s="26" t="s">
        <v>181</v>
      </c>
      <c r="E31" s="25">
        <v>465796.46</v>
      </c>
      <c r="F31" s="25">
        <f t="shared" si="0"/>
        <v>465796.46</v>
      </c>
      <c r="G31" s="27"/>
      <c r="H31" s="27"/>
      <c r="I31" s="27"/>
      <c r="J31" s="27"/>
      <c r="K31" s="27"/>
      <c r="L31" s="18"/>
    </row>
    <row r="32" spans="1:12" ht="15.75" customHeight="1">
      <c r="A32" s="131">
        <v>2200150</v>
      </c>
      <c r="B32" s="131"/>
      <c r="C32" s="131"/>
      <c r="D32" s="26" t="s">
        <v>182</v>
      </c>
      <c r="E32" s="25">
        <v>2119543.4</v>
      </c>
      <c r="F32" s="25">
        <f t="shared" si="0"/>
        <v>2119543.4</v>
      </c>
      <c r="G32" s="27"/>
      <c r="H32" s="27"/>
      <c r="I32" s="27"/>
      <c r="J32" s="27"/>
      <c r="K32" s="27"/>
      <c r="L32" s="18"/>
    </row>
    <row r="33" spans="1:12" ht="15.75" customHeight="1">
      <c r="A33" s="131">
        <v>2200199</v>
      </c>
      <c r="B33" s="131"/>
      <c r="C33" s="131"/>
      <c r="D33" s="26" t="s">
        <v>183</v>
      </c>
      <c r="E33" s="25">
        <v>7305898</v>
      </c>
      <c r="F33" s="25">
        <f t="shared" si="0"/>
        <v>7305898</v>
      </c>
      <c r="G33" s="27"/>
      <c r="H33" s="27"/>
      <c r="I33" s="27"/>
      <c r="J33" s="27"/>
      <c r="K33" s="27"/>
      <c r="L33" s="18"/>
    </row>
    <row r="34" spans="1:12" ht="15.75" customHeight="1">
      <c r="A34" s="131"/>
      <c r="B34" s="131"/>
      <c r="C34" s="131"/>
      <c r="D34" s="26"/>
      <c r="E34" s="25"/>
      <c r="F34" s="25">
        <f t="shared" si="0"/>
        <v>0</v>
      </c>
      <c r="G34" s="27"/>
      <c r="H34" s="27"/>
      <c r="I34" s="27"/>
      <c r="J34" s="27"/>
      <c r="K34" s="27"/>
      <c r="L34" s="18"/>
    </row>
    <row r="35" ht="15.75" customHeight="1"/>
    <row r="36" ht="15.75" customHeight="1"/>
    <row r="37" ht="15.75" customHeight="1">
      <c r="G37" s="53"/>
    </row>
  </sheetData>
  <sheetProtection/>
  <mergeCells count="40">
    <mergeCell ref="A1:K1"/>
    <mergeCell ref="A4:D4"/>
    <mergeCell ref="A9:C9"/>
    <mergeCell ref="A10:C10"/>
    <mergeCell ref="D5:D6"/>
    <mergeCell ref="E4:E6"/>
    <mergeCell ref="J4:J6"/>
    <mergeCell ref="K4:K6"/>
    <mergeCell ref="H4:H6"/>
    <mergeCell ref="I4:I6"/>
    <mergeCell ref="A34:C34"/>
    <mergeCell ref="A7:A8"/>
    <mergeCell ref="B7:B8"/>
    <mergeCell ref="C7:C8"/>
    <mergeCell ref="A24:C24"/>
    <mergeCell ref="A25:C25"/>
    <mergeCell ref="A14:C14"/>
    <mergeCell ref="A26:C26"/>
    <mergeCell ref="A19:C19"/>
    <mergeCell ref="A20:C20"/>
    <mergeCell ref="A27:C27"/>
    <mergeCell ref="A28:C28"/>
    <mergeCell ref="A17:C17"/>
    <mergeCell ref="A18:C18"/>
    <mergeCell ref="A5:C6"/>
    <mergeCell ref="A13:C13"/>
    <mergeCell ref="A15:C15"/>
    <mergeCell ref="A16:C16"/>
    <mergeCell ref="A11:C11"/>
    <mergeCell ref="A12:C12"/>
    <mergeCell ref="A21:C21"/>
    <mergeCell ref="A22:C22"/>
    <mergeCell ref="F4:F6"/>
    <mergeCell ref="G4:G6"/>
    <mergeCell ref="A32:C32"/>
    <mergeCell ref="A33:C33"/>
    <mergeCell ref="A23:C23"/>
    <mergeCell ref="A29:C29"/>
    <mergeCell ref="A30:C30"/>
    <mergeCell ref="A31:C31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SheetLayoutView="100" zoomScalePageLayoutView="0" workbookViewId="0" topLeftCell="A1">
      <selection activeCell="C36" sqref="C36"/>
    </sheetView>
  </sheetViews>
  <sheetFormatPr defaultColWidth="9.00390625" defaultRowHeight="14.25"/>
  <cols>
    <col min="1" max="1" width="5.75390625" style="6" customWidth="1"/>
    <col min="2" max="2" width="4.875" style="6" customWidth="1"/>
    <col min="3" max="3" width="4.75390625" style="6" customWidth="1"/>
    <col min="4" max="4" width="33.00390625" style="6" customWidth="1"/>
    <col min="5" max="5" width="17.125" style="6" customWidth="1"/>
    <col min="6" max="7" width="18.875" style="6" customWidth="1"/>
    <col min="8" max="8" width="13.00390625" style="6" customWidth="1"/>
    <col min="9" max="9" width="10.375" style="6" customWidth="1"/>
    <col min="10" max="10" width="13.00390625" style="6" customWidth="1"/>
    <col min="11" max="16384" width="9.00390625" style="6" customWidth="1"/>
  </cols>
  <sheetData>
    <row r="1" spans="1:10" ht="27">
      <c r="A1" s="138" t="s">
        <v>127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7">
      <c r="A2" s="116"/>
      <c r="B2" s="116"/>
      <c r="C2" s="116"/>
      <c r="D2" s="116"/>
      <c r="E2" s="116"/>
      <c r="F2" s="116"/>
      <c r="G2" s="116"/>
      <c r="H2" s="116"/>
      <c r="I2" s="116"/>
      <c r="J2" s="221" t="s">
        <v>269</v>
      </c>
    </row>
    <row r="3" spans="1:10" ht="24" customHeight="1">
      <c r="A3" s="28" t="s">
        <v>161</v>
      </c>
      <c r="B3" s="29"/>
      <c r="C3" s="29"/>
      <c r="D3" s="29"/>
      <c r="E3" s="29"/>
      <c r="F3" s="30">
        <v>2016</v>
      </c>
      <c r="G3" s="29"/>
      <c r="H3" s="29"/>
      <c r="I3" s="29"/>
      <c r="J3" s="31" t="s">
        <v>159</v>
      </c>
    </row>
    <row r="4" spans="1:10" ht="19.5" customHeight="1">
      <c r="A4" s="139" t="s">
        <v>3</v>
      </c>
      <c r="B4" s="140"/>
      <c r="C4" s="140"/>
      <c r="D4" s="140"/>
      <c r="E4" s="141" t="s">
        <v>86</v>
      </c>
      <c r="F4" s="141" t="s">
        <v>128</v>
      </c>
      <c r="G4" s="141" t="s">
        <v>129</v>
      </c>
      <c r="H4" s="141" t="s">
        <v>130</v>
      </c>
      <c r="I4" s="141" t="s">
        <v>131</v>
      </c>
      <c r="J4" s="143" t="s">
        <v>132</v>
      </c>
    </row>
    <row r="5" spans="1:10" ht="19.5" customHeight="1">
      <c r="A5" s="145" t="s">
        <v>133</v>
      </c>
      <c r="B5" s="142"/>
      <c r="C5" s="142"/>
      <c r="D5" s="137" t="s">
        <v>122</v>
      </c>
      <c r="E5" s="142"/>
      <c r="F5" s="142"/>
      <c r="G5" s="142"/>
      <c r="H5" s="142"/>
      <c r="I5" s="142"/>
      <c r="J5" s="144"/>
    </row>
    <row r="6" spans="1:10" ht="19.5" customHeight="1">
      <c r="A6" s="145"/>
      <c r="B6" s="142"/>
      <c r="C6" s="142"/>
      <c r="D6" s="137"/>
      <c r="E6" s="142"/>
      <c r="F6" s="142"/>
      <c r="G6" s="142"/>
      <c r="H6" s="142"/>
      <c r="I6" s="142"/>
      <c r="J6" s="144"/>
    </row>
    <row r="7" spans="1:10" ht="19.5" customHeight="1">
      <c r="A7" s="145"/>
      <c r="B7" s="142"/>
      <c r="C7" s="142"/>
      <c r="D7" s="137"/>
      <c r="E7" s="142"/>
      <c r="F7" s="142"/>
      <c r="G7" s="142"/>
      <c r="H7" s="142"/>
      <c r="I7" s="142"/>
      <c r="J7" s="144"/>
    </row>
    <row r="8" spans="1:10" ht="21.75" customHeight="1">
      <c r="A8" s="146" t="s">
        <v>123</v>
      </c>
      <c r="B8" s="137" t="s">
        <v>124</v>
      </c>
      <c r="C8" s="137" t="s">
        <v>125</v>
      </c>
      <c r="D8" s="5" t="s">
        <v>7</v>
      </c>
      <c r="E8" s="32" t="s">
        <v>9</v>
      </c>
      <c r="F8" s="32" t="s">
        <v>14</v>
      </c>
      <c r="G8" s="32" t="s">
        <v>18</v>
      </c>
      <c r="H8" s="32" t="s">
        <v>22</v>
      </c>
      <c r="I8" s="32" t="s">
        <v>26</v>
      </c>
      <c r="J8" s="14" t="s">
        <v>30</v>
      </c>
    </row>
    <row r="9" spans="1:10" ht="21.75" customHeight="1">
      <c r="A9" s="146"/>
      <c r="B9" s="137"/>
      <c r="C9" s="137"/>
      <c r="D9" s="5" t="s">
        <v>126</v>
      </c>
      <c r="E9" s="33">
        <f>F9+G9</f>
        <v>113723860.74</v>
      </c>
      <c r="F9" s="33">
        <f>SUM(F10:F34)</f>
        <v>13772510.92</v>
      </c>
      <c r="G9" s="33">
        <f>SUM(G10:G34)</f>
        <v>99951349.82</v>
      </c>
      <c r="H9" s="33"/>
      <c r="I9" s="33"/>
      <c r="J9" s="34"/>
    </row>
    <row r="10" spans="1:10" ht="14.25" customHeight="1">
      <c r="A10" s="131">
        <v>2019999</v>
      </c>
      <c r="B10" s="133"/>
      <c r="C10" s="133"/>
      <c r="D10" s="26" t="s">
        <v>156</v>
      </c>
      <c r="E10" s="33">
        <f aca="true" t="shared" si="0" ref="E10:E34">F10+G10</f>
        <v>236500</v>
      </c>
      <c r="F10" s="25">
        <v>236500</v>
      </c>
      <c r="G10" s="33"/>
      <c r="H10" s="35"/>
      <c r="I10" s="35"/>
      <c r="J10" s="36"/>
    </row>
    <row r="11" spans="1:10" ht="14.25" customHeight="1">
      <c r="A11" s="131">
        <v>2080501</v>
      </c>
      <c r="B11" s="133"/>
      <c r="C11" s="133"/>
      <c r="D11" s="26" t="s">
        <v>157</v>
      </c>
      <c r="E11" s="33">
        <f t="shared" si="0"/>
        <v>838287.88</v>
      </c>
      <c r="F11" s="25">
        <v>838287.88</v>
      </c>
      <c r="G11" s="33"/>
      <c r="H11" s="35"/>
      <c r="I11" s="35"/>
      <c r="J11" s="36"/>
    </row>
    <row r="12" spans="1:10" ht="14.25" customHeight="1">
      <c r="A12" s="131">
        <v>2080502</v>
      </c>
      <c r="B12" s="133"/>
      <c r="C12" s="133"/>
      <c r="D12" s="26" t="s">
        <v>158</v>
      </c>
      <c r="E12" s="33">
        <f t="shared" si="0"/>
        <v>135709.04</v>
      </c>
      <c r="F12" s="25">
        <v>135709.04</v>
      </c>
      <c r="G12" s="35"/>
      <c r="H12" s="35"/>
      <c r="I12" s="35"/>
      <c r="J12" s="36"/>
    </row>
    <row r="13" spans="1:10" ht="14.25" customHeight="1">
      <c r="A13" s="131">
        <v>2080801</v>
      </c>
      <c r="B13" s="133"/>
      <c r="C13" s="133"/>
      <c r="D13" s="26" t="s">
        <v>160</v>
      </c>
      <c r="E13" s="33">
        <f t="shared" si="0"/>
        <v>287144</v>
      </c>
      <c r="F13" s="25">
        <v>287144</v>
      </c>
      <c r="G13" s="33"/>
      <c r="H13" s="35"/>
      <c r="I13" s="35"/>
      <c r="J13" s="36"/>
    </row>
    <row r="14" spans="1:10" ht="14.25" customHeight="1">
      <c r="A14" s="131">
        <v>2100501</v>
      </c>
      <c r="B14" s="133"/>
      <c r="C14" s="133"/>
      <c r="D14" s="26" t="s">
        <v>163</v>
      </c>
      <c r="E14" s="33">
        <f t="shared" si="0"/>
        <v>277017</v>
      </c>
      <c r="F14" s="25">
        <v>277017</v>
      </c>
      <c r="G14" s="33"/>
      <c r="H14" s="35"/>
      <c r="I14" s="35"/>
      <c r="J14" s="36"/>
    </row>
    <row r="15" spans="1:10" ht="14.25" customHeight="1">
      <c r="A15" s="131">
        <v>2100503</v>
      </c>
      <c r="B15" s="133"/>
      <c r="C15" s="133"/>
      <c r="D15" s="26" t="s">
        <v>164</v>
      </c>
      <c r="E15" s="33">
        <f t="shared" si="0"/>
        <v>53621</v>
      </c>
      <c r="F15" s="25">
        <v>53621</v>
      </c>
      <c r="G15" s="33"/>
      <c r="H15" s="35"/>
      <c r="I15" s="35"/>
      <c r="J15" s="36"/>
    </row>
    <row r="16" spans="1:10" ht="14.25" customHeight="1">
      <c r="A16" s="131">
        <v>2120801</v>
      </c>
      <c r="B16" s="133"/>
      <c r="C16" s="133"/>
      <c r="D16" s="26" t="s">
        <v>165</v>
      </c>
      <c r="E16" s="33">
        <f t="shared" si="0"/>
        <v>37568106.43</v>
      </c>
      <c r="F16" s="33"/>
      <c r="G16" s="25">
        <v>37568106.43</v>
      </c>
      <c r="H16" s="35"/>
      <c r="I16" s="35"/>
      <c r="J16" s="36"/>
    </row>
    <row r="17" spans="1:10" ht="14.25" customHeight="1">
      <c r="A17" s="131">
        <v>2120802</v>
      </c>
      <c r="B17" s="133"/>
      <c r="C17" s="133"/>
      <c r="D17" s="26" t="s">
        <v>166</v>
      </c>
      <c r="E17" s="33">
        <f t="shared" si="0"/>
        <v>11731031.85</v>
      </c>
      <c r="F17" s="35"/>
      <c r="G17" s="25">
        <v>11731031.85</v>
      </c>
      <c r="H17" s="35"/>
      <c r="I17" s="35"/>
      <c r="J17" s="36"/>
    </row>
    <row r="18" spans="1:10" ht="14.25" customHeight="1">
      <c r="A18" s="131">
        <v>2120805</v>
      </c>
      <c r="B18" s="133"/>
      <c r="C18" s="133"/>
      <c r="D18" s="26" t="s">
        <v>167</v>
      </c>
      <c r="E18" s="33">
        <f t="shared" si="0"/>
        <v>842400</v>
      </c>
      <c r="F18" s="33"/>
      <c r="G18" s="25">
        <v>842400</v>
      </c>
      <c r="H18" s="35"/>
      <c r="I18" s="35"/>
      <c r="J18" s="36"/>
    </row>
    <row r="19" spans="1:10" ht="14.25" customHeight="1">
      <c r="A19" s="131">
        <v>2120806</v>
      </c>
      <c r="B19" s="133"/>
      <c r="C19" s="133"/>
      <c r="D19" s="26" t="s">
        <v>168</v>
      </c>
      <c r="E19" s="33">
        <f t="shared" si="0"/>
        <v>1000000</v>
      </c>
      <c r="F19" s="33"/>
      <c r="G19" s="25">
        <v>1000000</v>
      </c>
      <c r="H19" s="35"/>
      <c r="I19" s="35"/>
      <c r="J19" s="36"/>
    </row>
    <row r="20" spans="1:10" ht="14.25" customHeight="1">
      <c r="A20" s="131">
        <v>2120899</v>
      </c>
      <c r="B20" s="133"/>
      <c r="C20" s="133"/>
      <c r="D20" s="26" t="s">
        <v>169</v>
      </c>
      <c r="E20" s="33">
        <f t="shared" si="0"/>
        <v>850000</v>
      </c>
      <c r="F20" s="56"/>
      <c r="G20" s="25">
        <v>850000</v>
      </c>
      <c r="H20" s="57"/>
      <c r="I20" s="57"/>
      <c r="J20" s="58"/>
    </row>
    <row r="21" spans="1:10" ht="14.25" customHeight="1">
      <c r="A21" s="131">
        <v>2121002</v>
      </c>
      <c r="B21" s="133"/>
      <c r="C21" s="133"/>
      <c r="D21" s="26" t="s">
        <v>170</v>
      </c>
      <c r="E21" s="33">
        <f t="shared" si="0"/>
        <v>1940000</v>
      </c>
      <c r="F21" s="52"/>
      <c r="G21" s="55">
        <v>1940000</v>
      </c>
      <c r="H21" s="52"/>
      <c r="I21" s="52"/>
      <c r="J21" s="52"/>
    </row>
    <row r="22" spans="1:10" ht="14.25" customHeight="1">
      <c r="A22" s="131">
        <v>2121100</v>
      </c>
      <c r="B22" s="133"/>
      <c r="C22" s="133"/>
      <c r="D22" s="26" t="s">
        <v>171</v>
      </c>
      <c r="E22" s="33">
        <f t="shared" si="0"/>
        <v>16467438.08</v>
      </c>
      <c r="F22" s="52"/>
      <c r="G22" s="55">
        <v>16467438.08</v>
      </c>
      <c r="H22" s="52"/>
      <c r="I22" s="52"/>
      <c r="J22" s="52"/>
    </row>
    <row r="23" spans="1:10" ht="14.25" customHeight="1">
      <c r="A23" s="131">
        <v>2121202</v>
      </c>
      <c r="B23" s="133"/>
      <c r="C23" s="133"/>
      <c r="D23" s="26" t="s">
        <v>172</v>
      </c>
      <c r="E23" s="33">
        <f t="shared" si="0"/>
        <v>1570000</v>
      </c>
      <c r="F23" s="59"/>
      <c r="G23" s="55">
        <v>1570000</v>
      </c>
      <c r="H23" s="52"/>
      <c r="I23" s="52"/>
      <c r="J23" s="52"/>
    </row>
    <row r="24" spans="1:10" ht="14.25" customHeight="1">
      <c r="A24" s="131">
        <v>2121203</v>
      </c>
      <c r="B24" s="133"/>
      <c r="C24" s="133"/>
      <c r="D24" s="26" t="s">
        <v>173</v>
      </c>
      <c r="E24" s="33">
        <f t="shared" si="0"/>
        <v>20858012</v>
      </c>
      <c r="F24" s="52"/>
      <c r="G24" s="55">
        <v>20858012</v>
      </c>
      <c r="H24" s="52"/>
      <c r="I24" s="52"/>
      <c r="J24" s="52"/>
    </row>
    <row r="25" spans="1:10" ht="14.25" customHeight="1">
      <c r="A25" s="131">
        <v>2200101</v>
      </c>
      <c r="B25" s="133"/>
      <c r="C25" s="133"/>
      <c r="D25" s="26" t="s">
        <v>174</v>
      </c>
      <c r="E25" s="33">
        <f t="shared" si="0"/>
        <v>5863850.6</v>
      </c>
      <c r="F25" s="60">
        <v>5863850.6</v>
      </c>
      <c r="G25" s="52"/>
      <c r="H25" s="52"/>
      <c r="I25" s="52"/>
      <c r="J25" s="52"/>
    </row>
    <row r="26" spans="1:10" ht="14.25" customHeight="1">
      <c r="A26" s="131">
        <v>2200104</v>
      </c>
      <c r="B26" s="131"/>
      <c r="C26" s="131"/>
      <c r="D26" s="26" t="s">
        <v>175</v>
      </c>
      <c r="E26" s="33">
        <f t="shared" si="0"/>
        <v>741400</v>
      </c>
      <c r="F26" s="60">
        <v>741400</v>
      </c>
      <c r="G26" s="52"/>
      <c r="H26" s="52"/>
      <c r="I26" s="52"/>
      <c r="J26" s="52"/>
    </row>
    <row r="27" spans="1:10" ht="14.25" customHeight="1">
      <c r="A27" s="131">
        <v>2200105</v>
      </c>
      <c r="B27" s="131"/>
      <c r="C27" s="131"/>
      <c r="D27" s="26" t="s">
        <v>176</v>
      </c>
      <c r="E27" s="33">
        <f t="shared" si="0"/>
        <v>562000</v>
      </c>
      <c r="F27" s="60">
        <v>562000</v>
      </c>
      <c r="G27" s="52"/>
      <c r="H27" s="52"/>
      <c r="I27" s="52"/>
      <c r="J27" s="52"/>
    </row>
    <row r="28" spans="1:10" ht="14.25" customHeight="1">
      <c r="A28" s="131">
        <v>2200106</v>
      </c>
      <c r="B28" s="131"/>
      <c r="C28" s="131"/>
      <c r="D28" s="26" t="s">
        <v>177</v>
      </c>
      <c r="E28" s="33">
        <f t="shared" si="0"/>
        <v>800000</v>
      </c>
      <c r="F28" s="60">
        <v>800000</v>
      </c>
      <c r="G28" s="52"/>
      <c r="H28" s="52"/>
      <c r="I28" s="52"/>
      <c r="J28" s="52"/>
    </row>
    <row r="29" spans="1:10" ht="14.25" customHeight="1">
      <c r="A29" s="131">
        <v>2200108</v>
      </c>
      <c r="B29" s="131"/>
      <c r="C29" s="131"/>
      <c r="D29" s="26" t="s">
        <v>178</v>
      </c>
      <c r="E29" s="33">
        <f t="shared" si="0"/>
        <v>5000</v>
      </c>
      <c r="F29" s="60">
        <v>5000</v>
      </c>
      <c r="G29" s="52"/>
      <c r="H29" s="52"/>
      <c r="I29" s="52"/>
      <c r="J29" s="52"/>
    </row>
    <row r="30" spans="1:10" ht="14.25" customHeight="1">
      <c r="A30" s="131">
        <v>2200110</v>
      </c>
      <c r="B30" s="131"/>
      <c r="C30" s="131"/>
      <c r="D30" s="26" t="s">
        <v>179</v>
      </c>
      <c r="E30" s="33">
        <f t="shared" si="0"/>
        <v>50000</v>
      </c>
      <c r="F30" s="60">
        <v>50000</v>
      </c>
      <c r="G30" s="52"/>
      <c r="H30" s="52"/>
      <c r="I30" s="52"/>
      <c r="J30" s="52"/>
    </row>
    <row r="31" spans="1:10" ht="14.25" customHeight="1">
      <c r="A31" s="131">
        <v>2200111</v>
      </c>
      <c r="B31" s="131"/>
      <c r="C31" s="131"/>
      <c r="D31" s="26" t="s">
        <v>180</v>
      </c>
      <c r="E31" s="33">
        <f t="shared" si="0"/>
        <v>1155105</v>
      </c>
      <c r="F31" s="52"/>
      <c r="G31" s="55">
        <v>1155105</v>
      </c>
      <c r="H31" s="52"/>
      <c r="I31" s="52"/>
      <c r="J31" s="52"/>
    </row>
    <row r="32" spans="1:10" ht="14.25" customHeight="1">
      <c r="A32" s="131">
        <v>2200114</v>
      </c>
      <c r="B32" s="131"/>
      <c r="C32" s="131"/>
      <c r="D32" s="26" t="s">
        <v>181</v>
      </c>
      <c r="E32" s="33">
        <f t="shared" si="0"/>
        <v>465796.46</v>
      </c>
      <c r="F32" s="52"/>
      <c r="G32" s="55">
        <v>465796.46</v>
      </c>
      <c r="H32" s="52"/>
      <c r="I32" s="52"/>
      <c r="J32" s="52"/>
    </row>
    <row r="33" spans="1:10" ht="14.25" customHeight="1">
      <c r="A33" s="131">
        <v>2200150</v>
      </c>
      <c r="B33" s="131"/>
      <c r="C33" s="131"/>
      <c r="D33" s="26" t="s">
        <v>182</v>
      </c>
      <c r="E33" s="33">
        <f t="shared" si="0"/>
        <v>2119543.4</v>
      </c>
      <c r="F33" s="60">
        <v>2119543.4</v>
      </c>
      <c r="G33" s="52"/>
      <c r="H33" s="52"/>
      <c r="I33" s="52"/>
      <c r="J33" s="52"/>
    </row>
    <row r="34" spans="1:10" ht="16.5" customHeight="1">
      <c r="A34" s="131">
        <v>2200199</v>
      </c>
      <c r="B34" s="131"/>
      <c r="C34" s="131"/>
      <c r="D34" s="26" t="s">
        <v>183</v>
      </c>
      <c r="E34" s="33">
        <f t="shared" si="0"/>
        <v>7305898</v>
      </c>
      <c r="F34" s="61">
        <v>1802438</v>
      </c>
      <c r="G34" s="61">
        <v>5503460</v>
      </c>
      <c r="H34" s="52"/>
      <c r="I34" s="52"/>
      <c r="J34" s="52"/>
    </row>
  </sheetData>
  <sheetProtection/>
  <mergeCells count="38">
    <mergeCell ref="A33:C33"/>
    <mergeCell ref="A34:C34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8:C28"/>
    <mergeCell ref="H4:H7"/>
    <mergeCell ref="I4:I7"/>
    <mergeCell ref="A21:C21"/>
    <mergeCell ref="A22:C22"/>
    <mergeCell ref="A12:C12"/>
    <mergeCell ref="A13:C13"/>
    <mergeCell ref="A14:C14"/>
    <mergeCell ref="A15:C15"/>
    <mergeCell ref="A20:C20"/>
    <mergeCell ref="A8:A9"/>
    <mergeCell ref="A1:J1"/>
    <mergeCell ref="A4:D4"/>
    <mergeCell ref="A10:C10"/>
    <mergeCell ref="A11:C11"/>
    <mergeCell ref="D5:D7"/>
    <mergeCell ref="E4:E7"/>
    <mergeCell ref="J4:J7"/>
    <mergeCell ref="A5:C7"/>
    <mergeCell ref="F4:F7"/>
    <mergeCell ref="G4:G7"/>
    <mergeCell ref="B8:B9"/>
    <mergeCell ref="C8:C9"/>
    <mergeCell ref="A16:C16"/>
    <mergeCell ref="A17:C17"/>
    <mergeCell ref="A18:C18"/>
    <mergeCell ref="A19:C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18.75390625" style="6" customWidth="1"/>
    <col min="2" max="2" width="4.375" style="6" bestFit="1" customWidth="1"/>
    <col min="3" max="3" width="13.375" style="6" customWidth="1"/>
    <col min="4" max="4" width="20.50390625" style="6" customWidth="1"/>
    <col min="5" max="5" width="4.375" style="6" bestFit="1" customWidth="1"/>
    <col min="6" max="6" width="16.25390625" style="6" customWidth="1"/>
    <col min="7" max="7" width="13.375" style="6" customWidth="1"/>
    <col min="8" max="8" width="13.50390625" style="6" customWidth="1"/>
    <col min="9" max="16384" width="9.00390625" style="6" customWidth="1"/>
  </cols>
  <sheetData>
    <row r="1" spans="1:8" ht="20.25">
      <c r="A1" s="147" t="s">
        <v>134</v>
      </c>
      <c r="B1" s="147"/>
      <c r="C1" s="147"/>
      <c r="D1" s="147"/>
      <c r="E1" s="147"/>
      <c r="F1" s="147"/>
      <c r="G1" s="147"/>
      <c r="H1" s="147"/>
    </row>
    <row r="2" spans="1:8" ht="20.25">
      <c r="A2" s="78"/>
      <c r="B2" s="78"/>
      <c r="C2" s="78"/>
      <c r="D2" s="78"/>
      <c r="E2" s="78"/>
      <c r="F2" s="78"/>
      <c r="G2" s="78"/>
      <c r="H2" s="222" t="s">
        <v>270</v>
      </c>
    </row>
    <row r="3" spans="1:8" ht="15" customHeight="1">
      <c r="A3" s="37" t="s">
        <v>161</v>
      </c>
      <c r="B3" s="38"/>
      <c r="C3" s="38"/>
      <c r="D3" s="38"/>
      <c r="E3" s="38"/>
      <c r="F3" s="39">
        <v>2016</v>
      </c>
      <c r="G3" s="38"/>
      <c r="H3" s="40" t="s">
        <v>159</v>
      </c>
    </row>
    <row r="4" spans="1:8" ht="15" customHeight="1">
      <c r="A4" s="148" t="s">
        <v>135</v>
      </c>
      <c r="B4" s="148"/>
      <c r="C4" s="148"/>
      <c r="D4" s="148" t="s">
        <v>136</v>
      </c>
      <c r="E4" s="148"/>
      <c r="F4" s="148"/>
      <c r="G4" s="148"/>
      <c r="H4" s="148"/>
    </row>
    <row r="5" spans="1:8" ht="40.5" customHeight="1">
      <c r="A5" s="93" t="s">
        <v>245</v>
      </c>
      <c r="B5" s="93" t="s">
        <v>246</v>
      </c>
      <c r="C5" s="93" t="s">
        <v>244</v>
      </c>
      <c r="D5" s="93" t="s">
        <v>245</v>
      </c>
      <c r="E5" s="93" t="s">
        <v>246</v>
      </c>
      <c r="F5" s="41" t="s">
        <v>137</v>
      </c>
      <c r="G5" s="42" t="s">
        <v>138</v>
      </c>
      <c r="H5" s="42" t="s">
        <v>139</v>
      </c>
    </row>
    <row r="6" spans="1:8" ht="18" customHeight="1">
      <c r="A6" s="41" t="s">
        <v>140</v>
      </c>
      <c r="B6" s="41"/>
      <c r="C6" s="41">
        <v>1</v>
      </c>
      <c r="D6" s="41" t="s">
        <v>140</v>
      </c>
      <c r="E6" s="41"/>
      <c r="F6" s="41">
        <v>2</v>
      </c>
      <c r="G6" s="41">
        <v>3</v>
      </c>
      <c r="H6" s="41">
        <v>4</v>
      </c>
    </row>
    <row r="7" spans="1:8" ht="15.75" customHeight="1">
      <c r="A7" s="43" t="s">
        <v>141</v>
      </c>
      <c r="B7" s="41" t="s">
        <v>9</v>
      </c>
      <c r="C7" s="44">
        <v>20896872.38</v>
      </c>
      <c r="D7" s="43" t="s">
        <v>10</v>
      </c>
      <c r="E7" s="41" t="s">
        <v>109</v>
      </c>
      <c r="F7" s="44">
        <f>G7+H7</f>
        <v>236500</v>
      </c>
      <c r="G7" s="44">
        <v>236500</v>
      </c>
      <c r="H7" s="45"/>
    </row>
    <row r="8" spans="1:8" ht="15.75" customHeight="1">
      <c r="A8" s="43" t="s">
        <v>142</v>
      </c>
      <c r="B8" s="41" t="s">
        <v>14</v>
      </c>
      <c r="C8" s="44">
        <v>92826988.36</v>
      </c>
      <c r="D8" s="43" t="s">
        <v>15</v>
      </c>
      <c r="E8" s="41" t="s">
        <v>110</v>
      </c>
      <c r="F8" s="44">
        <f aca="true" t="shared" si="0" ref="F8:F28">G8+H8</f>
        <v>0</v>
      </c>
      <c r="G8" s="45"/>
      <c r="H8" s="45"/>
    </row>
    <row r="9" spans="1:8" ht="15.75" customHeight="1">
      <c r="A9" s="43"/>
      <c r="B9" s="41" t="s">
        <v>18</v>
      </c>
      <c r="C9" s="45"/>
      <c r="D9" s="43" t="s">
        <v>19</v>
      </c>
      <c r="E9" s="41" t="s">
        <v>111</v>
      </c>
      <c r="F9" s="44">
        <f t="shared" si="0"/>
        <v>0</v>
      </c>
      <c r="G9" s="44"/>
      <c r="H9" s="45"/>
    </row>
    <row r="10" spans="1:8" ht="15.75" customHeight="1">
      <c r="A10" s="43"/>
      <c r="B10" s="41" t="s">
        <v>22</v>
      </c>
      <c r="C10" s="45"/>
      <c r="D10" s="43" t="s">
        <v>23</v>
      </c>
      <c r="E10" s="41" t="s">
        <v>143</v>
      </c>
      <c r="F10" s="44">
        <f t="shared" si="0"/>
        <v>0</v>
      </c>
      <c r="G10" s="44"/>
      <c r="H10" s="45"/>
    </row>
    <row r="11" spans="1:8" ht="15.75" customHeight="1">
      <c r="A11" s="43"/>
      <c r="B11" s="41" t="s">
        <v>26</v>
      </c>
      <c r="C11" s="45"/>
      <c r="D11" s="43" t="s">
        <v>27</v>
      </c>
      <c r="E11" s="41" t="s">
        <v>144</v>
      </c>
      <c r="F11" s="44">
        <f t="shared" si="0"/>
        <v>0</v>
      </c>
      <c r="G11" s="44"/>
      <c r="H11" s="44"/>
    </row>
    <row r="12" spans="1:8" ht="15.75" customHeight="1">
      <c r="A12" s="43"/>
      <c r="B12" s="41" t="s">
        <v>30</v>
      </c>
      <c r="C12" s="45"/>
      <c r="D12" s="43" t="s">
        <v>31</v>
      </c>
      <c r="E12" s="41" t="s">
        <v>113</v>
      </c>
      <c r="F12" s="44">
        <f t="shared" si="0"/>
        <v>0</v>
      </c>
      <c r="G12" s="44"/>
      <c r="H12" s="45"/>
    </row>
    <row r="13" spans="1:8" ht="15.75" customHeight="1">
      <c r="A13" s="43"/>
      <c r="B13" s="41" t="s">
        <v>34</v>
      </c>
      <c r="C13" s="45"/>
      <c r="D13" s="43" t="s">
        <v>35</v>
      </c>
      <c r="E13" s="41" t="s">
        <v>11</v>
      </c>
      <c r="F13" s="44">
        <f t="shared" si="0"/>
        <v>0</v>
      </c>
      <c r="G13" s="44"/>
      <c r="H13" s="44"/>
    </row>
    <row r="14" spans="1:8" ht="15.75" customHeight="1">
      <c r="A14" s="43"/>
      <c r="B14" s="41" t="s">
        <v>37</v>
      </c>
      <c r="C14" s="45"/>
      <c r="D14" s="43" t="s">
        <v>38</v>
      </c>
      <c r="E14" s="41" t="s">
        <v>16</v>
      </c>
      <c r="F14" s="44">
        <f>G14+H14</f>
        <v>1261140.92</v>
      </c>
      <c r="G14" s="44">
        <v>1261140.92</v>
      </c>
      <c r="H14" s="44"/>
    </row>
    <row r="15" spans="1:8" ht="15.75" customHeight="1">
      <c r="A15" s="43"/>
      <c r="B15" s="41" t="s">
        <v>40</v>
      </c>
      <c r="C15" s="45"/>
      <c r="D15" s="46" t="s">
        <v>41</v>
      </c>
      <c r="E15" s="41" t="s">
        <v>20</v>
      </c>
      <c r="F15" s="44">
        <f t="shared" si="0"/>
        <v>330638</v>
      </c>
      <c r="G15" s="44">
        <v>330638</v>
      </c>
      <c r="H15" s="45"/>
    </row>
    <row r="16" spans="1:8" ht="15.75" customHeight="1">
      <c r="A16" s="43"/>
      <c r="B16" s="41" t="s">
        <v>43</v>
      </c>
      <c r="C16" s="45"/>
      <c r="D16" s="43" t="s">
        <v>44</v>
      </c>
      <c r="E16" s="41" t="s">
        <v>24</v>
      </c>
      <c r="F16" s="44">
        <f t="shared" si="0"/>
        <v>0</v>
      </c>
      <c r="G16" s="44"/>
      <c r="H16" s="45"/>
    </row>
    <row r="17" spans="1:8" ht="15.75" customHeight="1">
      <c r="A17" s="43"/>
      <c r="B17" s="41" t="s">
        <v>46</v>
      </c>
      <c r="C17" s="45"/>
      <c r="D17" s="43" t="s">
        <v>47</v>
      </c>
      <c r="E17" s="41" t="s">
        <v>28</v>
      </c>
      <c r="F17" s="44">
        <f t="shared" si="0"/>
        <v>92826988.36</v>
      </c>
      <c r="G17" s="44"/>
      <c r="H17" s="44">
        <v>92826988.36</v>
      </c>
    </row>
    <row r="18" spans="1:8" ht="15.75" customHeight="1">
      <c r="A18" s="43"/>
      <c r="B18" s="41" t="s">
        <v>49</v>
      </c>
      <c r="C18" s="45"/>
      <c r="D18" s="43" t="s">
        <v>50</v>
      </c>
      <c r="E18" s="41" t="s">
        <v>32</v>
      </c>
      <c r="F18" s="44">
        <f t="shared" si="0"/>
        <v>0</v>
      </c>
      <c r="G18" s="44"/>
      <c r="H18" s="44"/>
    </row>
    <row r="19" spans="1:11" ht="15.75" customHeight="1">
      <c r="A19" s="43"/>
      <c r="B19" s="41" t="s">
        <v>52</v>
      </c>
      <c r="C19" s="45"/>
      <c r="D19" s="43" t="s">
        <v>53</v>
      </c>
      <c r="E19" s="41" t="s">
        <v>36</v>
      </c>
      <c r="F19" s="44">
        <f t="shared" si="0"/>
        <v>0</v>
      </c>
      <c r="G19" s="44"/>
      <c r="H19" s="45"/>
      <c r="K19" s="53"/>
    </row>
    <row r="20" spans="1:8" ht="15.75" customHeight="1">
      <c r="A20" s="43"/>
      <c r="B20" s="41" t="s">
        <v>55</v>
      </c>
      <c r="C20" s="45"/>
      <c r="D20" s="43" t="s">
        <v>56</v>
      </c>
      <c r="E20" s="41" t="s">
        <v>39</v>
      </c>
      <c r="F20" s="44">
        <f t="shared" si="0"/>
        <v>0</v>
      </c>
      <c r="G20" s="44"/>
      <c r="H20" s="44"/>
    </row>
    <row r="21" spans="1:8" ht="15.75" customHeight="1">
      <c r="A21" s="43"/>
      <c r="B21" s="41" t="s">
        <v>58</v>
      </c>
      <c r="C21" s="45"/>
      <c r="D21" s="43" t="s">
        <v>59</v>
      </c>
      <c r="E21" s="41" t="s">
        <v>42</v>
      </c>
      <c r="F21" s="44">
        <f t="shared" si="0"/>
        <v>0</v>
      </c>
      <c r="G21" s="44"/>
      <c r="H21" s="45"/>
    </row>
    <row r="22" spans="1:8" ht="15.75" customHeight="1">
      <c r="A22" s="43"/>
      <c r="B22" s="41" t="s">
        <v>61</v>
      </c>
      <c r="C22" s="45"/>
      <c r="D22" s="43" t="s">
        <v>62</v>
      </c>
      <c r="E22" s="41" t="s">
        <v>45</v>
      </c>
      <c r="F22" s="44">
        <f t="shared" si="0"/>
        <v>0</v>
      </c>
      <c r="G22" s="44"/>
      <c r="H22" s="45"/>
    </row>
    <row r="23" spans="1:8" ht="15.75" customHeight="1">
      <c r="A23" s="43"/>
      <c r="B23" s="41" t="s">
        <v>64</v>
      </c>
      <c r="C23" s="45"/>
      <c r="D23" s="43" t="s">
        <v>65</v>
      </c>
      <c r="E23" s="41" t="s">
        <v>48</v>
      </c>
      <c r="F23" s="44">
        <f t="shared" si="0"/>
        <v>0</v>
      </c>
      <c r="G23" s="45"/>
      <c r="H23" s="45"/>
    </row>
    <row r="24" spans="1:8" ht="15.75" customHeight="1">
      <c r="A24" s="43"/>
      <c r="B24" s="41" t="s">
        <v>67</v>
      </c>
      <c r="C24" s="45"/>
      <c r="D24" s="43" t="s">
        <v>68</v>
      </c>
      <c r="E24" s="41" t="s">
        <v>51</v>
      </c>
      <c r="F24" s="44">
        <f t="shared" si="0"/>
        <v>19068593.46</v>
      </c>
      <c r="G24" s="44">
        <v>19068593.46</v>
      </c>
      <c r="H24" s="45"/>
    </row>
    <row r="25" spans="1:8" ht="15.75" customHeight="1">
      <c r="A25" s="43"/>
      <c r="B25" s="41" t="s">
        <v>70</v>
      </c>
      <c r="C25" s="45"/>
      <c r="D25" s="43" t="s">
        <v>71</v>
      </c>
      <c r="E25" s="41" t="s">
        <v>54</v>
      </c>
      <c r="F25" s="44">
        <f t="shared" si="0"/>
        <v>0</v>
      </c>
      <c r="G25" s="44"/>
      <c r="H25" s="45"/>
    </row>
    <row r="26" spans="1:8" ht="15.75" customHeight="1">
      <c r="A26" s="43"/>
      <c r="B26" s="41" t="s">
        <v>73</v>
      </c>
      <c r="C26" s="45"/>
      <c r="D26" s="43" t="s">
        <v>74</v>
      </c>
      <c r="E26" s="41" t="s">
        <v>57</v>
      </c>
      <c r="F26" s="44">
        <f t="shared" si="0"/>
        <v>0</v>
      </c>
      <c r="G26" s="44"/>
      <c r="H26" s="45"/>
    </row>
    <row r="27" spans="1:8" ht="15.75" customHeight="1">
      <c r="A27" s="43"/>
      <c r="B27" s="41" t="s">
        <v>76</v>
      </c>
      <c r="C27" s="45"/>
      <c r="D27" s="43" t="s">
        <v>77</v>
      </c>
      <c r="E27" s="41" t="s">
        <v>60</v>
      </c>
      <c r="F27" s="44">
        <f t="shared" si="0"/>
        <v>0</v>
      </c>
      <c r="G27" s="44"/>
      <c r="H27" s="45"/>
    </row>
    <row r="28" spans="1:8" ht="15.75" customHeight="1">
      <c r="A28" s="43"/>
      <c r="B28" s="41" t="s">
        <v>79</v>
      </c>
      <c r="C28" s="45"/>
      <c r="D28" s="43" t="s">
        <v>80</v>
      </c>
      <c r="E28" s="41" t="s">
        <v>63</v>
      </c>
      <c r="F28" s="44">
        <f t="shared" si="0"/>
        <v>0</v>
      </c>
      <c r="G28" s="44"/>
      <c r="H28" s="44"/>
    </row>
    <row r="29" spans="1:8" ht="15.75" customHeight="1">
      <c r="A29" s="43"/>
      <c r="B29" s="41" t="s">
        <v>82</v>
      </c>
      <c r="C29" s="45"/>
      <c r="D29" s="43"/>
      <c r="E29" s="41" t="s">
        <v>66</v>
      </c>
      <c r="F29" s="45"/>
      <c r="G29" s="45"/>
      <c r="H29" s="45"/>
    </row>
    <row r="30" spans="1:8" ht="15.75" customHeight="1">
      <c r="A30" s="47" t="s">
        <v>84</v>
      </c>
      <c r="B30" s="41" t="s">
        <v>85</v>
      </c>
      <c r="C30" s="44">
        <f>SUM(C7:C29)</f>
        <v>113723860.74</v>
      </c>
      <c r="D30" s="48" t="s">
        <v>86</v>
      </c>
      <c r="E30" s="41" t="s">
        <v>69</v>
      </c>
      <c r="F30" s="62">
        <f>SUM(F7:F29)</f>
        <v>113723860.74000001</v>
      </c>
      <c r="G30" s="62">
        <f>SUM(G7:G29)</f>
        <v>20896872.380000003</v>
      </c>
      <c r="H30" s="62">
        <f>SUM(H7:H29)</f>
        <v>92826988.36</v>
      </c>
    </row>
    <row r="31" spans="1:8" ht="15.75" customHeight="1">
      <c r="A31" s="43"/>
      <c r="B31" s="41" t="s">
        <v>88</v>
      </c>
      <c r="C31" s="45"/>
      <c r="D31" s="49"/>
      <c r="E31" s="41" t="s">
        <v>72</v>
      </c>
      <c r="F31" s="49"/>
      <c r="G31" s="49"/>
      <c r="H31" s="49"/>
    </row>
    <row r="32" spans="1:8" ht="15.75" customHeight="1">
      <c r="A32" s="43" t="s">
        <v>145</v>
      </c>
      <c r="B32" s="41" t="s">
        <v>91</v>
      </c>
      <c r="C32" s="44"/>
      <c r="D32" s="49" t="s">
        <v>146</v>
      </c>
      <c r="E32" s="41" t="s">
        <v>75</v>
      </c>
      <c r="F32" s="49"/>
      <c r="G32" s="49"/>
      <c r="H32" s="49"/>
    </row>
    <row r="33" spans="1:8" ht="15.75" customHeight="1">
      <c r="A33" s="43" t="s">
        <v>141</v>
      </c>
      <c r="B33" s="41" t="s">
        <v>95</v>
      </c>
      <c r="C33" s="44"/>
      <c r="D33" s="49" t="s">
        <v>147</v>
      </c>
      <c r="E33" s="41" t="s">
        <v>78</v>
      </c>
      <c r="F33" s="49"/>
      <c r="G33" s="49"/>
      <c r="H33" s="49"/>
    </row>
    <row r="34" spans="1:8" ht="15.75" customHeight="1">
      <c r="A34" s="43" t="s">
        <v>142</v>
      </c>
      <c r="B34" s="41" t="s">
        <v>99</v>
      </c>
      <c r="C34" s="44"/>
      <c r="D34" s="49" t="s">
        <v>148</v>
      </c>
      <c r="E34" s="41" t="s">
        <v>81</v>
      </c>
      <c r="F34" s="49"/>
      <c r="G34" s="49"/>
      <c r="H34" s="49"/>
    </row>
    <row r="35" spans="1:8" ht="15.75" customHeight="1">
      <c r="A35" s="43"/>
      <c r="B35" s="41" t="s">
        <v>103</v>
      </c>
      <c r="C35" s="45"/>
      <c r="D35" s="49"/>
      <c r="E35" s="41" t="s">
        <v>83</v>
      </c>
      <c r="F35" s="49"/>
      <c r="G35" s="49"/>
      <c r="H35" s="49"/>
    </row>
    <row r="36" spans="1:8" ht="15.75" customHeight="1">
      <c r="A36" s="47" t="s">
        <v>149</v>
      </c>
      <c r="B36" s="41" t="s">
        <v>106</v>
      </c>
      <c r="C36" s="44">
        <f>C30</f>
        <v>113723860.74</v>
      </c>
      <c r="D36" s="48" t="s">
        <v>150</v>
      </c>
      <c r="E36" s="41" t="s">
        <v>12</v>
      </c>
      <c r="F36" s="62">
        <f>F30</f>
        <v>113723860.74000001</v>
      </c>
      <c r="G36" s="62">
        <f>G30</f>
        <v>20896872.380000003</v>
      </c>
      <c r="H36" s="62">
        <f>H30</f>
        <v>92826988.36</v>
      </c>
    </row>
    <row r="38" ht="14.25">
      <c r="C38" s="53">
        <v>4</v>
      </c>
    </row>
    <row r="39" ht="14.25">
      <c r="G39" s="54"/>
    </row>
  </sheetData>
  <sheetProtection/>
  <mergeCells count="3">
    <mergeCell ref="A1:H1"/>
    <mergeCell ref="A4:C4"/>
    <mergeCell ref="D4:H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1" width="2.625" style="6" customWidth="1"/>
    <col min="2" max="2" width="3.375" style="6" customWidth="1"/>
    <col min="3" max="3" width="3.00390625" style="6" customWidth="1"/>
    <col min="4" max="4" width="26.25390625" style="6" customWidth="1"/>
    <col min="5" max="5" width="19.625" style="6" customWidth="1"/>
    <col min="6" max="6" width="17.625" style="6" customWidth="1"/>
    <col min="7" max="7" width="15.75390625" style="6" customWidth="1"/>
    <col min="8" max="8" width="15.875" style="6" customWidth="1"/>
    <col min="9" max="16384" width="9.00390625" style="6" customWidth="1"/>
  </cols>
  <sheetData>
    <row r="1" spans="1:7" ht="26.25" customHeight="1">
      <c r="A1" s="154" t="s">
        <v>252</v>
      </c>
      <c r="B1" s="155"/>
      <c r="C1" s="155"/>
      <c r="D1" s="155"/>
      <c r="E1" s="155"/>
      <c r="F1" s="155"/>
      <c r="G1" s="155"/>
    </row>
    <row r="2" spans="1:7" ht="26.25" customHeight="1">
      <c r="A2" s="79"/>
      <c r="B2" s="80"/>
      <c r="C2" s="80"/>
      <c r="D2" s="80"/>
      <c r="E2" s="80"/>
      <c r="F2" s="80"/>
      <c r="G2" s="100" t="s">
        <v>253</v>
      </c>
    </row>
    <row r="3" spans="1:7" ht="16.5" customHeight="1">
      <c r="A3" s="64" t="s">
        <v>184</v>
      </c>
      <c r="B3" s="65"/>
      <c r="C3" s="65"/>
      <c r="D3" s="66"/>
      <c r="E3" s="65"/>
      <c r="F3" s="65">
        <v>2016</v>
      </c>
      <c r="G3" s="100" t="s">
        <v>254</v>
      </c>
    </row>
    <row r="4" spans="1:7" ht="16.5" customHeight="1">
      <c r="A4" s="157" t="s">
        <v>245</v>
      </c>
      <c r="B4" s="158"/>
      <c r="C4" s="158"/>
      <c r="D4" s="159"/>
      <c r="E4" s="160" t="s">
        <v>249</v>
      </c>
      <c r="F4" s="160" t="s">
        <v>250</v>
      </c>
      <c r="G4" s="162" t="s">
        <v>251</v>
      </c>
    </row>
    <row r="5" spans="1:7" ht="32.25" customHeight="1">
      <c r="A5" s="164" t="s">
        <v>247</v>
      </c>
      <c r="B5" s="161"/>
      <c r="C5" s="161"/>
      <c r="D5" s="95" t="s">
        <v>248</v>
      </c>
      <c r="E5" s="161"/>
      <c r="F5" s="161"/>
      <c r="G5" s="163"/>
    </row>
    <row r="6" spans="1:7" ht="18.75" customHeight="1">
      <c r="A6" s="150" t="s">
        <v>123</v>
      </c>
      <c r="B6" s="152" t="s">
        <v>124</v>
      </c>
      <c r="C6" s="152" t="s">
        <v>125</v>
      </c>
      <c r="D6" s="50" t="s">
        <v>7</v>
      </c>
      <c r="E6" s="96">
        <v>1</v>
      </c>
      <c r="F6" s="97">
        <v>2</v>
      </c>
      <c r="G6" s="51">
        <v>3</v>
      </c>
    </row>
    <row r="7" spans="1:7" ht="18" customHeight="1">
      <c r="A7" s="151"/>
      <c r="B7" s="153"/>
      <c r="C7" s="153"/>
      <c r="D7" s="99" t="s">
        <v>126</v>
      </c>
      <c r="E7" s="63">
        <f>F7+G7</f>
        <v>20896872.38</v>
      </c>
      <c r="F7" s="98">
        <v>13772510.92</v>
      </c>
      <c r="G7" s="63">
        <f>SUM(G8:G23)</f>
        <v>7124361.46</v>
      </c>
    </row>
    <row r="8" spans="1:7" ht="21" customHeight="1">
      <c r="A8" s="131">
        <v>2019999</v>
      </c>
      <c r="B8" s="133"/>
      <c r="C8" s="149"/>
      <c r="D8" s="94" t="s">
        <v>156</v>
      </c>
      <c r="E8" s="67">
        <f aca="true" t="shared" si="0" ref="E8:E23">F8+G8</f>
        <v>236500</v>
      </c>
      <c r="F8" s="67">
        <v>236500</v>
      </c>
      <c r="G8" s="67"/>
    </row>
    <row r="9" spans="1:7" ht="21" customHeight="1">
      <c r="A9" s="131">
        <v>2080501</v>
      </c>
      <c r="B9" s="133"/>
      <c r="C9" s="149"/>
      <c r="D9" s="94" t="s">
        <v>157</v>
      </c>
      <c r="E9" s="67">
        <f t="shared" si="0"/>
        <v>838278.88</v>
      </c>
      <c r="F9" s="67">
        <v>838278.88</v>
      </c>
      <c r="G9" s="67"/>
    </row>
    <row r="10" spans="1:7" ht="21" customHeight="1">
      <c r="A10" s="131">
        <v>2080502</v>
      </c>
      <c r="B10" s="133"/>
      <c r="C10" s="149"/>
      <c r="D10" s="94" t="s">
        <v>158</v>
      </c>
      <c r="E10" s="67">
        <f t="shared" si="0"/>
        <v>135709.04</v>
      </c>
      <c r="F10" s="67">
        <v>135709.04</v>
      </c>
      <c r="G10" s="67"/>
    </row>
    <row r="11" spans="1:7" ht="21" customHeight="1">
      <c r="A11" s="131">
        <v>2080801</v>
      </c>
      <c r="B11" s="133"/>
      <c r="C11" s="149"/>
      <c r="D11" s="94" t="s">
        <v>160</v>
      </c>
      <c r="E11" s="67">
        <f t="shared" si="0"/>
        <v>287144</v>
      </c>
      <c r="F11" s="67">
        <v>287144</v>
      </c>
      <c r="G11" s="67"/>
    </row>
    <row r="12" spans="1:7" ht="21" customHeight="1">
      <c r="A12" s="131">
        <v>2100501</v>
      </c>
      <c r="B12" s="133"/>
      <c r="C12" s="149"/>
      <c r="D12" s="94" t="s">
        <v>163</v>
      </c>
      <c r="E12" s="67">
        <f t="shared" si="0"/>
        <v>277017</v>
      </c>
      <c r="F12" s="67">
        <v>277017</v>
      </c>
      <c r="G12" s="67"/>
    </row>
    <row r="13" spans="1:7" ht="21" customHeight="1">
      <c r="A13" s="131">
        <v>2100503</v>
      </c>
      <c r="B13" s="133"/>
      <c r="C13" s="149"/>
      <c r="D13" s="94" t="s">
        <v>164</v>
      </c>
      <c r="E13" s="67">
        <f t="shared" si="0"/>
        <v>53621</v>
      </c>
      <c r="F13" s="67">
        <v>53621</v>
      </c>
      <c r="G13" s="67"/>
    </row>
    <row r="14" spans="1:7" ht="21" customHeight="1">
      <c r="A14" s="131">
        <v>2200101</v>
      </c>
      <c r="B14" s="133"/>
      <c r="C14" s="149"/>
      <c r="D14" s="94" t="s">
        <v>174</v>
      </c>
      <c r="E14" s="67">
        <f t="shared" si="0"/>
        <v>5863850.6</v>
      </c>
      <c r="F14" s="67">
        <v>5863850.6</v>
      </c>
      <c r="G14" s="67"/>
    </row>
    <row r="15" spans="1:7" ht="21" customHeight="1">
      <c r="A15" s="131">
        <v>2200104</v>
      </c>
      <c r="B15" s="131"/>
      <c r="C15" s="156"/>
      <c r="D15" s="94" t="s">
        <v>175</v>
      </c>
      <c r="E15" s="67">
        <f t="shared" si="0"/>
        <v>741400</v>
      </c>
      <c r="F15" s="67">
        <v>741400</v>
      </c>
      <c r="G15" s="67"/>
    </row>
    <row r="16" spans="1:7" ht="21" customHeight="1">
      <c r="A16" s="131">
        <v>2200105</v>
      </c>
      <c r="B16" s="131"/>
      <c r="C16" s="156"/>
      <c r="D16" s="94" t="s">
        <v>176</v>
      </c>
      <c r="E16" s="67">
        <f t="shared" si="0"/>
        <v>562000</v>
      </c>
      <c r="F16" s="67">
        <v>562000</v>
      </c>
      <c r="G16" s="67"/>
    </row>
    <row r="17" spans="1:7" ht="21" customHeight="1">
      <c r="A17" s="131">
        <v>2200106</v>
      </c>
      <c r="B17" s="131"/>
      <c r="C17" s="156"/>
      <c r="D17" s="94" t="s">
        <v>177</v>
      </c>
      <c r="E17" s="67">
        <f t="shared" si="0"/>
        <v>800000</v>
      </c>
      <c r="F17" s="67">
        <v>800000</v>
      </c>
      <c r="G17" s="67"/>
    </row>
    <row r="18" spans="1:7" ht="21" customHeight="1">
      <c r="A18" s="131">
        <v>2200108</v>
      </c>
      <c r="B18" s="131"/>
      <c r="C18" s="156"/>
      <c r="D18" s="94" t="s">
        <v>178</v>
      </c>
      <c r="E18" s="67">
        <f t="shared" si="0"/>
        <v>5000</v>
      </c>
      <c r="F18" s="67">
        <v>5000</v>
      </c>
      <c r="G18" s="67"/>
    </row>
    <row r="19" spans="1:7" ht="21" customHeight="1">
      <c r="A19" s="131">
        <v>2200110</v>
      </c>
      <c r="B19" s="131"/>
      <c r="C19" s="156"/>
      <c r="D19" s="94" t="s">
        <v>179</v>
      </c>
      <c r="E19" s="67">
        <f t="shared" si="0"/>
        <v>50000</v>
      </c>
      <c r="F19" s="67">
        <v>50000</v>
      </c>
      <c r="G19" s="67"/>
    </row>
    <row r="20" spans="1:7" ht="21" customHeight="1">
      <c r="A20" s="131">
        <v>2200111</v>
      </c>
      <c r="B20" s="131"/>
      <c r="C20" s="156"/>
      <c r="D20" s="94" t="s">
        <v>180</v>
      </c>
      <c r="E20" s="67">
        <f t="shared" si="0"/>
        <v>1155105</v>
      </c>
      <c r="F20" s="67"/>
      <c r="G20" s="67">
        <v>1155105</v>
      </c>
    </row>
    <row r="21" spans="1:7" ht="21" customHeight="1">
      <c r="A21" s="131">
        <v>2200114</v>
      </c>
      <c r="B21" s="131"/>
      <c r="C21" s="156"/>
      <c r="D21" s="94" t="s">
        <v>181</v>
      </c>
      <c r="E21" s="67">
        <f t="shared" si="0"/>
        <v>465796.46</v>
      </c>
      <c r="F21" s="67"/>
      <c r="G21" s="67">
        <v>465796.46</v>
      </c>
    </row>
    <row r="22" spans="1:7" ht="21" customHeight="1">
      <c r="A22" s="131">
        <v>2200150</v>
      </c>
      <c r="B22" s="131"/>
      <c r="C22" s="156"/>
      <c r="D22" s="94" t="s">
        <v>182</v>
      </c>
      <c r="E22" s="67">
        <f t="shared" si="0"/>
        <v>2119543.4</v>
      </c>
      <c r="F22" s="67">
        <v>2119543.4</v>
      </c>
      <c r="G22" s="67"/>
    </row>
    <row r="23" spans="1:7" ht="21" customHeight="1">
      <c r="A23" s="131">
        <v>2200199</v>
      </c>
      <c r="B23" s="131"/>
      <c r="C23" s="156"/>
      <c r="D23" s="94" t="s">
        <v>183</v>
      </c>
      <c r="E23" s="67">
        <f t="shared" si="0"/>
        <v>7305898</v>
      </c>
      <c r="F23" s="67">
        <v>1802438</v>
      </c>
      <c r="G23" s="67">
        <v>5503460</v>
      </c>
    </row>
  </sheetData>
  <sheetProtection/>
  <mergeCells count="25">
    <mergeCell ref="A17:C17"/>
    <mergeCell ref="A18:C18"/>
    <mergeCell ref="A23:C23"/>
    <mergeCell ref="A19:C19"/>
    <mergeCell ref="A20:C20"/>
    <mergeCell ref="A21:C21"/>
    <mergeCell ref="A22:C22"/>
    <mergeCell ref="A1:G1"/>
    <mergeCell ref="A15:C15"/>
    <mergeCell ref="A16:C16"/>
    <mergeCell ref="A4:D4"/>
    <mergeCell ref="E4:E5"/>
    <mergeCell ref="F4:F5"/>
    <mergeCell ref="G4:G5"/>
    <mergeCell ref="A12:C12"/>
    <mergeCell ref="A8:C8"/>
    <mergeCell ref="A5:C5"/>
    <mergeCell ref="A13:C13"/>
    <mergeCell ref="A14:C14"/>
    <mergeCell ref="A6:A7"/>
    <mergeCell ref="B6:B7"/>
    <mergeCell ref="C6:C7"/>
    <mergeCell ref="A9:C9"/>
    <mergeCell ref="A10:C10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4.125" style="0" customWidth="1"/>
    <col min="2" max="3" width="3.375" style="0" customWidth="1"/>
    <col min="4" max="4" width="23.375" style="0" customWidth="1"/>
    <col min="5" max="5" width="14.375" style="0" customWidth="1"/>
    <col min="6" max="6" width="13.00390625" style="0" customWidth="1"/>
    <col min="7" max="7" width="15.125" style="0" customWidth="1"/>
  </cols>
  <sheetData>
    <row r="1" spans="1:7" ht="20.25">
      <c r="A1" s="165" t="s">
        <v>233</v>
      </c>
      <c r="B1" s="165"/>
      <c r="C1" s="165"/>
      <c r="D1" s="165"/>
      <c r="E1" s="165"/>
      <c r="F1" s="165"/>
      <c r="G1" s="165"/>
    </row>
    <row r="2" spans="1:7" ht="20.25">
      <c r="A2" s="117"/>
      <c r="B2" s="117"/>
      <c r="C2" s="117"/>
      <c r="D2" s="117"/>
      <c r="E2" s="117"/>
      <c r="F2" s="117"/>
      <c r="G2" s="223" t="s">
        <v>272</v>
      </c>
    </row>
    <row r="3" spans="1:7" ht="15" thickBot="1">
      <c r="A3" s="104" t="s">
        <v>185</v>
      </c>
      <c r="B3" s="104"/>
      <c r="C3" s="104"/>
      <c r="D3" s="104"/>
      <c r="E3" s="104">
        <v>2016</v>
      </c>
      <c r="F3" s="104"/>
      <c r="G3" s="223" t="s">
        <v>271</v>
      </c>
    </row>
    <row r="4" spans="1:7" ht="14.25">
      <c r="A4" s="166" t="s">
        <v>3</v>
      </c>
      <c r="B4" s="167" t="s">
        <v>186</v>
      </c>
      <c r="C4" s="167" t="s">
        <v>186</v>
      </c>
      <c r="D4" s="167" t="s">
        <v>186</v>
      </c>
      <c r="E4" s="168" t="s">
        <v>126</v>
      </c>
      <c r="F4" s="170" t="s">
        <v>255</v>
      </c>
      <c r="G4" s="170" t="s">
        <v>256</v>
      </c>
    </row>
    <row r="5" spans="1:7" ht="14.25">
      <c r="A5" s="173" t="s">
        <v>151</v>
      </c>
      <c r="B5" s="174" t="s">
        <v>186</v>
      </c>
      <c r="C5" s="174" t="s">
        <v>186</v>
      </c>
      <c r="D5" s="174" t="s">
        <v>122</v>
      </c>
      <c r="E5" s="169" t="s">
        <v>186</v>
      </c>
      <c r="F5" s="171"/>
      <c r="G5" s="171"/>
    </row>
    <row r="6" spans="1:7" ht="14.25">
      <c r="A6" s="173" t="s">
        <v>186</v>
      </c>
      <c r="B6" s="174" t="s">
        <v>186</v>
      </c>
      <c r="C6" s="174" t="s">
        <v>186</v>
      </c>
      <c r="D6" s="174" t="s">
        <v>186</v>
      </c>
      <c r="E6" s="169" t="s">
        <v>186</v>
      </c>
      <c r="F6" s="171"/>
      <c r="G6" s="171"/>
    </row>
    <row r="7" spans="1:7" ht="14.25">
      <c r="A7" s="173" t="s">
        <v>186</v>
      </c>
      <c r="B7" s="174" t="s">
        <v>186</v>
      </c>
      <c r="C7" s="174" t="s">
        <v>186</v>
      </c>
      <c r="D7" s="174" t="s">
        <v>186</v>
      </c>
      <c r="E7" s="169" t="s">
        <v>186</v>
      </c>
      <c r="F7" s="172"/>
      <c r="G7" s="172"/>
    </row>
    <row r="8" spans="1:7" ht="14.25">
      <c r="A8" s="175" t="s">
        <v>123</v>
      </c>
      <c r="B8" s="176" t="s">
        <v>124</v>
      </c>
      <c r="C8" s="176" t="s">
        <v>125</v>
      </c>
      <c r="D8" s="105" t="s">
        <v>7</v>
      </c>
      <c r="E8" s="106" t="s">
        <v>9</v>
      </c>
      <c r="F8" s="106" t="s">
        <v>14</v>
      </c>
      <c r="G8" s="106" t="s">
        <v>49</v>
      </c>
    </row>
    <row r="9" spans="1:7" ht="14.25">
      <c r="A9" s="175" t="s">
        <v>186</v>
      </c>
      <c r="B9" s="176" t="s">
        <v>186</v>
      </c>
      <c r="C9" s="176" t="s">
        <v>186</v>
      </c>
      <c r="D9" s="105" t="s">
        <v>126</v>
      </c>
      <c r="E9" s="107">
        <f>E10+E13+E19+E23</f>
        <v>13772510.92</v>
      </c>
      <c r="F9" s="107">
        <f>F10+F13+F19+F23</f>
        <v>9110450.02</v>
      </c>
      <c r="G9" s="107">
        <f>G10+G13+G19+G23</f>
        <v>4662060.9</v>
      </c>
    </row>
    <row r="10" spans="1:7" ht="17.25" customHeight="1">
      <c r="A10" s="177" t="s">
        <v>187</v>
      </c>
      <c r="B10" s="178" t="s">
        <v>186</v>
      </c>
      <c r="C10" s="178" t="s">
        <v>186</v>
      </c>
      <c r="D10" s="68" t="s">
        <v>188</v>
      </c>
      <c r="E10" s="70">
        <v>236500</v>
      </c>
      <c r="F10" s="101">
        <v>0</v>
      </c>
      <c r="G10" s="101">
        <v>236500</v>
      </c>
    </row>
    <row r="11" spans="1:7" ht="17.25" customHeight="1">
      <c r="A11" s="177" t="s">
        <v>189</v>
      </c>
      <c r="B11" s="178" t="s">
        <v>186</v>
      </c>
      <c r="C11" s="178" t="s">
        <v>186</v>
      </c>
      <c r="D11" s="68" t="s">
        <v>190</v>
      </c>
      <c r="E11" s="70">
        <v>236500</v>
      </c>
      <c r="F11" s="101">
        <v>0</v>
      </c>
      <c r="G11" s="103">
        <v>236500</v>
      </c>
    </row>
    <row r="12" spans="1:7" ht="17.25" customHeight="1">
      <c r="A12" s="177" t="s">
        <v>191</v>
      </c>
      <c r="B12" s="178" t="s">
        <v>186</v>
      </c>
      <c r="C12" s="178" t="s">
        <v>186</v>
      </c>
      <c r="D12" s="68" t="s">
        <v>192</v>
      </c>
      <c r="E12" s="70">
        <v>236500</v>
      </c>
      <c r="F12" s="101">
        <v>0</v>
      </c>
      <c r="G12" s="101">
        <v>236500</v>
      </c>
    </row>
    <row r="13" spans="1:7" ht="17.25" customHeight="1">
      <c r="A13" s="177" t="s">
        <v>193</v>
      </c>
      <c r="B13" s="178" t="s">
        <v>186</v>
      </c>
      <c r="C13" s="178" t="s">
        <v>186</v>
      </c>
      <c r="D13" s="68" t="s">
        <v>194</v>
      </c>
      <c r="E13" s="70">
        <v>1261140.92</v>
      </c>
      <c r="F13" s="101">
        <f>F14+F17</f>
        <v>1261140.92</v>
      </c>
      <c r="G13" s="101">
        <v>0</v>
      </c>
    </row>
    <row r="14" spans="1:7" ht="17.25" customHeight="1">
      <c r="A14" s="177" t="s">
        <v>195</v>
      </c>
      <c r="B14" s="178" t="s">
        <v>186</v>
      </c>
      <c r="C14" s="178" t="s">
        <v>186</v>
      </c>
      <c r="D14" s="68" t="s">
        <v>196</v>
      </c>
      <c r="E14" s="70">
        <v>973996.92</v>
      </c>
      <c r="F14" s="101">
        <f>F15+F16</f>
        <v>973996.92</v>
      </c>
      <c r="G14" s="101">
        <v>0</v>
      </c>
    </row>
    <row r="15" spans="1:7" ht="17.25" customHeight="1">
      <c r="A15" s="177" t="s">
        <v>197</v>
      </c>
      <c r="B15" s="178" t="s">
        <v>186</v>
      </c>
      <c r="C15" s="178" t="s">
        <v>186</v>
      </c>
      <c r="D15" s="68" t="s">
        <v>198</v>
      </c>
      <c r="E15" s="70">
        <v>838287.88</v>
      </c>
      <c r="F15" s="101">
        <v>838287.88</v>
      </c>
      <c r="G15" s="101">
        <v>0</v>
      </c>
    </row>
    <row r="16" spans="1:7" ht="17.25" customHeight="1">
      <c r="A16" s="177" t="s">
        <v>199</v>
      </c>
      <c r="B16" s="178" t="s">
        <v>186</v>
      </c>
      <c r="C16" s="178" t="s">
        <v>186</v>
      </c>
      <c r="D16" s="68" t="s">
        <v>200</v>
      </c>
      <c r="E16" s="70">
        <v>135709.04</v>
      </c>
      <c r="F16" s="101">
        <v>135709.04</v>
      </c>
      <c r="G16" s="101">
        <v>0</v>
      </c>
    </row>
    <row r="17" spans="1:7" ht="17.25" customHeight="1">
      <c r="A17" s="177" t="s">
        <v>201</v>
      </c>
      <c r="B17" s="178" t="s">
        <v>186</v>
      </c>
      <c r="C17" s="178" t="s">
        <v>186</v>
      </c>
      <c r="D17" s="68" t="s">
        <v>202</v>
      </c>
      <c r="E17" s="70">
        <v>287144</v>
      </c>
      <c r="F17" s="101">
        <v>287144</v>
      </c>
      <c r="G17" s="101">
        <v>0</v>
      </c>
    </row>
    <row r="18" spans="1:7" ht="17.25" customHeight="1">
      <c r="A18" s="177" t="s">
        <v>203</v>
      </c>
      <c r="B18" s="178" t="s">
        <v>186</v>
      </c>
      <c r="C18" s="178" t="s">
        <v>186</v>
      </c>
      <c r="D18" s="68" t="s">
        <v>204</v>
      </c>
      <c r="E18" s="70">
        <v>287144</v>
      </c>
      <c r="F18" s="101">
        <v>287144</v>
      </c>
      <c r="G18" s="101">
        <v>0</v>
      </c>
    </row>
    <row r="19" spans="1:7" ht="17.25" customHeight="1">
      <c r="A19" s="177" t="s">
        <v>205</v>
      </c>
      <c r="B19" s="178" t="s">
        <v>186</v>
      </c>
      <c r="C19" s="178" t="s">
        <v>186</v>
      </c>
      <c r="D19" s="68" t="s">
        <v>206</v>
      </c>
      <c r="E19" s="70">
        <v>330638</v>
      </c>
      <c r="F19" s="101">
        <f>F20</f>
        <v>330638</v>
      </c>
      <c r="G19" s="101">
        <v>0</v>
      </c>
    </row>
    <row r="20" spans="1:7" ht="17.25" customHeight="1">
      <c r="A20" s="177" t="s">
        <v>207</v>
      </c>
      <c r="B20" s="178" t="s">
        <v>186</v>
      </c>
      <c r="C20" s="178" t="s">
        <v>186</v>
      </c>
      <c r="D20" s="68" t="s">
        <v>208</v>
      </c>
      <c r="E20" s="70">
        <v>330638</v>
      </c>
      <c r="F20" s="101">
        <v>330638</v>
      </c>
      <c r="G20" s="101">
        <v>0</v>
      </c>
    </row>
    <row r="21" spans="1:7" ht="17.25" customHeight="1">
      <c r="A21" s="177" t="s">
        <v>209</v>
      </c>
      <c r="B21" s="178" t="s">
        <v>186</v>
      </c>
      <c r="C21" s="178" t="s">
        <v>186</v>
      </c>
      <c r="D21" s="68" t="s">
        <v>210</v>
      </c>
      <c r="E21" s="70">
        <v>277017</v>
      </c>
      <c r="F21" s="101">
        <v>277017</v>
      </c>
      <c r="G21" s="101">
        <v>0</v>
      </c>
    </row>
    <row r="22" spans="1:7" ht="17.25" customHeight="1">
      <c r="A22" s="177" t="s">
        <v>211</v>
      </c>
      <c r="B22" s="178" t="s">
        <v>186</v>
      </c>
      <c r="C22" s="178" t="s">
        <v>186</v>
      </c>
      <c r="D22" s="68" t="s">
        <v>212</v>
      </c>
      <c r="E22" s="70">
        <v>53621</v>
      </c>
      <c r="F22" s="101">
        <v>53621</v>
      </c>
      <c r="G22" s="101">
        <v>0</v>
      </c>
    </row>
    <row r="23" spans="1:7" ht="17.25" customHeight="1">
      <c r="A23" s="177" t="s">
        <v>213</v>
      </c>
      <c r="B23" s="178" t="s">
        <v>186</v>
      </c>
      <c r="C23" s="178" t="s">
        <v>186</v>
      </c>
      <c r="D23" s="68" t="s">
        <v>214</v>
      </c>
      <c r="E23" s="70">
        <v>11944232</v>
      </c>
      <c r="F23" s="101">
        <f>F24</f>
        <v>7518671.1</v>
      </c>
      <c r="G23" s="101">
        <f>G24</f>
        <v>4425560.9</v>
      </c>
    </row>
    <row r="24" spans="1:7" ht="17.25" customHeight="1">
      <c r="A24" s="177" t="s">
        <v>215</v>
      </c>
      <c r="B24" s="178" t="s">
        <v>186</v>
      </c>
      <c r="C24" s="178" t="s">
        <v>186</v>
      </c>
      <c r="D24" s="68" t="s">
        <v>216</v>
      </c>
      <c r="E24" s="70">
        <v>11944232</v>
      </c>
      <c r="F24" s="101">
        <f>F25+F31</f>
        <v>7518671.1</v>
      </c>
      <c r="G24" s="101">
        <f>G25+G26+G27+G28+G29+G30+G31+G32</f>
        <v>4425560.9</v>
      </c>
    </row>
    <row r="25" spans="1:7" ht="17.25" customHeight="1">
      <c r="A25" s="177" t="s">
        <v>217</v>
      </c>
      <c r="B25" s="178" t="s">
        <v>186</v>
      </c>
      <c r="C25" s="178" t="s">
        <v>186</v>
      </c>
      <c r="D25" s="68" t="s">
        <v>218</v>
      </c>
      <c r="E25" s="70">
        <v>5863850.6</v>
      </c>
      <c r="F25" s="101">
        <v>5425850.6</v>
      </c>
      <c r="G25" s="101">
        <v>438000</v>
      </c>
    </row>
    <row r="26" spans="1:7" ht="17.25" customHeight="1">
      <c r="A26" s="177" t="s">
        <v>219</v>
      </c>
      <c r="B26" s="178" t="s">
        <v>186</v>
      </c>
      <c r="C26" s="178" t="s">
        <v>186</v>
      </c>
      <c r="D26" s="68" t="s">
        <v>220</v>
      </c>
      <c r="E26" s="70">
        <v>741400</v>
      </c>
      <c r="F26" s="101">
        <v>0</v>
      </c>
      <c r="G26" s="101">
        <v>741400</v>
      </c>
    </row>
    <row r="27" spans="1:7" ht="17.25" customHeight="1">
      <c r="A27" s="177" t="s">
        <v>221</v>
      </c>
      <c r="B27" s="178" t="s">
        <v>186</v>
      </c>
      <c r="C27" s="178" t="s">
        <v>186</v>
      </c>
      <c r="D27" s="68" t="s">
        <v>222</v>
      </c>
      <c r="E27" s="70">
        <v>562000</v>
      </c>
      <c r="F27" s="101">
        <v>0</v>
      </c>
      <c r="G27" s="101">
        <v>562000</v>
      </c>
    </row>
    <row r="28" spans="1:7" ht="17.25" customHeight="1">
      <c r="A28" s="177" t="s">
        <v>223</v>
      </c>
      <c r="B28" s="178" t="s">
        <v>186</v>
      </c>
      <c r="C28" s="178" t="s">
        <v>186</v>
      </c>
      <c r="D28" s="68" t="s">
        <v>224</v>
      </c>
      <c r="E28" s="70">
        <v>800000</v>
      </c>
      <c r="F28" s="101">
        <v>0</v>
      </c>
      <c r="G28" s="101">
        <v>800000</v>
      </c>
    </row>
    <row r="29" spans="1:7" ht="17.25" customHeight="1">
      <c r="A29" s="177" t="s">
        <v>225</v>
      </c>
      <c r="B29" s="178" t="s">
        <v>186</v>
      </c>
      <c r="C29" s="178" t="s">
        <v>186</v>
      </c>
      <c r="D29" s="68" t="s">
        <v>226</v>
      </c>
      <c r="E29" s="70">
        <v>5000</v>
      </c>
      <c r="F29" s="101">
        <v>0</v>
      </c>
      <c r="G29" s="101">
        <v>5000</v>
      </c>
    </row>
    <row r="30" spans="1:7" ht="17.25" customHeight="1">
      <c r="A30" s="177" t="s">
        <v>227</v>
      </c>
      <c r="B30" s="178" t="s">
        <v>186</v>
      </c>
      <c r="C30" s="178" t="s">
        <v>186</v>
      </c>
      <c r="D30" s="68" t="s">
        <v>228</v>
      </c>
      <c r="E30" s="70">
        <v>50000</v>
      </c>
      <c r="F30" s="101">
        <v>0</v>
      </c>
      <c r="G30" s="101">
        <v>50000</v>
      </c>
    </row>
    <row r="31" spans="1:7" ht="17.25" customHeight="1" thickBot="1">
      <c r="A31" s="177" t="s">
        <v>229</v>
      </c>
      <c r="B31" s="178" t="s">
        <v>186</v>
      </c>
      <c r="C31" s="178" t="s">
        <v>186</v>
      </c>
      <c r="D31" s="68" t="s">
        <v>230</v>
      </c>
      <c r="E31" s="70">
        <v>2119543.4</v>
      </c>
      <c r="F31" s="101">
        <v>2092820.5</v>
      </c>
      <c r="G31" s="101">
        <v>26722.9</v>
      </c>
    </row>
    <row r="32" spans="1:7" ht="15" thickBot="1">
      <c r="A32" s="179" t="s">
        <v>231</v>
      </c>
      <c r="B32" s="180" t="s">
        <v>186</v>
      </c>
      <c r="C32" s="180" t="s">
        <v>186</v>
      </c>
      <c r="D32" s="69" t="s">
        <v>232</v>
      </c>
      <c r="E32" s="71">
        <v>1802438</v>
      </c>
      <c r="F32" s="102">
        <v>0</v>
      </c>
      <c r="G32" s="102">
        <v>1802438</v>
      </c>
    </row>
  </sheetData>
  <sheetProtection/>
  <mergeCells count="33">
    <mergeCell ref="A31:C31"/>
    <mergeCell ref="A32:C32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A1:G1"/>
    <mergeCell ref="A4:D4"/>
    <mergeCell ref="E4:E7"/>
    <mergeCell ref="F4:F7"/>
    <mergeCell ref="G4:G7"/>
    <mergeCell ref="A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9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4.75390625" style="0" customWidth="1"/>
  </cols>
  <sheetData>
    <row r="2" spans="2:13" ht="18.75">
      <c r="B2" s="181" t="s">
        <v>153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18.75">
      <c r="B3" s="114"/>
      <c r="C3" s="114"/>
      <c r="D3" s="114"/>
      <c r="E3" s="114"/>
      <c r="F3" s="114"/>
      <c r="G3" s="114"/>
      <c r="H3" s="114"/>
      <c r="I3" s="114"/>
      <c r="J3" s="114"/>
      <c r="K3" s="190" t="s">
        <v>257</v>
      </c>
      <c r="L3" s="190"/>
      <c r="M3" s="190"/>
    </row>
    <row r="4" spans="2:13" ht="24.75" customHeight="1">
      <c r="B4" s="109" t="s">
        <v>258</v>
      </c>
      <c r="C4" s="108"/>
      <c r="D4" s="108"/>
      <c r="E4" s="108"/>
      <c r="F4" s="108"/>
      <c r="G4" s="108"/>
      <c r="H4" s="108" t="s">
        <v>264</v>
      </c>
      <c r="I4" s="108"/>
      <c r="J4" s="108"/>
      <c r="K4" s="191" t="s">
        <v>259</v>
      </c>
      <c r="L4" s="191"/>
      <c r="M4" s="191"/>
    </row>
    <row r="5" spans="2:13" ht="26.25" customHeight="1">
      <c r="B5" s="182" t="s">
        <v>265</v>
      </c>
      <c r="C5" s="183"/>
      <c r="D5" s="183"/>
      <c r="E5" s="183"/>
      <c r="F5" s="183"/>
      <c r="G5" s="184"/>
      <c r="H5" s="182" t="s">
        <v>266</v>
      </c>
      <c r="I5" s="183"/>
      <c r="J5" s="183"/>
      <c r="K5" s="183"/>
      <c r="L5" s="183"/>
      <c r="M5" s="184"/>
    </row>
    <row r="6" spans="2:13" ht="27" customHeight="1">
      <c r="B6" s="185" t="s">
        <v>126</v>
      </c>
      <c r="C6" s="187" t="s">
        <v>260</v>
      </c>
      <c r="D6" s="185" t="s">
        <v>261</v>
      </c>
      <c r="E6" s="186"/>
      <c r="F6" s="189"/>
      <c r="G6" s="185" t="s">
        <v>152</v>
      </c>
      <c r="H6" s="185" t="s">
        <v>126</v>
      </c>
      <c r="I6" s="187" t="s">
        <v>260</v>
      </c>
      <c r="J6" s="185" t="s">
        <v>261</v>
      </c>
      <c r="K6" s="186"/>
      <c r="L6" s="189"/>
      <c r="M6" s="185" t="s">
        <v>152</v>
      </c>
    </row>
    <row r="7" spans="2:13" ht="24">
      <c r="B7" s="186"/>
      <c r="C7" s="188"/>
      <c r="D7" s="110" t="s">
        <v>137</v>
      </c>
      <c r="E7" s="113" t="s">
        <v>262</v>
      </c>
      <c r="F7" s="113" t="s">
        <v>263</v>
      </c>
      <c r="G7" s="186"/>
      <c r="H7" s="186"/>
      <c r="I7" s="188"/>
      <c r="J7" s="110" t="s">
        <v>137</v>
      </c>
      <c r="K7" s="113" t="s">
        <v>262</v>
      </c>
      <c r="L7" s="113" t="s">
        <v>263</v>
      </c>
      <c r="M7" s="186"/>
    </row>
    <row r="8" spans="2:13" ht="26.25" customHeight="1">
      <c r="B8" s="111">
        <v>1</v>
      </c>
      <c r="C8" s="111">
        <v>2</v>
      </c>
      <c r="D8" s="111">
        <v>3</v>
      </c>
      <c r="E8" s="111">
        <v>4</v>
      </c>
      <c r="F8" s="111">
        <v>5</v>
      </c>
      <c r="G8" s="111">
        <v>6</v>
      </c>
      <c r="H8" s="111">
        <v>7</v>
      </c>
      <c r="I8" s="111">
        <v>8</v>
      </c>
      <c r="J8" s="111">
        <v>9</v>
      </c>
      <c r="K8" s="111">
        <v>10</v>
      </c>
      <c r="L8" s="111">
        <v>11</v>
      </c>
      <c r="M8" s="111">
        <v>12</v>
      </c>
    </row>
    <row r="9" spans="2:13" ht="32.25" customHeight="1">
      <c r="B9" s="112">
        <f>C9+D9+G9</f>
        <v>600000</v>
      </c>
      <c r="C9" s="112"/>
      <c r="D9" s="112">
        <f>E9+F9</f>
        <v>320000</v>
      </c>
      <c r="E9" s="112"/>
      <c r="F9" s="112">
        <v>320000</v>
      </c>
      <c r="G9" s="112">
        <v>280000</v>
      </c>
      <c r="H9" s="112">
        <f>I9+J9+M9</f>
        <v>365000</v>
      </c>
      <c r="I9" s="112">
        <v>0</v>
      </c>
      <c r="J9" s="112">
        <f>K9+L9</f>
        <v>180000</v>
      </c>
      <c r="K9" s="112">
        <v>0</v>
      </c>
      <c r="L9" s="112">
        <v>180000</v>
      </c>
      <c r="M9" s="112">
        <v>185000</v>
      </c>
    </row>
  </sheetData>
  <sheetProtection/>
  <mergeCells count="13">
    <mergeCell ref="K3:M3"/>
    <mergeCell ref="M6:M7"/>
    <mergeCell ref="K4:M4"/>
    <mergeCell ref="B2:M2"/>
    <mergeCell ref="B5:G5"/>
    <mergeCell ref="H5:M5"/>
    <mergeCell ref="B6:B7"/>
    <mergeCell ref="C6:C7"/>
    <mergeCell ref="D6:F6"/>
    <mergeCell ref="G6:G7"/>
    <mergeCell ref="H6:H7"/>
    <mergeCell ref="I6:I7"/>
    <mergeCell ref="J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SheetLayoutView="100" zoomScalePageLayoutView="0" workbookViewId="0" topLeftCell="A7">
      <selection activeCell="E11" sqref="E11"/>
    </sheetView>
  </sheetViews>
  <sheetFormatPr defaultColWidth="9.00390625" defaultRowHeight="14.25"/>
  <cols>
    <col min="1" max="2" width="3.50390625" style="0" customWidth="1"/>
    <col min="3" max="3" width="2.50390625" style="0" customWidth="1"/>
    <col min="4" max="4" width="31.375" style="0" customWidth="1"/>
    <col min="5" max="5" width="13.125" style="0" customWidth="1"/>
    <col min="6" max="6" width="3.25390625" style="0" customWidth="1"/>
    <col min="7" max="7" width="3.50390625" style="0" customWidth="1"/>
    <col min="8" max="8" width="4.375" style="0" customWidth="1"/>
    <col min="9" max="9" width="12.625" style="0" customWidth="1"/>
  </cols>
  <sheetData>
    <row r="1" spans="1:9" ht="24" customHeight="1">
      <c r="A1" s="213" t="s">
        <v>154</v>
      </c>
      <c r="B1" s="214"/>
      <c r="C1" s="214"/>
      <c r="D1" s="214"/>
      <c r="E1" s="214"/>
      <c r="F1" s="214"/>
      <c r="G1" s="214"/>
      <c r="H1" s="214"/>
      <c r="I1" s="214"/>
    </row>
    <row r="2" spans="1:9" ht="24" customHeight="1">
      <c r="A2" s="119"/>
      <c r="B2" s="120"/>
      <c r="C2" s="120"/>
      <c r="D2" s="120"/>
      <c r="E2" s="120"/>
      <c r="F2" s="120"/>
      <c r="G2" s="120"/>
      <c r="H2" s="120"/>
      <c r="I2" s="225" t="s">
        <v>273</v>
      </c>
    </row>
    <row r="3" spans="1:9" ht="21" customHeight="1">
      <c r="A3" s="215" t="s">
        <v>161</v>
      </c>
      <c r="B3" s="215"/>
      <c r="C3" s="215"/>
      <c r="D3" s="215"/>
      <c r="E3" s="1">
        <v>2016</v>
      </c>
      <c r="F3" s="1"/>
      <c r="G3" s="1"/>
      <c r="H3" s="1"/>
      <c r="I3" s="224" t="s">
        <v>155</v>
      </c>
    </row>
    <row r="4" spans="1:9" ht="22.5" customHeight="1">
      <c r="A4" s="216" t="s">
        <v>245</v>
      </c>
      <c r="B4" s="217"/>
      <c r="C4" s="217"/>
      <c r="D4" s="218"/>
      <c r="E4" s="195" t="s">
        <v>126</v>
      </c>
      <c r="F4" s="198" t="s">
        <v>128</v>
      </c>
      <c r="G4" s="198"/>
      <c r="H4" s="198"/>
      <c r="I4" s="198" t="s">
        <v>129</v>
      </c>
    </row>
    <row r="5" spans="1:9" ht="18" customHeight="1">
      <c r="A5" s="202" t="s">
        <v>151</v>
      </c>
      <c r="B5" s="203"/>
      <c r="C5" s="203"/>
      <c r="D5" s="203" t="s">
        <v>122</v>
      </c>
      <c r="E5" s="196"/>
      <c r="F5" s="198"/>
      <c r="G5" s="198"/>
      <c r="H5" s="198"/>
      <c r="I5" s="198"/>
    </row>
    <row r="6" spans="1:9" ht="14.25" customHeight="1">
      <c r="A6" s="204"/>
      <c r="B6" s="205"/>
      <c r="C6" s="205"/>
      <c r="D6" s="205"/>
      <c r="E6" s="196"/>
      <c r="F6" s="198"/>
      <c r="G6" s="198"/>
      <c r="H6" s="198"/>
      <c r="I6" s="198"/>
    </row>
    <row r="7" spans="1:9" ht="25.5" customHeight="1">
      <c r="A7" s="204"/>
      <c r="B7" s="205"/>
      <c r="C7" s="205"/>
      <c r="D7" s="205"/>
      <c r="E7" s="197"/>
      <c r="F7" s="198"/>
      <c r="G7" s="198"/>
      <c r="H7" s="198"/>
      <c r="I7" s="198"/>
    </row>
    <row r="8" spans="1:9" ht="18.75" customHeight="1">
      <c r="A8" s="209" t="s">
        <v>123</v>
      </c>
      <c r="B8" s="211" t="s">
        <v>124</v>
      </c>
      <c r="C8" s="211" t="s">
        <v>125</v>
      </c>
      <c r="D8" s="2" t="s">
        <v>7</v>
      </c>
      <c r="E8" s="3">
        <v>1</v>
      </c>
      <c r="F8" s="199">
        <v>2</v>
      </c>
      <c r="G8" s="200"/>
      <c r="H8" s="201"/>
      <c r="I8" s="118">
        <v>3</v>
      </c>
    </row>
    <row r="9" spans="1:9" ht="18.75" customHeight="1">
      <c r="A9" s="210"/>
      <c r="B9" s="212"/>
      <c r="C9" s="212"/>
      <c r="D9" s="4" t="s">
        <v>126</v>
      </c>
      <c r="E9" s="72">
        <f>F9+I9</f>
        <v>92826988.36</v>
      </c>
      <c r="F9" s="192"/>
      <c r="G9" s="193"/>
      <c r="H9" s="194"/>
      <c r="I9" s="72">
        <f>SUM(I10:I18)</f>
        <v>92826988.36</v>
      </c>
    </row>
    <row r="10" spans="1:9" ht="22.5" customHeight="1">
      <c r="A10" s="206">
        <v>2120801</v>
      </c>
      <c r="B10" s="207"/>
      <c r="C10" s="208"/>
      <c r="D10" s="73" t="s">
        <v>234</v>
      </c>
      <c r="E10" s="72">
        <f aca="true" t="shared" si="0" ref="E10:E18">F10+I10</f>
        <v>37568106.43</v>
      </c>
      <c r="F10" s="192"/>
      <c r="G10" s="193"/>
      <c r="H10" s="194"/>
      <c r="I10" s="76">
        <v>37568106.43</v>
      </c>
    </row>
    <row r="11" spans="1:9" ht="22.5" customHeight="1">
      <c r="A11" s="206">
        <v>2120802</v>
      </c>
      <c r="B11" s="207"/>
      <c r="C11" s="208"/>
      <c r="D11" s="73" t="s">
        <v>235</v>
      </c>
      <c r="E11" s="72">
        <f t="shared" si="0"/>
        <v>11731031.85</v>
      </c>
      <c r="F11" s="192"/>
      <c r="G11" s="193"/>
      <c r="H11" s="194"/>
      <c r="I11" s="75">
        <v>11731031.85</v>
      </c>
    </row>
    <row r="12" spans="1:9" ht="22.5" customHeight="1">
      <c r="A12" s="206">
        <v>2120805</v>
      </c>
      <c r="B12" s="207"/>
      <c r="C12" s="208"/>
      <c r="D12" s="73" t="s">
        <v>236</v>
      </c>
      <c r="E12" s="72">
        <f t="shared" si="0"/>
        <v>842400</v>
      </c>
      <c r="F12" s="192"/>
      <c r="G12" s="193"/>
      <c r="H12" s="194"/>
      <c r="I12" s="75">
        <v>842400</v>
      </c>
    </row>
    <row r="13" spans="1:9" ht="22.5" customHeight="1">
      <c r="A13" s="206">
        <v>2120806</v>
      </c>
      <c r="B13" s="207"/>
      <c r="C13" s="208"/>
      <c r="D13" s="73" t="s">
        <v>237</v>
      </c>
      <c r="E13" s="72">
        <f t="shared" si="0"/>
        <v>1000000</v>
      </c>
      <c r="F13" s="192"/>
      <c r="G13" s="193"/>
      <c r="H13" s="194"/>
      <c r="I13" s="75">
        <v>1000000</v>
      </c>
    </row>
    <row r="14" spans="1:9" ht="22.5" customHeight="1">
      <c r="A14" s="206">
        <v>2120899</v>
      </c>
      <c r="B14" s="207"/>
      <c r="C14" s="208"/>
      <c r="D14" s="74" t="s">
        <v>238</v>
      </c>
      <c r="E14" s="72">
        <f t="shared" si="0"/>
        <v>850000</v>
      </c>
      <c r="F14" s="192"/>
      <c r="G14" s="193"/>
      <c r="H14" s="194"/>
      <c r="I14" s="75">
        <v>850000</v>
      </c>
    </row>
    <row r="15" spans="1:9" ht="22.5" customHeight="1">
      <c r="A15" s="226">
        <v>2121002</v>
      </c>
      <c r="B15" s="227"/>
      <c r="C15" s="228"/>
      <c r="D15" s="229" t="s">
        <v>235</v>
      </c>
      <c r="E15" s="72">
        <f t="shared" si="0"/>
        <v>1940000</v>
      </c>
      <c r="F15" s="230"/>
      <c r="G15" s="231"/>
      <c r="H15" s="232"/>
      <c r="I15" s="233">
        <v>1940000</v>
      </c>
    </row>
    <row r="16" spans="1:9" ht="22.5" customHeight="1">
      <c r="A16" s="234">
        <v>2121100</v>
      </c>
      <c r="B16" s="234"/>
      <c r="C16" s="234"/>
      <c r="D16" s="74" t="s">
        <v>239</v>
      </c>
      <c r="E16" s="235">
        <f t="shared" si="0"/>
        <v>16467438.08</v>
      </c>
      <c r="F16" s="236"/>
      <c r="G16" s="236"/>
      <c r="H16" s="236"/>
      <c r="I16" s="75">
        <v>16467438.08</v>
      </c>
    </row>
    <row r="17" spans="1:9" ht="22.5" customHeight="1">
      <c r="A17" s="234">
        <v>2121202</v>
      </c>
      <c r="B17" s="234"/>
      <c r="C17" s="234"/>
      <c r="D17" s="73" t="s">
        <v>240</v>
      </c>
      <c r="E17" s="235">
        <f t="shared" si="0"/>
        <v>1570000</v>
      </c>
      <c r="F17" s="236"/>
      <c r="G17" s="236"/>
      <c r="H17" s="236"/>
      <c r="I17" s="75">
        <v>1570000</v>
      </c>
    </row>
    <row r="18" spans="1:9" ht="22.5" customHeight="1">
      <c r="A18" s="234">
        <v>2121203</v>
      </c>
      <c r="B18" s="234"/>
      <c r="C18" s="234"/>
      <c r="D18" s="73" t="s">
        <v>241</v>
      </c>
      <c r="E18" s="235">
        <f t="shared" si="0"/>
        <v>20858012</v>
      </c>
      <c r="F18" s="236"/>
      <c r="G18" s="236"/>
      <c r="H18" s="236"/>
      <c r="I18" s="75">
        <v>20858012</v>
      </c>
    </row>
    <row r="19" ht="18.75" customHeight="1"/>
  </sheetData>
  <sheetProtection/>
  <mergeCells count="31">
    <mergeCell ref="A1:I1"/>
    <mergeCell ref="A3:D3"/>
    <mergeCell ref="A4:D4"/>
    <mergeCell ref="A14:C14"/>
    <mergeCell ref="A15:C15"/>
    <mergeCell ref="A16:C16"/>
    <mergeCell ref="A17:C17"/>
    <mergeCell ref="A10:C10"/>
    <mergeCell ref="A11:C11"/>
    <mergeCell ref="A5:C7"/>
    <mergeCell ref="A8:A9"/>
    <mergeCell ref="B8:B9"/>
    <mergeCell ref="C8:C9"/>
    <mergeCell ref="D5:D7"/>
    <mergeCell ref="A12:C12"/>
    <mergeCell ref="A13:C13"/>
    <mergeCell ref="A18:C18"/>
    <mergeCell ref="F8:H8"/>
    <mergeCell ref="F9:H9"/>
    <mergeCell ref="F10:H10"/>
    <mergeCell ref="F11:H11"/>
    <mergeCell ref="F12:H12"/>
    <mergeCell ref="F13:H13"/>
    <mergeCell ref="E4:E7"/>
    <mergeCell ref="F4:H7"/>
    <mergeCell ref="I4:I7"/>
    <mergeCell ref="F14:H14"/>
    <mergeCell ref="F15:H15"/>
    <mergeCell ref="F16:H16"/>
    <mergeCell ref="F17:H17"/>
    <mergeCell ref="F18:H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2018-02-01T12:09:43Z</cp:lastPrinted>
  <dcterms:created xsi:type="dcterms:W3CDTF">2011-09-13T11:12:31Z</dcterms:created>
  <dcterms:modified xsi:type="dcterms:W3CDTF">2018-02-01T12:11:10Z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