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691" firstSheet="6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<sst xmlns="http://schemas.openxmlformats.org/spreadsheetml/2006/main" count="392" uniqueCount="258">
  <si>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</si>
  <si>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</si>
  <si>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</si>
  <si>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</si>
  <si>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</si>
  <si>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</si>
  <si>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</si>
  <si>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</si>
  <si>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</si>
  <si>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</si>
  <si>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</si>
  <si>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</si>
  <si>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</si>
  <si>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</si>
  <si>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</si>
  <si>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</si>
  <si>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</si>
  <si>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</si>
  <si>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</si>
  <si>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</si>
  <si>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</si>
  <si>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</si>
  <si>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</si>
  <si>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</si>
  <si>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</si>
  <si>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</si>
  <si>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</si>
  <si>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</si>
  <si>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</si>
  <si>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</si>
  <si>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</si>
  <si>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</si>
  <si>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</si>
  <si>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</si>
  <si>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</si>
  <si>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</si>
  <si>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</si>
  <si>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</si>
  <si>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</si>
  <si>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</si>
  <si>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</si>
  <si>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</si>
  <si>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</si>
  <si>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</si>
  <si>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</si>
  <si>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</si>
  <si>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</si>
  <si>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</si>
  <si>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</si>
  <si>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</si>
  <si>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</si>
  <si>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</si>
  <si>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</si>
  <si>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</si>
  <si>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</si>
  <si>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</si>
  <si>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</si>
  <si>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</si>
  <si>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</si>
  <si>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</si>
  <si>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</si>
  <si>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</si>
  <si>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</si>
  <si>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</si>
  <si>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</si>
  <si>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</si>
  <si>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</si>
  <si>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</si>
  <si>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</si>
  <si>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</si>
  <si>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</si>
  <si>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</si>
  <si>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</si>
  <si>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</si>
  <si>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</si>
  <si>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</si>
  <si>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</si>
  <si>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政府办公厅（室）几相关机构事务</t>
  </si>
  <si>
    <t>行政运行</t>
  </si>
  <si>
    <t>事业运行</t>
  </si>
  <si>
    <t>其他政府事务支出</t>
  </si>
  <si>
    <t>国防支出</t>
  </si>
  <si>
    <t>国防动员</t>
  </si>
  <si>
    <t>人民防空</t>
  </si>
  <si>
    <t>社会保障和就业支出</t>
  </si>
  <si>
    <t>行政事业单位离退休</t>
  </si>
  <si>
    <t>归口管理的行政单位离退休</t>
  </si>
  <si>
    <t>医疗卫生与计划生育支出</t>
  </si>
  <si>
    <t>医疗保障</t>
  </si>
  <si>
    <t>行政单位医疗</t>
  </si>
  <si>
    <t>公务员医疗补助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</si>
  <si>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</si>
  <si>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</si>
  <si>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</si>
  <si>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</si>
  <si>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</si>
  <si>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</si>
  <si>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</si>
  <si>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</si>
  <si>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</si>
  <si>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</si>
  <si>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</si>
  <si>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</si>
  <si>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</si>
  <si>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</si>
  <si>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</si>
  <si>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</si>
  <si>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</si>
  <si>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</si>
  <si>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</si>
  <si>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</si>
  <si>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</si>
  <si>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</si>
  <si>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</si>
  <si>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</si>
  <si>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</si>
  <si>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</si>
  <si>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</si>
  <si>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</si>
  <si>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</si>
  <si>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</si>
  <si>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</si>
  <si>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</si>
  <si>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</si>
  <si>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</si>
  <si>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</si>
  <si>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</si>
  <si>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</si>
  <si>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</si>
  <si>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</si>
  <si>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</si>
  <si>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</si>
  <si>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</si>
  <si>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</si>
  <si>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</si>
  <si>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</si>
  <si>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</si>
  <si>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</si>
  <si>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</si>
  <si>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</si>
  <si>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</si>
  <si>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</si>
  <si>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</si>
  <si>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</si>
  <si>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</si>
  <si>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</si>
  <si>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</si>
  <si>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</si>
  <si>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</si>
  <si>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</si>
  <si>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</si>
  <si>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</si>
  <si>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</si>
  <si>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</si>
  <si>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</si>
  <si>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</si>
  <si>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</si>
  <si>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</si>
  <si>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</si>
  <si>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</si>
  <si>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</si>
  <si>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</si>
  <si>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</si>
  <si>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</si>
  <si>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</si>
  <si>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</si>
  <si>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</si>
  <si>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</si>
  <si>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</si>
  <si>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</si>
  <si>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</si>
  <si>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</si>
  <si>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</si>
  <si>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</si>
  <si>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</si>
  <si>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</si>
  <si>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</si>
  <si>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</si>
  <si>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</si>
  <si>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</si>
  <si>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</si>
  <si>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</si>
  <si>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</si>
  <si>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</si>
  <si>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</si>
  <si>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</si>
  <si>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</si>
  <si>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</si>
  <si>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</si>
  <si>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</si>
  <si>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</si>
  <si>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</si>
  <si>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</si>
  <si>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</si>
  <si>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</si>
  <si>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</si>
  <si>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</si>
  <si>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</si>
  <si>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</si>
  <si>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</si>
  <si>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</si>
  <si>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</si>
  <si>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</si>
  <si>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</si>
  <si>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</si>
  <si>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</si>
  <si>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</si>
  <si>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</si>
  <si>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</si>
  <si>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</si>
  <si>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</si>
  <si>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</si>
  <si>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</si>
  <si>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</si>
  <si>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</si>
  <si>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</si>
  <si>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</si>
  <si>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</si>
  <si>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</si>
  <si>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租用光纤出口公网租金</t>
  </si>
  <si>
    <t>租用广电光纤出口韶关内网租金</t>
  </si>
  <si>
    <t>视频会议系统光纤租用费</t>
  </si>
  <si>
    <t>视频会议系统维护费</t>
  </si>
  <si>
    <t>市政府常务会议</t>
  </si>
  <si>
    <t>市金融办协调专项经费</t>
  </si>
  <si>
    <t>文件纸张等办公耗材费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</si>
  <si>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</si>
  <si>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</si>
  <si>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</si>
  <si>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</si>
  <si>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</si>
  <si>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</si>
  <si>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</si>
  <si>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</si>
  <si>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</si>
  <si>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2016</t>
    </r>
    <r>
      <rPr>
        <sz val="10"/>
        <rFont val="宋体"/>
        <family val="0"/>
      </rPr>
      <t>年预算</t>
    </r>
  </si>
  <si>
    <t>20125</t>
  </si>
  <si>
    <t/>
  </si>
  <si>
    <t>港澳台侨事务</t>
  </si>
  <si>
    <t>2012506</t>
  </si>
  <si>
    <t xml:space="preserve">  华侨事务</t>
  </si>
  <si>
    <t>撰写政府工作报告经费</t>
  </si>
  <si>
    <t>市政府公众信息、旅游、水果网区域名年费</t>
  </si>
  <si>
    <t>政务系统运行维护经费</t>
  </si>
  <si>
    <t>法制协调工作经费</t>
  </si>
  <si>
    <t>行政复议案件办理费</t>
  </si>
  <si>
    <t>《政府工作报告》工作相关经费</t>
  </si>
  <si>
    <t>原老干局办公用房维修经费</t>
  </si>
  <si>
    <t>单位:万元</t>
  </si>
  <si>
    <t>侨联2016年春节期间慰问经费</t>
  </si>
  <si>
    <t>人防费安排的工作经费</t>
  </si>
  <si>
    <t>人防办警报器维修和试鸣工作</t>
  </si>
  <si>
    <t>人防办警报车辆维护</t>
  </si>
  <si>
    <t>人防办应急分队训练</t>
  </si>
  <si>
    <t>人防办窗口聘请人员工资及培训</t>
  </si>
  <si>
    <t>人防办购买警报器费用</t>
  </si>
  <si>
    <t>人防办防空防灾宣传工作经费</t>
  </si>
  <si>
    <t>上年征收经费结转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</si>
</sst>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</numFmts>
  <fonts count="3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36" fillId="13" borderId="5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3" fillId="9" borderId="0" applyNumberFormat="0" applyBorder="0" applyAlignment="0" applyProtection="0"/>
    <xf numFmtId="0" fontId="25" fillId="4" borderId="7" applyNumberFormat="0" applyAlignment="0" applyProtection="0"/>
    <xf numFmtId="0" fontId="30" fillId="7" borderId="4" applyNumberFormat="0" applyAlignment="0" applyProtection="0"/>
    <xf numFmtId="0" fontId="2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48">
      <alignment/>
      <protection/>
    </xf>
    <xf numFmtId="0" fontId="5" fillId="0" borderId="9" xfId="48" applyFont="1" applyFill="1" applyBorder="1" applyAlignment="1">
      <alignment horizontal="center" vertical="center" wrapText="1" shrinkToFit="1"/>
      <protection/>
    </xf>
    <xf numFmtId="0" fontId="5" fillId="0" borderId="9" xfId="48" applyFont="1" applyFill="1" applyBorder="1" applyAlignment="1">
      <alignment horizontal="center" vertical="center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4" fontId="5" fillId="0" borderId="10" xfId="48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vertical="center"/>
    </xf>
    <xf numFmtId="0" fontId="6" fillId="0" borderId="0" xfId="48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0" fillId="0" borderId="0" xfId="44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44" applyNumberFormat="1" applyFont="1" applyFill="1" applyBorder="1" applyAlignment="1">
      <alignment/>
    </xf>
    <xf numFmtId="0" fontId="0" fillId="4" borderId="11" xfId="44" applyNumberFormat="1" applyFont="1" applyFill="1" applyBorder="1" applyAlignment="1">
      <alignment horizontal="center" vertical="center" wrapText="1" shrinkToFit="1"/>
    </xf>
    <xf numFmtId="0" fontId="0" fillId="0" borderId="11" xfId="44" applyNumberFormat="1" applyFont="1" applyFill="1" applyBorder="1" applyAlignment="1">
      <alignment horizontal="center" vertical="center" shrinkToFit="1"/>
    </xf>
    <xf numFmtId="4" fontId="0" fillId="0" borderId="11" xfId="44" applyNumberFormat="1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44" applyNumberFormat="1" applyFont="1" applyFill="1" applyBorder="1" applyAlignment="1">
      <alignment horizontal="left" vertical="center" shrinkToFit="1"/>
    </xf>
    <xf numFmtId="0" fontId="10" fillId="0" borderId="0" xfId="44" applyNumberFormat="1" applyFont="1" applyFill="1" applyBorder="1" applyAlignment="1">
      <alignment/>
    </xf>
    <xf numFmtId="0" fontId="0" fillId="4" borderId="11" xfId="44" applyNumberFormat="1" applyFont="1" applyFill="1" applyBorder="1" applyAlignment="1">
      <alignment vertical="center" wrapText="1" shrinkToFit="1"/>
    </xf>
    <xf numFmtId="0" fontId="10" fillId="0" borderId="11" xfId="44" applyNumberFormat="1" applyFont="1" applyFill="1" applyBorder="1" applyAlignment="1">
      <alignment/>
    </xf>
    <xf numFmtId="0" fontId="10" fillId="0" borderId="0" xfId="42" applyNumberFormat="1" applyFont="1" applyFill="1" applyBorder="1" applyAlignment="1">
      <alignment/>
    </xf>
    <xf numFmtId="0" fontId="12" fillId="0" borderId="0" xfId="42" applyNumberFormat="1" applyFont="1" applyFill="1" applyBorder="1" applyAlignment="1">
      <alignment horizontal="right" vertical="center"/>
    </xf>
    <xf numFmtId="0" fontId="12" fillId="4" borderId="12" xfId="42" applyNumberFormat="1" applyFont="1" applyFill="1" applyBorder="1" applyAlignment="1">
      <alignment horizontal="center" vertical="center" wrapText="1" shrinkToFit="1"/>
    </xf>
    <xf numFmtId="0" fontId="12" fillId="0" borderId="12" xfId="42" applyNumberFormat="1" applyFont="1" applyFill="1" applyBorder="1" applyAlignment="1">
      <alignment horizontal="left" vertical="center" shrinkToFit="1"/>
    </xf>
    <xf numFmtId="4" fontId="12" fillId="0" borderId="12" xfId="42" applyNumberFormat="1" applyFont="1" applyFill="1" applyBorder="1" applyAlignment="1">
      <alignment horizontal="center" vertical="center"/>
    </xf>
    <xf numFmtId="4" fontId="12" fillId="0" borderId="12" xfId="42" applyNumberFormat="1" applyFont="1" applyFill="1" applyBorder="1" applyAlignment="1">
      <alignment/>
    </xf>
    <xf numFmtId="4" fontId="12" fillId="0" borderId="12" xfId="41" applyNumberFormat="1" applyFont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3" fillId="0" borderId="0" xfId="46" applyFont="1" applyFill="1">
      <alignment/>
      <protection/>
    </xf>
    <xf numFmtId="0" fontId="4" fillId="0" borderId="0" xfId="46" applyFill="1">
      <alignment/>
      <protection/>
    </xf>
    <xf numFmtId="0" fontId="3" fillId="0" borderId="13" xfId="46" applyFont="1" applyFill="1" applyBorder="1" applyAlignment="1">
      <alignment horizontal="center" vertical="center" wrapText="1" shrinkToFit="1"/>
      <protection/>
    </xf>
    <xf numFmtId="0" fontId="3" fillId="0" borderId="9" xfId="46" applyFont="1" applyFill="1" applyBorder="1" applyAlignment="1">
      <alignment horizontal="center" vertical="center" wrapText="1" shrinkToFit="1"/>
      <protection/>
    </xf>
    <xf numFmtId="0" fontId="5" fillId="0" borderId="9" xfId="46" applyFont="1" applyFill="1" applyBorder="1" applyAlignment="1">
      <alignment horizontal="center" vertical="center" shrinkToFit="1"/>
      <protection/>
    </xf>
    <xf numFmtId="0" fontId="3" fillId="0" borderId="9" xfId="46" applyFont="1" applyFill="1" applyBorder="1" applyAlignment="1">
      <alignment horizontal="center" vertical="center" shrinkToFit="1"/>
      <protection/>
    </xf>
    <xf numFmtId="4" fontId="3" fillId="0" borderId="9" xfId="46" applyNumberFormat="1" applyFont="1" applyFill="1" applyBorder="1" applyAlignment="1">
      <alignment horizontal="right" vertical="center" shrinkToFit="1"/>
      <protection/>
    </xf>
    <xf numFmtId="0" fontId="5" fillId="0" borderId="9" xfId="43" applyFont="1" applyFill="1" applyBorder="1" applyAlignment="1">
      <alignment horizontal="left" vertical="center" shrinkToFit="1"/>
      <protection/>
    </xf>
    <xf numFmtId="4" fontId="5" fillId="0" borderId="9" xfId="43" applyNumberFormat="1" applyFont="1" applyFill="1" applyBorder="1" applyAlignment="1">
      <alignment horizontal="right" vertical="center" shrinkToFit="1"/>
      <protection/>
    </xf>
    <xf numFmtId="0" fontId="5" fillId="0" borderId="9" xfId="43" applyFont="1" applyFill="1" applyBorder="1" applyAlignment="1">
      <alignment horizontal="right" vertical="center" shrinkToFit="1"/>
      <protection/>
    </xf>
    <xf numFmtId="0" fontId="5" fillId="0" borderId="9" xfId="45" applyFont="1" applyFill="1" applyBorder="1" applyAlignment="1">
      <alignment horizontal="right" vertical="center" shrinkToFit="1"/>
      <protection/>
    </xf>
    <xf numFmtId="0" fontId="5" fillId="0" borderId="14" xfId="43" applyFont="1" applyFill="1" applyBorder="1" applyAlignment="1">
      <alignment horizontal="left" vertical="center" shrinkToFit="1"/>
      <protection/>
    </xf>
    <xf numFmtId="0" fontId="5" fillId="0" borderId="15" xfId="43" applyFont="1" applyFill="1" applyBorder="1" applyAlignment="1">
      <alignment horizontal="left" vertical="center" shrinkToFit="1"/>
      <protection/>
    </xf>
    <xf numFmtId="0" fontId="5" fillId="0" borderId="16" xfId="45" applyFont="1" applyFill="1" applyBorder="1" applyAlignment="1">
      <alignment horizontal="right" vertical="center" shrinkToFit="1"/>
      <protection/>
    </xf>
    <xf numFmtId="0" fontId="0" fillId="0" borderId="11" xfId="0" applyFill="1" applyBorder="1" applyAlignment="1">
      <alignment vertical="center"/>
    </xf>
    <xf numFmtId="0" fontId="6" fillId="0" borderId="0" xfId="46" applyFont="1" applyFill="1" applyAlignment="1">
      <alignment horizontal="right"/>
      <protection/>
    </xf>
    <xf numFmtId="0" fontId="3" fillId="0" borderId="9" xfId="46" applyFont="1" applyFill="1" applyBorder="1" applyAlignment="1">
      <alignment horizontal="right" vertical="center" shrinkToFit="1"/>
      <protection/>
    </xf>
    <xf numFmtId="0" fontId="5" fillId="0" borderId="17" xfId="45" applyFont="1" applyFill="1" applyBorder="1" applyAlignment="1">
      <alignment horizontal="right" vertical="center" shrinkToFit="1"/>
      <protection/>
    </xf>
    <xf numFmtId="0" fontId="5" fillId="0" borderId="18" xfId="45" applyFont="1" applyFill="1" applyBorder="1" applyAlignment="1">
      <alignment horizontal="right" vertical="center" shrinkToFit="1"/>
      <protection/>
    </xf>
    <xf numFmtId="0" fontId="6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6" fillId="0" borderId="0" xfId="47" applyFont="1" applyFill="1" applyAlignment="1">
      <alignment horizontal="center"/>
      <protection/>
    </xf>
    <xf numFmtId="0" fontId="6" fillId="0" borderId="0" xfId="47" applyFont="1" applyFill="1" applyAlignment="1">
      <alignment horizontal="right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left" vertical="center"/>
      <protection/>
    </xf>
    <xf numFmtId="4" fontId="6" fillId="0" borderId="11" xfId="47" applyNumberFormat="1" applyFont="1" applyFill="1" applyBorder="1" applyAlignment="1">
      <alignment horizontal="right" vertical="center" shrinkToFit="1"/>
      <protection/>
    </xf>
    <xf numFmtId="0" fontId="6" fillId="0" borderId="11" xfId="47" applyFont="1" applyFill="1" applyBorder="1" applyAlignment="1">
      <alignment horizontal="right" vertical="center" shrinkToFit="1"/>
      <protection/>
    </xf>
    <xf numFmtId="0" fontId="6" fillId="0" borderId="11" xfId="47" applyFont="1" applyFill="1" applyBorder="1" applyAlignment="1">
      <alignment horizontal="left" vertical="center" shrinkToFit="1"/>
      <protection/>
    </xf>
    <xf numFmtId="0" fontId="15" fillId="0" borderId="11" xfId="47" applyFont="1" applyFill="1" applyBorder="1" applyAlignment="1">
      <alignment horizontal="center" vertical="center"/>
      <protection/>
    </xf>
    <xf numFmtId="4" fontId="15" fillId="0" borderId="11" xfId="47" applyNumberFormat="1" applyFont="1" applyFill="1" applyBorder="1" applyAlignment="1">
      <alignment horizontal="right" vertical="center" shrinkToFit="1"/>
      <protection/>
    </xf>
    <xf numFmtId="0" fontId="15" fillId="0" borderId="11" xfId="47" applyFont="1" applyFill="1" applyBorder="1" applyAlignment="1">
      <alignment vertical="center"/>
      <protection/>
    </xf>
    <xf numFmtId="0" fontId="6" fillId="0" borderId="11" xfId="47" applyFont="1" applyFill="1" applyBorder="1" applyAlignment="1">
      <alignment vertical="center"/>
      <protection/>
    </xf>
    <xf numFmtId="0" fontId="4" fillId="0" borderId="0" xfId="45" applyFill="1">
      <alignment/>
      <protection/>
    </xf>
    <xf numFmtId="0" fontId="3" fillId="0" borderId="0" xfId="45" applyFont="1" applyFill="1" applyAlignment="1">
      <alignment horizontal="center"/>
      <protection/>
    </xf>
    <xf numFmtId="0" fontId="5" fillId="0" borderId="9" xfId="45" applyFont="1" applyFill="1" applyBorder="1" applyAlignment="1">
      <alignment horizontal="center" vertical="center" wrapText="1" shrinkToFit="1"/>
      <protection/>
    </xf>
    <xf numFmtId="0" fontId="5" fillId="0" borderId="9" xfId="45" applyFont="1" applyFill="1" applyBorder="1" applyAlignment="1">
      <alignment horizontal="center" vertical="center" shrinkToFit="1"/>
      <protection/>
    </xf>
    <xf numFmtId="4" fontId="5" fillId="0" borderId="9" xfId="45" applyNumberFormat="1" applyFont="1" applyFill="1" applyBorder="1" applyAlignment="1">
      <alignment horizontal="right" vertical="center" shrinkToFit="1"/>
      <protection/>
    </xf>
    <xf numFmtId="0" fontId="5" fillId="0" borderId="19" xfId="43" applyFont="1" applyFill="1" applyBorder="1" applyAlignment="1">
      <alignment horizontal="right" vertical="center" shrinkToFit="1"/>
      <protection/>
    </xf>
    <xf numFmtId="0" fontId="3" fillId="0" borderId="0" xfId="45" applyFont="1" applyFill="1" applyAlignment="1">
      <alignment horizontal="right"/>
      <protection/>
    </xf>
    <xf numFmtId="0" fontId="5" fillId="0" borderId="17" xfId="45" applyFont="1" applyFill="1" applyBorder="1" applyAlignment="1">
      <alignment horizontal="center" vertical="center" wrapText="1" shrinkToFit="1"/>
      <protection/>
    </xf>
    <xf numFmtId="4" fontId="5" fillId="0" borderId="17" xfId="45" applyNumberFormat="1" applyFont="1" applyFill="1" applyBorder="1" applyAlignment="1">
      <alignment horizontal="right" vertical="center" shrinkToFit="1"/>
      <protection/>
    </xf>
    <xf numFmtId="0" fontId="4" fillId="0" borderId="0" xfId="43" applyFill="1">
      <alignment/>
      <protection/>
    </xf>
    <xf numFmtId="0" fontId="3" fillId="0" borderId="0" xfId="43" applyFont="1" applyFill="1" applyAlignment="1">
      <alignment horizontal="center"/>
      <protection/>
    </xf>
    <xf numFmtId="0" fontId="5" fillId="0" borderId="9" xfId="43" applyFont="1" applyFill="1" applyBorder="1" applyAlignment="1">
      <alignment horizontal="center" vertical="center" wrapText="1" shrinkToFit="1"/>
      <protection/>
    </xf>
    <xf numFmtId="0" fontId="5" fillId="0" borderId="9" xfId="43" applyFont="1" applyFill="1" applyBorder="1" applyAlignment="1">
      <alignment horizontal="center" vertical="center" shrinkToFit="1"/>
      <protection/>
    </xf>
    <xf numFmtId="0" fontId="5" fillId="0" borderId="14" xfId="43" applyFont="1" applyFill="1" applyBorder="1" applyAlignment="1">
      <alignment horizontal="center" vertical="center" shrinkToFit="1"/>
      <protection/>
    </xf>
    <xf numFmtId="0" fontId="5" fillId="0" borderId="15" xfId="43" applyFont="1" applyFill="1" applyBorder="1" applyAlignment="1">
      <alignment horizontal="center" vertical="center" shrinkToFit="1"/>
      <protection/>
    </xf>
    <xf numFmtId="0" fontId="3" fillId="0" borderId="0" xfId="43" applyFont="1" applyFill="1" applyAlignment="1">
      <alignment horizontal="right"/>
      <protection/>
    </xf>
    <xf numFmtId="0" fontId="6" fillId="0" borderId="0" xfId="43" applyFont="1" applyFill="1" applyAlignment="1">
      <alignment horizontal="right"/>
      <protection/>
    </xf>
    <xf numFmtId="0" fontId="5" fillId="0" borderId="13" xfId="45" applyFont="1" applyFill="1" applyBorder="1" applyAlignment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41" applyNumberFormat="1" applyFont="1" applyFill="1" applyBorder="1" applyAlignment="1">
      <alignment horizontal="left" vertical="center"/>
    </xf>
    <xf numFmtId="0" fontId="10" fillId="0" borderId="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 vertical="center"/>
    </xf>
    <xf numFmtId="0" fontId="12" fillId="0" borderId="0" xfId="41" applyNumberFormat="1" applyFont="1" applyFill="1" applyBorder="1" applyAlignment="1">
      <alignment horizontal="right" vertical="center"/>
    </xf>
    <xf numFmtId="0" fontId="12" fillId="4" borderId="12" xfId="41" applyFont="1" applyFill="1" applyBorder="1" applyAlignment="1">
      <alignment horizontal="center" vertical="center" wrapText="1" shrinkToFit="1"/>
    </xf>
    <xf numFmtId="0" fontId="18" fillId="4" borderId="12" xfId="41" applyFont="1" applyFill="1" applyBorder="1" applyAlignment="1">
      <alignment horizontal="center" vertical="center" wrapText="1" shrinkToFit="1"/>
    </xf>
    <xf numFmtId="0" fontId="12" fillId="4" borderId="12" xfId="41" applyFont="1" applyFill="1" applyBorder="1" applyAlignment="1">
      <alignment horizontal="left" vertical="center" wrapText="1" shrinkToFit="1"/>
    </xf>
    <xf numFmtId="4" fontId="12" fillId="0" borderId="12" xfId="41" applyNumberFormat="1" applyFont="1" applyBorder="1" applyAlignment="1">
      <alignment horizontal="right"/>
    </xf>
    <xf numFmtId="0" fontId="12" fillId="4" borderId="12" xfId="41" applyFont="1" applyFill="1" applyBorder="1" applyAlignment="1">
      <alignment horizontal="right" vertical="center" wrapText="1" shrinkToFit="1"/>
    </xf>
    <xf numFmtId="0" fontId="17" fillId="0" borderId="0" xfId="41" applyNumberFormat="1" applyFont="1" applyFill="1" applyBorder="1" applyAlignment="1">
      <alignment horizontal="center" vertical="center" wrapText="1" shrinkToFit="1"/>
    </xf>
    <xf numFmtId="0" fontId="12" fillId="4" borderId="20" xfId="41" applyFont="1" applyFill="1" applyBorder="1" applyAlignment="1">
      <alignment horizontal="center" vertical="center" wrapText="1" shrinkToFit="1"/>
    </xf>
    <xf numFmtId="0" fontId="12" fillId="4" borderId="9" xfId="41" applyFont="1" applyFill="1" applyBorder="1" applyAlignment="1">
      <alignment horizontal="center" vertical="center" wrapText="1" shrinkToFit="1"/>
    </xf>
    <xf numFmtId="0" fontId="16" fillId="0" borderId="0" xfId="43" applyFont="1" applyFill="1" applyAlignment="1">
      <alignment horizontal="center"/>
      <protection/>
    </xf>
    <xf numFmtId="0" fontId="3" fillId="0" borderId="0" xfId="43" applyFont="1" applyFill="1" applyAlignment="1">
      <alignment horizontal="left"/>
      <protection/>
    </xf>
    <xf numFmtId="0" fontId="5" fillId="0" borderId="21" xfId="43" applyFont="1" applyFill="1" applyBorder="1" applyAlignment="1">
      <alignment horizontal="center" vertical="center" shrinkToFit="1"/>
      <protection/>
    </xf>
    <xf numFmtId="0" fontId="5" fillId="0" borderId="13" xfId="43" applyFont="1" applyFill="1" applyBorder="1" applyAlignment="1">
      <alignment horizontal="center" vertical="center" shrinkToFit="1"/>
      <protection/>
    </xf>
    <xf numFmtId="0" fontId="5" fillId="0" borderId="22" xfId="43" applyFont="1" applyFill="1" applyBorder="1" applyAlignment="1">
      <alignment horizontal="left" vertical="center" shrinkToFit="1"/>
      <protection/>
    </xf>
    <xf numFmtId="0" fontId="5" fillId="0" borderId="9" xfId="43" applyFont="1" applyFill="1" applyBorder="1" applyAlignment="1">
      <alignment horizontal="left" vertical="center" shrinkToFit="1"/>
      <protection/>
    </xf>
    <xf numFmtId="0" fontId="5" fillId="0" borderId="14" xfId="43" applyFont="1" applyFill="1" applyBorder="1" applyAlignment="1">
      <alignment horizontal="left" vertical="center" shrinkToFit="1"/>
      <protection/>
    </xf>
    <xf numFmtId="0" fontId="5" fillId="0" borderId="15" xfId="43" applyFont="1" applyFill="1" applyBorder="1" applyAlignment="1">
      <alignment horizontal="left" vertical="center" shrinkToFit="1"/>
      <protection/>
    </xf>
    <xf numFmtId="0" fontId="5" fillId="0" borderId="22" xfId="43" applyFont="1" applyFill="1" applyBorder="1" applyAlignment="1">
      <alignment horizontal="center" vertical="center" shrinkToFit="1"/>
      <protection/>
    </xf>
    <xf numFmtId="0" fontId="5" fillId="0" borderId="9" xfId="43" applyFont="1" applyFill="1" applyBorder="1" applyAlignment="1">
      <alignment horizontal="center" vertical="center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5" fillId="0" borderId="9" xfId="43" applyFont="1" applyFill="1" applyBorder="1" applyAlignment="1">
      <alignment horizontal="center" vertical="center" wrapText="1" shrinkToFit="1"/>
      <protection/>
    </xf>
    <xf numFmtId="0" fontId="5" fillId="0" borderId="22" xfId="43" applyFont="1" applyFill="1" applyBorder="1" applyAlignment="1">
      <alignment horizontal="center" vertical="center" wrapText="1" shrinkToFit="1"/>
      <protection/>
    </xf>
    <xf numFmtId="0" fontId="16" fillId="0" borderId="0" xfId="45" applyFont="1" applyFill="1" applyAlignment="1">
      <alignment horizontal="center"/>
      <protection/>
    </xf>
    <xf numFmtId="0" fontId="3" fillId="0" borderId="0" xfId="45" applyFont="1" applyFill="1" applyAlignment="1">
      <alignment horizontal="left"/>
      <protection/>
    </xf>
    <xf numFmtId="0" fontId="5" fillId="0" borderId="21" xfId="45" applyFont="1" applyFill="1" applyBorder="1" applyAlignment="1">
      <alignment horizontal="center" vertical="center" shrinkToFit="1"/>
      <protection/>
    </xf>
    <xf numFmtId="0" fontId="5" fillId="0" borderId="22" xfId="45" applyFont="1" applyFill="1" applyBorder="1" applyAlignment="1">
      <alignment horizontal="center" vertical="center" shrinkToFit="1"/>
      <protection/>
    </xf>
    <xf numFmtId="0" fontId="5" fillId="0" borderId="9" xfId="45" applyFont="1" applyFill="1" applyBorder="1" applyAlignment="1">
      <alignment horizontal="center" vertical="center" shrinkToFit="1"/>
      <protection/>
    </xf>
    <xf numFmtId="0" fontId="5" fillId="0" borderId="13" xfId="45" applyFont="1" applyFill="1" applyBorder="1" applyAlignment="1">
      <alignment horizontal="center" vertical="center" wrapText="1" shrinkToFit="1"/>
      <protection/>
    </xf>
    <xf numFmtId="0" fontId="5" fillId="0" borderId="9" xfId="45" applyFont="1" applyFill="1" applyBorder="1" applyAlignment="1">
      <alignment horizontal="center" vertical="center" wrapText="1" shrinkToFit="1"/>
      <protection/>
    </xf>
    <xf numFmtId="0" fontId="5" fillId="0" borderId="23" xfId="45" applyFont="1" applyFill="1" applyBorder="1" applyAlignment="1">
      <alignment horizontal="center" vertical="center" wrapText="1" shrinkToFit="1"/>
      <protection/>
    </xf>
    <xf numFmtId="0" fontId="5" fillId="0" borderId="17" xfId="45" applyFont="1" applyFill="1" applyBorder="1" applyAlignment="1">
      <alignment horizontal="center" vertical="center" wrapText="1" shrinkToFit="1"/>
      <protection/>
    </xf>
    <xf numFmtId="0" fontId="5" fillId="0" borderId="22" xfId="45" applyFont="1" applyFill="1" applyBorder="1" applyAlignment="1">
      <alignment horizontal="center" vertical="center" wrapText="1" shrinkToFit="1"/>
      <protection/>
    </xf>
    <xf numFmtId="0" fontId="1" fillId="0" borderId="0" xfId="47" applyFont="1" applyFill="1" applyAlignment="1">
      <alignment horizont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13" fillId="0" borderId="0" xfId="46" applyFont="1" applyFill="1" applyAlignment="1">
      <alignment horizontal="center"/>
      <protection/>
    </xf>
    <xf numFmtId="0" fontId="14" fillId="0" borderId="0" xfId="46" applyFont="1" applyFill="1" applyAlignment="1">
      <alignment horizontal="center"/>
      <protection/>
    </xf>
    <xf numFmtId="0" fontId="3" fillId="0" borderId="21" xfId="46" applyFont="1" applyFill="1" applyBorder="1" applyAlignment="1">
      <alignment horizontal="center" vertical="center" wrapText="1" shrinkToFit="1"/>
      <protection/>
    </xf>
    <xf numFmtId="0" fontId="3" fillId="0" borderId="13" xfId="46" applyFont="1" applyFill="1" applyBorder="1" applyAlignment="1">
      <alignment horizontal="center" vertical="center" wrapText="1" shrinkToFit="1"/>
      <protection/>
    </xf>
    <xf numFmtId="0" fontId="3" fillId="0" borderId="9" xfId="46" applyFont="1" applyFill="1" applyBorder="1" applyAlignment="1">
      <alignment horizontal="center" vertical="center" wrapText="1" shrinkToFit="1"/>
      <protection/>
    </xf>
    <xf numFmtId="0" fontId="3" fillId="0" borderId="22" xfId="46" applyFont="1" applyFill="1" applyBorder="1" applyAlignment="1">
      <alignment horizontal="center" vertical="center" wrapText="1" shrinkToFit="1"/>
      <protection/>
    </xf>
    <xf numFmtId="0" fontId="11" fillId="0" borderId="0" xfId="42" applyNumberFormat="1" applyFont="1" applyFill="1" applyBorder="1" applyAlignment="1">
      <alignment horizontal="center" vertical="center" wrapText="1" shrinkToFit="1"/>
    </xf>
    <xf numFmtId="0" fontId="12" fillId="4" borderId="20" xfId="42" applyFont="1" applyFill="1" applyBorder="1" applyAlignment="1">
      <alignment horizontal="center" vertical="center" wrapText="1" shrinkToFit="1"/>
    </xf>
    <xf numFmtId="0" fontId="12" fillId="4" borderId="15" xfId="42" applyFont="1" applyFill="1" applyBorder="1" applyAlignment="1">
      <alignment horizontal="center" vertical="center" wrapText="1" shrinkToFit="1"/>
    </xf>
    <xf numFmtId="0" fontId="12" fillId="4" borderId="9" xfId="42" applyFont="1" applyFill="1" applyBorder="1" applyAlignment="1">
      <alignment horizontal="center" vertical="center" wrapText="1" shrinkToFit="1"/>
    </xf>
    <xf numFmtId="0" fontId="12" fillId="4" borderId="24" xfId="42" applyFont="1" applyFill="1" applyBorder="1" applyAlignment="1">
      <alignment horizontal="center" vertical="center" wrapText="1" shrinkToFit="1"/>
    </xf>
    <xf numFmtId="0" fontId="12" fillId="4" borderId="25" xfId="42" applyFont="1" applyFill="1" applyBorder="1" applyAlignment="1">
      <alignment horizontal="center" vertical="center" wrapText="1" shrinkToFit="1"/>
    </xf>
    <xf numFmtId="0" fontId="12" fillId="4" borderId="26" xfId="42" applyFont="1" applyFill="1" applyBorder="1" applyAlignment="1">
      <alignment horizontal="center" vertical="center" wrapText="1" shrinkToFit="1"/>
    </xf>
    <xf numFmtId="0" fontId="7" fillId="0" borderId="0" xfId="44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9" fillId="0" borderId="0" xfId="44" applyNumberFormat="1" applyFont="1" applyFill="1" applyBorder="1" applyAlignment="1">
      <alignment horizontal="left"/>
    </xf>
    <xf numFmtId="0" fontId="0" fillId="4" borderId="11" xfId="44" applyFont="1" applyFill="1" applyBorder="1" applyAlignment="1">
      <alignment horizontal="center" vertical="center" wrapText="1" shrinkToFit="1"/>
    </xf>
    <xf numFmtId="0" fontId="1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3" fillId="0" borderId="0" xfId="48" applyFont="1" applyAlignment="1">
      <alignment horizontal="left"/>
      <protection/>
    </xf>
    <xf numFmtId="0" fontId="5" fillId="0" borderId="21" xfId="48" applyFont="1" applyFill="1" applyBorder="1" applyAlignment="1">
      <alignment horizontal="center" vertical="center" wrapText="1" shrinkToFit="1"/>
      <protection/>
    </xf>
    <xf numFmtId="0" fontId="5" fillId="0" borderId="13" xfId="48" applyFont="1" applyFill="1" applyBorder="1" applyAlignment="1">
      <alignment horizontal="center" vertical="center" wrapText="1" shrinkToFit="1"/>
      <protection/>
    </xf>
    <xf numFmtId="0" fontId="5" fillId="0" borderId="9" xfId="48" applyFont="1" applyFill="1" applyBorder="1" applyAlignment="1">
      <alignment horizontal="center" vertical="center" wrapText="1" shrinkToFit="1"/>
      <protection/>
    </xf>
    <xf numFmtId="0" fontId="5" fillId="0" borderId="22" xfId="48" applyFont="1" applyFill="1" applyBorder="1" applyAlignment="1">
      <alignment horizontal="center" vertical="center" wrapText="1" shrinkToFit="1"/>
      <protection/>
    </xf>
    <xf numFmtId="0" fontId="5" fillId="0" borderId="27" xfId="48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0" borderId="11" xfId="40" applyNumberFormat="1" applyFont="1" applyFill="1" applyBorder="1" applyAlignment="1" applyProtection="1">
      <alignment horizontal="left" vertical="center" wrapText="1"/>
      <protection/>
    </xf>
    <xf numFmtId="0" fontId="0" fillId="0" borderId="11" xfId="40" applyNumberFormat="1" applyFont="1" applyFill="1" applyBorder="1" applyAlignment="1" applyProtection="1">
      <alignment horizontal="left" vertical="center" wrapText="1"/>
      <protection/>
    </xf>
    <xf numFmtId="178" fontId="0" fillId="0" borderId="11" xfId="44" applyNumberFormat="1" applyFont="1" applyFill="1" applyBorder="1" applyAlignment="1">
      <alignment vertical="center"/>
    </xf>
    <xf numFmtId="178" fontId="0" fillId="0" borderId="11" xfId="40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部门预算下达汇总表(预算单位打印)" xfId="40"/>
    <cellStyle name="常规_Sheet1" xfId="41"/>
    <cellStyle name="常规_Sheet2" xfId="42"/>
    <cellStyle name="常规_Sheet2_1" xfId="43"/>
    <cellStyle name="常规_Sheet3" xfId="44"/>
    <cellStyle name="常规_Sheet3_Sheet10" xfId="45"/>
    <cellStyle name="常规_Sheet3_Sheet11" xfId="46"/>
    <cellStyle name="常规_Sheet4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7" sqref="D7:D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91" t="s">
        <v>0</v>
      </c>
      <c r="B1" s="91"/>
      <c r="C1" s="91"/>
      <c r="D1" s="91"/>
    </row>
    <row r="2" spans="1:4" ht="11.25" customHeight="1">
      <c r="A2" s="82"/>
      <c r="B2" s="83"/>
      <c r="C2" s="83"/>
      <c r="D2" s="83"/>
    </row>
    <row r="3" spans="1:4" s="81" customFormat="1" ht="12">
      <c r="A3" s="84" t="s">
        <v>1</v>
      </c>
      <c r="B3" s="84"/>
      <c r="C3" s="84"/>
      <c r="D3" s="85" t="s">
        <v>2</v>
      </c>
    </row>
    <row r="4" spans="1:4" ht="19.5" customHeight="1">
      <c r="A4" s="92" t="s">
        <v>3</v>
      </c>
      <c r="B4" s="93"/>
      <c r="C4" s="92" t="s">
        <v>4</v>
      </c>
      <c r="D4" s="93"/>
    </row>
    <row r="5" spans="1:4" ht="19.5" customHeight="1">
      <c r="A5" s="86" t="s">
        <v>5</v>
      </c>
      <c r="B5" s="87" t="s">
        <v>235</v>
      </c>
      <c r="C5" s="88" t="s">
        <v>6</v>
      </c>
      <c r="D5" s="87" t="s">
        <v>235</v>
      </c>
    </row>
    <row r="6" spans="1:4" ht="19.5" customHeight="1">
      <c r="A6" s="88" t="s">
        <v>7</v>
      </c>
      <c r="B6" s="28">
        <v>745.31</v>
      </c>
      <c r="C6" s="88" t="s">
        <v>8</v>
      </c>
      <c r="D6" s="28">
        <v>571.3</v>
      </c>
    </row>
    <row r="7" spans="1:4" ht="19.5" customHeight="1">
      <c r="A7" s="88" t="s">
        <v>9</v>
      </c>
      <c r="B7" s="28">
        <v>745.31</v>
      </c>
      <c r="C7" s="88" t="s">
        <v>10</v>
      </c>
      <c r="D7" s="28">
        <v>269.02</v>
      </c>
    </row>
    <row r="8" spans="1:4" ht="29.25" customHeight="1">
      <c r="A8" s="88" t="s">
        <v>11</v>
      </c>
      <c r="B8" s="28"/>
      <c r="C8" s="88" t="s">
        <v>12</v>
      </c>
      <c r="D8" s="28">
        <v>154.22</v>
      </c>
    </row>
    <row r="9" spans="1:4" ht="17.25" customHeight="1">
      <c r="A9" s="88" t="s">
        <v>13</v>
      </c>
      <c r="B9" s="28"/>
      <c r="C9" s="88" t="s">
        <v>14</v>
      </c>
      <c r="D9" s="28">
        <v>148.06</v>
      </c>
    </row>
    <row r="10" spans="1:4" ht="17.25" customHeight="1">
      <c r="A10" s="88" t="s">
        <v>15</v>
      </c>
      <c r="B10" s="89"/>
      <c r="C10" s="88" t="s">
        <v>16</v>
      </c>
      <c r="D10" s="89"/>
    </row>
    <row r="11" spans="1:4" ht="17.25" customHeight="1">
      <c r="A11" s="88" t="s">
        <v>17</v>
      </c>
      <c r="B11" s="28"/>
      <c r="C11" s="88" t="s">
        <v>18</v>
      </c>
      <c r="D11" s="89"/>
    </row>
    <row r="12" spans="1:4" ht="17.25" customHeight="1">
      <c r="A12" s="88" t="s">
        <v>19</v>
      </c>
      <c r="B12" s="89"/>
      <c r="C12" s="88" t="s">
        <v>20</v>
      </c>
      <c r="D12" s="28"/>
    </row>
    <row r="13" spans="1:4" ht="17.25" customHeight="1">
      <c r="A13" s="88" t="s">
        <v>21</v>
      </c>
      <c r="B13" s="89"/>
      <c r="C13" s="88" t="s">
        <v>22</v>
      </c>
      <c r="D13" s="28"/>
    </row>
    <row r="14" spans="1:4" ht="17.25" customHeight="1">
      <c r="A14" s="88" t="s">
        <v>23</v>
      </c>
      <c r="B14" s="89"/>
      <c r="C14" s="88" t="s">
        <v>24</v>
      </c>
      <c r="D14" s="28"/>
    </row>
    <row r="15" spans="1:4" ht="17.25" customHeight="1">
      <c r="A15" s="88" t="s">
        <v>25</v>
      </c>
      <c r="B15" s="89"/>
      <c r="C15" s="88" t="s">
        <v>26</v>
      </c>
      <c r="D15" s="28"/>
    </row>
    <row r="16" spans="1:4" ht="17.25" customHeight="1">
      <c r="A16" s="88" t="s">
        <v>27</v>
      </c>
      <c r="B16" s="28"/>
      <c r="C16" s="88"/>
      <c r="D16" s="90"/>
    </row>
    <row r="17" spans="1:4" ht="17.25" customHeight="1">
      <c r="A17" s="88" t="s">
        <v>28</v>
      </c>
      <c r="B17" s="28"/>
      <c r="C17" s="88" t="s">
        <v>29</v>
      </c>
      <c r="D17" s="28">
        <v>174.01</v>
      </c>
    </row>
    <row r="18" spans="1:4" ht="17.25" customHeight="1">
      <c r="A18" s="88" t="s">
        <v>30</v>
      </c>
      <c r="B18" s="28"/>
      <c r="C18" s="88" t="s">
        <v>22</v>
      </c>
      <c r="D18" s="28"/>
    </row>
    <row r="19" spans="1:4" ht="17.25" customHeight="1">
      <c r="A19" s="88" t="s">
        <v>31</v>
      </c>
      <c r="B19" s="28"/>
      <c r="C19" s="88" t="s">
        <v>32</v>
      </c>
      <c r="D19" s="28"/>
    </row>
    <row r="20" spans="1:4" ht="17.25" customHeight="1">
      <c r="A20" s="88" t="s">
        <v>33</v>
      </c>
      <c r="B20" s="28"/>
      <c r="C20" s="88" t="s">
        <v>34</v>
      </c>
      <c r="D20" s="28"/>
    </row>
    <row r="21" spans="1:4" ht="17.25" customHeight="1">
      <c r="A21" s="88"/>
      <c r="B21" s="90"/>
      <c r="C21" s="88" t="s">
        <v>35</v>
      </c>
      <c r="D21" s="28"/>
    </row>
    <row r="22" spans="1:4" ht="17.25" customHeight="1">
      <c r="A22" s="88"/>
      <c r="B22" s="90"/>
      <c r="C22" s="88" t="s">
        <v>36</v>
      </c>
      <c r="D22" s="28">
        <v>174.01</v>
      </c>
    </row>
    <row r="23" spans="1:4" ht="17.25" customHeight="1">
      <c r="A23" s="88"/>
      <c r="B23" s="90"/>
      <c r="C23" s="88" t="s">
        <v>26</v>
      </c>
      <c r="D23" s="28"/>
    </row>
    <row r="24" spans="1:4" ht="17.25" customHeight="1">
      <c r="A24" s="88"/>
      <c r="B24" s="90"/>
      <c r="C24" s="88"/>
      <c r="D24" s="90"/>
    </row>
    <row r="25" spans="1:4" ht="17.25" customHeight="1">
      <c r="A25" s="88"/>
      <c r="B25" s="90"/>
      <c r="C25" s="88" t="s">
        <v>37</v>
      </c>
      <c r="D25" s="28"/>
    </row>
    <row r="26" spans="1:4" ht="17.25" customHeight="1">
      <c r="A26" s="88"/>
      <c r="B26" s="90"/>
      <c r="C26" s="88"/>
      <c r="D26" s="90"/>
    </row>
    <row r="27" spans="1:4" ht="17.25" customHeight="1">
      <c r="A27" s="88" t="s">
        <v>38</v>
      </c>
      <c r="B27" s="28">
        <v>745.31</v>
      </c>
      <c r="C27" s="86" t="s">
        <v>39</v>
      </c>
      <c r="D27" s="28">
        <v>745.31</v>
      </c>
    </row>
    <row r="28" spans="1:4" ht="17.25" customHeight="1">
      <c r="A28" s="88"/>
      <c r="B28" s="90"/>
      <c r="C28" s="88"/>
      <c r="D28" s="90"/>
    </row>
    <row r="29" spans="1:4" ht="17.25" customHeight="1">
      <c r="A29" s="88" t="s">
        <v>40</v>
      </c>
      <c r="B29" s="28"/>
      <c r="C29" s="88" t="s">
        <v>41</v>
      </c>
      <c r="D29" s="28"/>
    </row>
    <row r="30" spans="1:4" ht="17.25" customHeight="1">
      <c r="A30" s="88" t="s">
        <v>42</v>
      </c>
      <c r="B30" s="89"/>
      <c r="C30" s="88" t="s">
        <v>43</v>
      </c>
      <c r="D30" s="89"/>
    </row>
    <row r="31" spans="1:4" ht="17.25" customHeight="1">
      <c r="A31" s="88" t="s">
        <v>44</v>
      </c>
      <c r="B31" s="28"/>
      <c r="C31" s="88" t="s">
        <v>45</v>
      </c>
      <c r="D31" s="89"/>
    </row>
    <row r="32" spans="1:4" ht="17.25" customHeight="1">
      <c r="A32" s="88" t="s">
        <v>46</v>
      </c>
      <c r="B32" s="89"/>
      <c r="C32" s="88"/>
      <c r="D32" s="90"/>
    </row>
    <row r="33" spans="1:4" ht="17.25" customHeight="1">
      <c r="A33" s="88"/>
      <c r="B33" s="90"/>
      <c r="C33" s="88"/>
      <c r="D33" s="90"/>
    </row>
    <row r="34" spans="1:4" ht="17.25" customHeight="1">
      <c r="A34" s="88"/>
      <c r="B34" s="90"/>
      <c r="C34" s="88"/>
      <c r="D34" s="90"/>
    </row>
    <row r="35" spans="1:4" ht="17.25" customHeight="1">
      <c r="A35" s="88" t="s">
        <v>47</v>
      </c>
      <c r="B35" s="89"/>
      <c r="C35" s="88" t="s">
        <v>48</v>
      </c>
      <c r="D35" s="90"/>
    </row>
    <row r="36" spans="1:4" ht="17.25" customHeight="1">
      <c r="A36" s="88"/>
      <c r="B36" s="90"/>
      <c r="C36" s="88"/>
      <c r="D36" s="90"/>
    </row>
    <row r="37" spans="1:4" ht="17.25" customHeight="1">
      <c r="A37" s="88" t="s">
        <v>49</v>
      </c>
      <c r="B37" s="28">
        <v>745.31</v>
      </c>
      <c r="C37" s="86" t="s">
        <v>50</v>
      </c>
      <c r="D37" s="28">
        <v>745.31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SheetLayoutView="100" workbookViewId="0" topLeftCell="A1">
      <selection activeCell="A12" sqref="A12:IV12"/>
    </sheetView>
  </sheetViews>
  <sheetFormatPr defaultColWidth="9.00390625" defaultRowHeight="14.25"/>
  <cols>
    <col min="1" max="3" width="7.625" style="29" customWidth="1"/>
    <col min="4" max="4" width="26.00390625" style="29" customWidth="1"/>
    <col min="5" max="5" width="12.50390625" style="29" customWidth="1"/>
    <col min="6" max="6" width="12.875" style="29" customWidth="1"/>
    <col min="7" max="7" width="12.50390625" style="29" customWidth="1"/>
    <col min="8" max="9" width="9.00390625" style="29" customWidth="1"/>
    <col min="10" max="10" width="18.25390625" style="29" customWidth="1"/>
    <col min="11" max="16384" width="9.00390625" style="29" customWidth="1"/>
  </cols>
  <sheetData>
    <row r="1" spans="1:11" ht="27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95" t="s">
        <v>52</v>
      </c>
      <c r="B2" s="95"/>
      <c r="C2" s="95"/>
      <c r="D2" s="72"/>
      <c r="E2" s="72"/>
      <c r="F2" s="72"/>
      <c r="G2" s="72"/>
      <c r="H2" s="73"/>
      <c r="I2" s="72"/>
      <c r="J2" s="78"/>
      <c r="K2" s="79" t="s">
        <v>53</v>
      </c>
    </row>
    <row r="3" spans="1:11" ht="21" customHeight="1">
      <c r="A3" s="96" t="s">
        <v>54</v>
      </c>
      <c r="B3" s="97"/>
      <c r="C3" s="97"/>
      <c r="D3" s="97"/>
      <c r="E3" s="104" t="s">
        <v>55</v>
      </c>
      <c r="F3" s="104" t="s">
        <v>56</v>
      </c>
      <c r="G3" s="104" t="s">
        <v>57</v>
      </c>
      <c r="H3" s="104" t="s">
        <v>58</v>
      </c>
      <c r="I3" s="104" t="s">
        <v>59</v>
      </c>
      <c r="J3" s="104" t="s">
        <v>60</v>
      </c>
      <c r="K3" s="104" t="s">
        <v>61</v>
      </c>
    </row>
    <row r="4" spans="1:11" ht="21" customHeight="1">
      <c r="A4" s="106" t="s">
        <v>62</v>
      </c>
      <c r="B4" s="105"/>
      <c r="C4" s="105"/>
      <c r="D4" s="103" t="s">
        <v>63</v>
      </c>
      <c r="E4" s="105"/>
      <c r="F4" s="105"/>
      <c r="G4" s="105"/>
      <c r="H4" s="105"/>
      <c r="I4" s="105"/>
      <c r="J4" s="105"/>
      <c r="K4" s="104"/>
    </row>
    <row r="5" spans="1:11" ht="21" customHeight="1">
      <c r="A5" s="106"/>
      <c r="B5" s="105"/>
      <c r="C5" s="105"/>
      <c r="D5" s="103"/>
      <c r="E5" s="105"/>
      <c r="F5" s="105"/>
      <c r="G5" s="105"/>
      <c r="H5" s="105"/>
      <c r="I5" s="105"/>
      <c r="J5" s="105"/>
      <c r="K5" s="104"/>
    </row>
    <row r="6" spans="1:11" ht="21" customHeight="1">
      <c r="A6" s="102" t="s">
        <v>64</v>
      </c>
      <c r="B6" s="103" t="s">
        <v>65</v>
      </c>
      <c r="C6" s="103" t="s">
        <v>66</v>
      </c>
      <c r="D6" s="75" t="s">
        <v>67</v>
      </c>
      <c r="E6" s="74" t="s">
        <v>68</v>
      </c>
      <c r="F6" s="74" t="s">
        <v>69</v>
      </c>
      <c r="G6" s="74" t="s">
        <v>70</v>
      </c>
      <c r="H6" s="74" t="s">
        <v>71</v>
      </c>
      <c r="I6" s="74" t="s">
        <v>72</v>
      </c>
      <c r="J6" s="74" t="s">
        <v>73</v>
      </c>
      <c r="K6" s="74" t="s">
        <v>74</v>
      </c>
    </row>
    <row r="7" spans="1:11" ht="21" customHeight="1">
      <c r="A7" s="102"/>
      <c r="B7" s="103"/>
      <c r="C7" s="103"/>
      <c r="D7" s="75" t="s">
        <v>75</v>
      </c>
      <c r="E7" s="38">
        <f>F7</f>
        <v>745.3100000000001</v>
      </c>
      <c r="F7" s="38">
        <f>F8+F15+F18+F21+F13</f>
        <v>745.3100000000001</v>
      </c>
      <c r="G7" s="38"/>
      <c r="H7" s="38"/>
      <c r="I7" s="38"/>
      <c r="J7" s="38"/>
      <c r="K7" s="38"/>
    </row>
    <row r="8" spans="1:11" ht="21" customHeight="1">
      <c r="A8" s="98">
        <v>201</v>
      </c>
      <c r="B8" s="99"/>
      <c r="C8" s="99"/>
      <c r="D8" s="37" t="s">
        <v>76</v>
      </c>
      <c r="E8" s="38">
        <f aca="true" t="shared" si="0" ref="E8:E24">F8</f>
        <v>545.84</v>
      </c>
      <c r="F8" s="38">
        <f>F9</f>
        <v>545.84</v>
      </c>
      <c r="G8" s="39"/>
      <c r="H8" s="38"/>
      <c r="I8" s="39"/>
      <c r="J8" s="39"/>
      <c r="K8" s="38"/>
    </row>
    <row r="9" spans="1:11" ht="21" customHeight="1">
      <c r="A9" s="98">
        <v>20103</v>
      </c>
      <c r="B9" s="99"/>
      <c r="C9" s="99"/>
      <c r="D9" s="37" t="s">
        <v>77</v>
      </c>
      <c r="E9" s="38">
        <f t="shared" si="0"/>
        <v>545.84</v>
      </c>
      <c r="F9" s="38">
        <f>SUM(F10:F12)</f>
        <v>545.84</v>
      </c>
      <c r="G9" s="39"/>
      <c r="H9" s="39"/>
      <c r="I9" s="39"/>
      <c r="J9" s="39"/>
      <c r="K9" s="38"/>
    </row>
    <row r="10" spans="1:11" ht="21" customHeight="1">
      <c r="A10" s="98">
        <v>2010301</v>
      </c>
      <c r="B10" s="99"/>
      <c r="C10" s="99"/>
      <c r="D10" s="37" t="s">
        <v>78</v>
      </c>
      <c r="E10" s="38">
        <f t="shared" si="0"/>
        <v>421.32</v>
      </c>
      <c r="F10" s="38">
        <v>421.32</v>
      </c>
      <c r="G10" s="39"/>
      <c r="H10" s="39"/>
      <c r="I10" s="39"/>
      <c r="J10" s="39"/>
      <c r="K10" s="38"/>
    </row>
    <row r="11" spans="1:11" ht="21" customHeight="1">
      <c r="A11" s="98">
        <v>2010350</v>
      </c>
      <c r="B11" s="99"/>
      <c r="C11" s="99"/>
      <c r="D11" s="37" t="s">
        <v>79</v>
      </c>
      <c r="E11" s="38">
        <f t="shared" si="0"/>
        <v>29.99</v>
      </c>
      <c r="F11" s="38">
        <v>29.99</v>
      </c>
      <c r="G11" s="39"/>
      <c r="H11" s="39"/>
      <c r="I11" s="39"/>
      <c r="J11" s="39"/>
      <c r="K11" s="39"/>
    </row>
    <row r="12" spans="1:11" ht="21" customHeight="1">
      <c r="A12" s="98">
        <v>2010399</v>
      </c>
      <c r="B12" s="99"/>
      <c r="C12" s="99"/>
      <c r="D12" s="37" t="s">
        <v>80</v>
      </c>
      <c r="E12" s="38">
        <f>F12</f>
        <v>94.53</v>
      </c>
      <c r="F12" s="38">
        <v>94.53</v>
      </c>
      <c r="G12" s="39"/>
      <c r="H12" s="39"/>
      <c r="I12" s="39"/>
      <c r="J12" s="39"/>
      <c r="K12" s="39"/>
    </row>
    <row r="13" spans="1:11" ht="21" customHeight="1">
      <c r="A13" s="146" t="s">
        <v>236</v>
      </c>
      <c r="B13" s="147" t="s">
        <v>237</v>
      </c>
      <c r="C13" s="147" t="s">
        <v>237</v>
      </c>
      <c r="D13" s="148" t="s">
        <v>238</v>
      </c>
      <c r="E13" s="38">
        <f>F13</f>
        <v>2.69</v>
      </c>
      <c r="F13" s="38">
        <f>SUM(F14)</f>
        <v>2.69</v>
      </c>
      <c r="G13" s="39"/>
      <c r="H13" s="39"/>
      <c r="I13" s="39"/>
      <c r="J13" s="39"/>
      <c r="K13" s="39"/>
    </row>
    <row r="14" spans="1:11" ht="21" customHeight="1">
      <c r="A14" s="146" t="s">
        <v>239</v>
      </c>
      <c r="B14" s="147" t="s">
        <v>237</v>
      </c>
      <c r="C14" s="147" t="s">
        <v>237</v>
      </c>
      <c r="D14" s="148" t="s">
        <v>240</v>
      </c>
      <c r="E14" s="38">
        <f>F14</f>
        <v>2.69</v>
      </c>
      <c r="F14" s="38">
        <v>2.69</v>
      </c>
      <c r="G14" s="39"/>
      <c r="H14" s="39"/>
      <c r="I14" s="39"/>
      <c r="J14" s="39"/>
      <c r="K14" s="39"/>
    </row>
    <row r="15" spans="1:11" ht="21" customHeight="1">
      <c r="A15" s="98">
        <v>203</v>
      </c>
      <c r="B15" s="99"/>
      <c r="C15" s="99"/>
      <c r="D15" s="37" t="s">
        <v>81</v>
      </c>
      <c r="E15" s="38">
        <f t="shared" si="0"/>
        <v>76.79</v>
      </c>
      <c r="F15" s="38">
        <f>F16</f>
        <v>76.79</v>
      </c>
      <c r="G15" s="39"/>
      <c r="H15" s="39"/>
      <c r="I15" s="39"/>
      <c r="J15" s="39"/>
      <c r="K15" s="39"/>
    </row>
    <row r="16" spans="1:11" ht="21" customHeight="1">
      <c r="A16" s="98">
        <v>20306</v>
      </c>
      <c r="B16" s="99"/>
      <c r="C16" s="99"/>
      <c r="D16" s="17" t="s">
        <v>82</v>
      </c>
      <c r="E16" s="38">
        <f t="shared" si="0"/>
        <v>76.79</v>
      </c>
      <c r="F16" s="38">
        <f>F17</f>
        <v>76.79</v>
      </c>
      <c r="G16" s="39"/>
      <c r="H16" s="39"/>
      <c r="I16" s="39"/>
      <c r="J16" s="39"/>
      <c r="K16" s="39"/>
    </row>
    <row r="17" spans="1:11" ht="21" customHeight="1">
      <c r="A17" s="98">
        <v>2030603</v>
      </c>
      <c r="B17" s="98"/>
      <c r="C17" s="98"/>
      <c r="D17" s="17" t="s">
        <v>83</v>
      </c>
      <c r="E17" s="38">
        <f t="shared" si="0"/>
        <v>76.79</v>
      </c>
      <c r="F17" s="38">
        <v>76.79</v>
      </c>
      <c r="G17" s="39"/>
      <c r="H17" s="39"/>
      <c r="I17" s="39"/>
      <c r="J17" s="39"/>
      <c r="K17" s="39"/>
    </row>
    <row r="18" spans="1:11" ht="21" customHeight="1">
      <c r="A18" s="98">
        <v>208</v>
      </c>
      <c r="B18" s="98"/>
      <c r="C18" s="98"/>
      <c r="D18" s="17" t="s">
        <v>84</v>
      </c>
      <c r="E18" s="38">
        <f t="shared" si="0"/>
        <v>98.65</v>
      </c>
      <c r="F18" s="38">
        <f>F19</f>
        <v>98.65</v>
      </c>
      <c r="G18" s="39"/>
      <c r="H18" s="39"/>
      <c r="I18" s="39"/>
      <c r="J18" s="39"/>
      <c r="K18" s="39"/>
    </row>
    <row r="19" spans="1:11" ht="21" customHeight="1">
      <c r="A19" s="100">
        <v>20805</v>
      </c>
      <c r="B19" s="101"/>
      <c r="C19" s="99"/>
      <c r="D19" s="17" t="s">
        <v>85</v>
      </c>
      <c r="E19" s="38">
        <f t="shared" si="0"/>
        <v>98.65</v>
      </c>
      <c r="F19" s="38">
        <f>F20</f>
        <v>98.65</v>
      </c>
      <c r="G19" s="39"/>
      <c r="H19" s="39"/>
      <c r="I19" s="39"/>
      <c r="J19" s="39"/>
      <c r="K19" s="39"/>
    </row>
    <row r="20" spans="1:11" ht="21" customHeight="1">
      <c r="A20" s="41">
        <v>2080501</v>
      </c>
      <c r="B20" s="42"/>
      <c r="C20" s="37"/>
      <c r="D20" s="17" t="s">
        <v>86</v>
      </c>
      <c r="E20" s="38">
        <f t="shared" si="0"/>
        <v>98.65</v>
      </c>
      <c r="F20" s="38">
        <v>98.65</v>
      </c>
      <c r="G20" s="39"/>
      <c r="H20" s="39"/>
      <c r="I20" s="39"/>
      <c r="J20" s="39"/>
      <c r="K20" s="39"/>
    </row>
    <row r="21" spans="1:11" ht="21" customHeight="1">
      <c r="A21" s="41">
        <v>210</v>
      </c>
      <c r="B21" s="42"/>
      <c r="C21" s="37"/>
      <c r="D21" s="17" t="s">
        <v>87</v>
      </c>
      <c r="E21" s="38">
        <f t="shared" si="0"/>
        <v>21.34</v>
      </c>
      <c r="F21" s="38">
        <f>F22</f>
        <v>21.34</v>
      </c>
      <c r="G21" s="39"/>
      <c r="H21" s="39"/>
      <c r="I21" s="39"/>
      <c r="J21" s="39"/>
      <c r="K21" s="39"/>
    </row>
    <row r="22" spans="1:11" ht="21" customHeight="1">
      <c r="A22" s="41">
        <v>21005</v>
      </c>
      <c r="B22" s="42"/>
      <c r="C22" s="37"/>
      <c r="D22" s="17" t="s">
        <v>88</v>
      </c>
      <c r="E22" s="38">
        <f t="shared" si="0"/>
        <v>21.34</v>
      </c>
      <c r="F22" s="38">
        <f>SUM(F23:F24)</f>
        <v>21.34</v>
      </c>
      <c r="G22" s="39"/>
      <c r="H22" s="39"/>
      <c r="I22" s="39"/>
      <c r="J22" s="39"/>
      <c r="K22" s="39"/>
    </row>
    <row r="23" spans="1:11" ht="21" customHeight="1">
      <c r="A23" s="41">
        <v>2100501</v>
      </c>
      <c r="B23" s="42"/>
      <c r="C23" s="37"/>
      <c r="D23" s="17" t="s">
        <v>89</v>
      </c>
      <c r="E23" s="38">
        <f t="shared" si="0"/>
        <v>17.59</v>
      </c>
      <c r="F23" s="38">
        <v>17.59</v>
      </c>
      <c r="G23" s="39"/>
      <c r="H23" s="39"/>
      <c r="I23" s="39"/>
      <c r="J23" s="39"/>
      <c r="K23" s="39"/>
    </row>
    <row r="24" spans="1:11" ht="21" customHeight="1">
      <c r="A24" s="41">
        <v>2100503</v>
      </c>
      <c r="B24" s="42"/>
      <c r="C24" s="37"/>
      <c r="D24" s="17" t="s">
        <v>90</v>
      </c>
      <c r="E24" s="38">
        <f t="shared" si="0"/>
        <v>3.75</v>
      </c>
      <c r="F24" s="38">
        <v>3.75</v>
      </c>
      <c r="G24" s="39"/>
      <c r="H24" s="39"/>
      <c r="I24" s="39"/>
      <c r="J24" s="39"/>
      <c r="K24" s="39"/>
    </row>
    <row r="25" spans="1:11" ht="21" customHeight="1">
      <c r="A25" s="76"/>
      <c r="B25" s="77"/>
      <c r="C25" s="75"/>
      <c r="D25" s="37"/>
      <c r="E25" s="38"/>
      <c r="F25" s="38"/>
      <c r="G25" s="39"/>
      <c r="H25" s="39"/>
      <c r="I25" s="39"/>
      <c r="J25" s="39"/>
      <c r="K25" s="39"/>
    </row>
    <row r="26" spans="1:11" ht="21" customHeight="1">
      <c r="A26" s="98"/>
      <c r="B26" s="99"/>
      <c r="C26" s="99"/>
      <c r="D26" s="37"/>
      <c r="E26" s="38"/>
      <c r="F26" s="38"/>
      <c r="G26" s="39"/>
      <c r="H26" s="39"/>
      <c r="I26" s="39"/>
      <c r="J26" s="39"/>
      <c r="K26" s="38"/>
    </row>
    <row r="27" spans="1:11" ht="21" customHeight="1">
      <c r="A27" s="98"/>
      <c r="B27" s="99"/>
      <c r="C27" s="99"/>
      <c r="D27" s="37"/>
      <c r="E27" s="38"/>
      <c r="F27" s="38"/>
      <c r="G27" s="39"/>
      <c r="H27" s="39"/>
      <c r="I27" s="39"/>
      <c r="J27" s="39"/>
      <c r="K27" s="39"/>
    </row>
  </sheetData>
  <sheetProtection/>
  <mergeCells count="29">
    <mergeCell ref="J3:J5"/>
    <mergeCell ref="K3:K5"/>
    <mergeCell ref="A4:C5"/>
    <mergeCell ref="A13:C13"/>
    <mergeCell ref="A27:C27"/>
    <mergeCell ref="A6:A7"/>
    <mergeCell ref="B6:B7"/>
    <mergeCell ref="C6:C7"/>
    <mergeCell ref="A14:C14"/>
    <mergeCell ref="A19:C19"/>
    <mergeCell ref="A26:C26"/>
    <mergeCell ref="A15:C15"/>
    <mergeCell ref="A16:C16"/>
    <mergeCell ref="A17:C17"/>
    <mergeCell ref="A18:C18"/>
    <mergeCell ref="A9:C9"/>
    <mergeCell ref="A10:C10"/>
    <mergeCell ref="A11:C11"/>
    <mergeCell ref="A12:C12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workbookViewId="0" topLeftCell="A13">
      <selection activeCell="E19" sqref="E19:F25"/>
    </sheetView>
  </sheetViews>
  <sheetFormatPr defaultColWidth="9.00390625" defaultRowHeight="14.25"/>
  <cols>
    <col min="1" max="3" width="6.875" style="29" customWidth="1"/>
    <col min="4" max="4" width="28.25390625" style="29" customWidth="1"/>
    <col min="5" max="5" width="12.00390625" style="29" customWidth="1"/>
    <col min="6" max="6" width="12.75390625" style="29" customWidth="1"/>
    <col min="7" max="7" width="11.625" style="29" customWidth="1"/>
    <col min="8" max="8" width="14.00390625" style="29" customWidth="1"/>
    <col min="9" max="9" width="11.625" style="29" customWidth="1"/>
    <col min="10" max="10" width="22.50390625" style="29" customWidth="1"/>
    <col min="11" max="16384" width="9.00390625" style="29" customWidth="1"/>
  </cols>
  <sheetData>
    <row r="1" spans="1:10" ht="27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108" t="s">
        <v>52</v>
      </c>
      <c r="B2" s="108"/>
      <c r="C2" s="108"/>
      <c r="D2" s="63"/>
      <c r="E2" s="63"/>
      <c r="F2" s="64"/>
      <c r="G2" s="63"/>
      <c r="H2" s="63"/>
      <c r="I2" s="63"/>
      <c r="J2" s="69" t="s">
        <v>53</v>
      </c>
    </row>
    <row r="3" spans="1:10" ht="18.75" customHeight="1">
      <c r="A3" s="109" t="s">
        <v>54</v>
      </c>
      <c r="B3" s="80"/>
      <c r="C3" s="80"/>
      <c r="D3" s="80"/>
      <c r="E3" s="112" t="s">
        <v>92</v>
      </c>
      <c r="F3" s="112" t="s">
        <v>93</v>
      </c>
      <c r="G3" s="112" t="s">
        <v>94</v>
      </c>
      <c r="H3" s="112" t="s">
        <v>95</v>
      </c>
      <c r="I3" s="112" t="s">
        <v>96</v>
      </c>
      <c r="J3" s="114" t="s">
        <v>97</v>
      </c>
    </row>
    <row r="4" spans="1:10" ht="14.25">
      <c r="A4" s="116" t="s">
        <v>62</v>
      </c>
      <c r="B4" s="113"/>
      <c r="C4" s="113"/>
      <c r="D4" s="111" t="s">
        <v>63</v>
      </c>
      <c r="E4" s="113"/>
      <c r="F4" s="113"/>
      <c r="G4" s="113"/>
      <c r="H4" s="113"/>
      <c r="I4" s="113"/>
      <c r="J4" s="115"/>
    </row>
    <row r="5" spans="1:10" ht="14.25">
      <c r="A5" s="116"/>
      <c r="B5" s="113"/>
      <c r="C5" s="113"/>
      <c r="D5" s="111"/>
      <c r="E5" s="113"/>
      <c r="F5" s="113"/>
      <c r="G5" s="113"/>
      <c r="H5" s="113"/>
      <c r="I5" s="113"/>
      <c r="J5" s="115"/>
    </row>
    <row r="6" spans="1:10" ht="14.25">
      <c r="A6" s="116"/>
      <c r="B6" s="113"/>
      <c r="C6" s="113"/>
      <c r="D6" s="111"/>
      <c r="E6" s="113"/>
      <c r="F6" s="113"/>
      <c r="G6" s="113"/>
      <c r="H6" s="113"/>
      <c r="I6" s="113"/>
      <c r="J6" s="115"/>
    </row>
    <row r="7" spans="1:10" ht="23.25" customHeight="1">
      <c r="A7" s="110" t="s">
        <v>64</v>
      </c>
      <c r="B7" s="111" t="s">
        <v>65</v>
      </c>
      <c r="C7" s="111" t="s">
        <v>66</v>
      </c>
      <c r="D7" s="66" t="s">
        <v>67</v>
      </c>
      <c r="E7" s="65" t="s">
        <v>68</v>
      </c>
      <c r="F7" s="65" t="s">
        <v>69</v>
      </c>
      <c r="G7" s="65" t="s">
        <v>70</v>
      </c>
      <c r="H7" s="65" t="s">
        <v>71</v>
      </c>
      <c r="I7" s="65" t="s">
        <v>72</v>
      </c>
      <c r="J7" s="70" t="s">
        <v>73</v>
      </c>
    </row>
    <row r="8" spans="1:10" ht="23.25" customHeight="1">
      <c r="A8" s="110"/>
      <c r="B8" s="111"/>
      <c r="C8" s="111"/>
      <c r="D8" s="66" t="s">
        <v>75</v>
      </c>
      <c r="E8" s="67">
        <f>F8+G8</f>
        <v>745.3100000000001</v>
      </c>
      <c r="F8" s="67">
        <f>F9+F14+F16+F19+F22</f>
        <v>571.3000000000001</v>
      </c>
      <c r="G8" s="67">
        <f>G9+G16</f>
        <v>174.01</v>
      </c>
      <c r="H8" s="67"/>
      <c r="I8" s="67"/>
      <c r="J8" s="71"/>
    </row>
    <row r="9" spans="1:10" ht="23.25" customHeight="1">
      <c r="A9" s="98">
        <v>201</v>
      </c>
      <c r="B9" s="99"/>
      <c r="C9" s="99"/>
      <c r="D9" s="37" t="s">
        <v>76</v>
      </c>
      <c r="E9" s="67">
        <f>F9+G9</f>
        <v>548.53</v>
      </c>
      <c r="F9" s="38">
        <f>F10+F14</f>
        <v>451.31</v>
      </c>
      <c r="G9" s="38">
        <f>G10+G14</f>
        <v>97.22</v>
      </c>
      <c r="H9" s="40"/>
      <c r="I9" s="40"/>
      <c r="J9" s="47"/>
    </row>
    <row r="10" spans="1:10" ht="23.25" customHeight="1">
      <c r="A10" s="98">
        <v>20103</v>
      </c>
      <c r="B10" s="99"/>
      <c r="C10" s="99"/>
      <c r="D10" s="37" t="s">
        <v>77</v>
      </c>
      <c r="E10" s="67">
        <f aca="true" t="shared" si="0" ref="E10:E25">F10+G10</f>
        <v>545.84</v>
      </c>
      <c r="F10" s="38">
        <f>SUM(F11:F13)</f>
        <v>451.31</v>
      </c>
      <c r="G10" s="38">
        <f>SUM(G11:G13)</f>
        <v>94.53</v>
      </c>
      <c r="H10" s="40"/>
      <c r="I10" s="40"/>
      <c r="J10" s="47"/>
    </row>
    <row r="11" spans="1:10" ht="23.25" customHeight="1">
      <c r="A11" s="98">
        <v>2010301</v>
      </c>
      <c r="B11" s="99"/>
      <c r="C11" s="99"/>
      <c r="D11" s="37" t="s">
        <v>78</v>
      </c>
      <c r="E11" s="67">
        <f t="shared" si="0"/>
        <v>421.32</v>
      </c>
      <c r="F11" s="38">
        <v>421.32</v>
      </c>
      <c r="G11" s="39"/>
      <c r="H11" s="40"/>
      <c r="I11" s="40"/>
      <c r="J11" s="47"/>
    </row>
    <row r="12" spans="1:10" ht="23.25" customHeight="1">
      <c r="A12" s="98">
        <v>2010350</v>
      </c>
      <c r="B12" s="99"/>
      <c r="C12" s="99"/>
      <c r="D12" s="37" t="s">
        <v>79</v>
      </c>
      <c r="E12" s="67">
        <f t="shared" si="0"/>
        <v>29.99</v>
      </c>
      <c r="F12" s="38">
        <v>29.99</v>
      </c>
      <c r="G12" s="39"/>
      <c r="H12" s="40"/>
      <c r="I12" s="40"/>
      <c r="J12" s="47"/>
    </row>
    <row r="13" spans="1:10" ht="23.25" customHeight="1">
      <c r="A13" s="98">
        <v>2010399</v>
      </c>
      <c r="B13" s="99"/>
      <c r="C13" s="99"/>
      <c r="D13" s="37" t="s">
        <v>80</v>
      </c>
      <c r="E13" s="67">
        <f t="shared" si="0"/>
        <v>94.53</v>
      </c>
      <c r="F13" s="38"/>
      <c r="G13" s="39">
        <v>94.53</v>
      </c>
      <c r="H13" s="40"/>
      <c r="I13" s="40"/>
      <c r="J13" s="47"/>
    </row>
    <row r="14" spans="1:10" ht="23.25" customHeight="1">
      <c r="A14" s="146" t="s">
        <v>236</v>
      </c>
      <c r="B14" s="147" t="s">
        <v>237</v>
      </c>
      <c r="C14" s="147" t="s">
        <v>237</v>
      </c>
      <c r="D14" s="148" t="s">
        <v>238</v>
      </c>
      <c r="E14" s="67">
        <f t="shared" si="0"/>
        <v>2.69</v>
      </c>
      <c r="F14" s="39">
        <f>SUM(F15)</f>
        <v>0</v>
      </c>
      <c r="G14" s="39">
        <f>SUM(G15)</f>
        <v>2.69</v>
      </c>
      <c r="H14" s="40"/>
      <c r="I14" s="40"/>
      <c r="J14" s="47"/>
    </row>
    <row r="15" spans="1:10" ht="23.25" customHeight="1">
      <c r="A15" s="146" t="s">
        <v>239</v>
      </c>
      <c r="B15" s="147" t="s">
        <v>237</v>
      </c>
      <c r="C15" s="147" t="s">
        <v>237</v>
      </c>
      <c r="D15" s="148" t="s">
        <v>240</v>
      </c>
      <c r="E15" s="67">
        <f t="shared" si="0"/>
        <v>2.69</v>
      </c>
      <c r="F15" s="38"/>
      <c r="G15" s="39">
        <v>2.69</v>
      </c>
      <c r="H15" s="40"/>
      <c r="I15" s="40"/>
      <c r="J15" s="47"/>
    </row>
    <row r="16" spans="1:10" ht="23.25" customHeight="1">
      <c r="A16" s="98">
        <v>203</v>
      </c>
      <c r="B16" s="99"/>
      <c r="C16" s="99"/>
      <c r="D16" s="37" t="s">
        <v>81</v>
      </c>
      <c r="E16" s="67">
        <f t="shared" si="0"/>
        <v>76.79</v>
      </c>
      <c r="F16" s="38"/>
      <c r="G16" s="39">
        <f>SUM(G17)</f>
        <v>76.79</v>
      </c>
      <c r="H16" s="40"/>
      <c r="I16" s="40"/>
      <c r="J16" s="47"/>
    </row>
    <row r="17" spans="1:10" ht="23.25" customHeight="1">
      <c r="A17" s="98">
        <v>20306</v>
      </c>
      <c r="B17" s="99"/>
      <c r="C17" s="99"/>
      <c r="D17" s="17" t="s">
        <v>82</v>
      </c>
      <c r="E17" s="67">
        <f t="shared" si="0"/>
        <v>76.79</v>
      </c>
      <c r="F17" s="38"/>
      <c r="G17" s="39">
        <f>G18</f>
        <v>76.79</v>
      </c>
      <c r="H17" s="40"/>
      <c r="I17" s="40"/>
      <c r="J17" s="47"/>
    </row>
    <row r="18" spans="1:10" ht="23.25" customHeight="1">
      <c r="A18" s="98">
        <v>2030603</v>
      </c>
      <c r="B18" s="98"/>
      <c r="C18" s="98"/>
      <c r="D18" s="17" t="s">
        <v>83</v>
      </c>
      <c r="E18" s="67">
        <f t="shared" si="0"/>
        <v>76.79</v>
      </c>
      <c r="F18" s="38"/>
      <c r="G18" s="39">
        <v>76.79</v>
      </c>
      <c r="H18" s="40"/>
      <c r="I18" s="40"/>
      <c r="J18" s="47"/>
    </row>
    <row r="19" spans="1:10" ht="23.25" customHeight="1">
      <c r="A19" s="98">
        <v>208</v>
      </c>
      <c r="B19" s="98"/>
      <c r="C19" s="98"/>
      <c r="D19" s="17" t="s">
        <v>84</v>
      </c>
      <c r="E19" s="67">
        <f t="shared" si="0"/>
        <v>98.65</v>
      </c>
      <c r="F19" s="38">
        <f>SUM(F20)</f>
        <v>98.65</v>
      </c>
      <c r="G19" s="39"/>
      <c r="H19" s="40"/>
      <c r="I19" s="40"/>
      <c r="J19" s="47"/>
    </row>
    <row r="20" spans="1:10" ht="23.25" customHeight="1">
      <c r="A20" s="100">
        <v>20805</v>
      </c>
      <c r="B20" s="101"/>
      <c r="C20" s="99"/>
      <c r="D20" s="17" t="s">
        <v>85</v>
      </c>
      <c r="E20" s="67">
        <f t="shared" si="0"/>
        <v>98.65</v>
      </c>
      <c r="F20" s="38">
        <f>F21</f>
        <v>98.65</v>
      </c>
      <c r="G20" s="39"/>
      <c r="H20" s="40"/>
      <c r="I20" s="40"/>
      <c r="J20" s="47"/>
    </row>
    <row r="21" spans="1:10" ht="23.25" customHeight="1">
      <c r="A21" s="41">
        <v>2080501</v>
      </c>
      <c r="B21" s="42"/>
      <c r="C21" s="37"/>
      <c r="D21" s="17" t="s">
        <v>86</v>
      </c>
      <c r="E21" s="67">
        <f t="shared" si="0"/>
        <v>98.65</v>
      </c>
      <c r="F21" s="38">
        <v>98.65</v>
      </c>
      <c r="G21" s="39"/>
      <c r="H21" s="40"/>
      <c r="I21" s="40"/>
      <c r="J21" s="47"/>
    </row>
    <row r="22" spans="1:10" ht="23.25" customHeight="1">
      <c r="A22" s="41">
        <v>210</v>
      </c>
      <c r="B22" s="42"/>
      <c r="C22" s="37"/>
      <c r="D22" s="17" t="s">
        <v>87</v>
      </c>
      <c r="E22" s="67">
        <f t="shared" si="0"/>
        <v>21.34</v>
      </c>
      <c r="F22" s="38">
        <f>F23</f>
        <v>21.34</v>
      </c>
      <c r="G22" s="39"/>
      <c r="H22" s="40"/>
      <c r="I22" s="40"/>
      <c r="J22" s="47"/>
    </row>
    <row r="23" spans="1:10" ht="23.25" customHeight="1">
      <c r="A23" s="41">
        <v>21005</v>
      </c>
      <c r="B23" s="42"/>
      <c r="C23" s="37"/>
      <c r="D23" s="17" t="s">
        <v>88</v>
      </c>
      <c r="E23" s="67">
        <f t="shared" si="0"/>
        <v>21.34</v>
      </c>
      <c r="F23" s="38">
        <f>SUM(F24:F25)</f>
        <v>21.34</v>
      </c>
      <c r="G23" s="39"/>
      <c r="H23" s="40"/>
      <c r="I23" s="40"/>
      <c r="J23" s="47"/>
    </row>
    <row r="24" spans="1:10" ht="23.25" customHeight="1">
      <c r="A24" s="41">
        <v>2100501</v>
      </c>
      <c r="B24" s="42"/>
      <c r="C24" s="37"/>
      <c r="D24" s="17" t="s">
        <v>89</v>
      </c>
      <c r="E24" s="67">
        <f t="shared" si="0"/>
        <v>17.59</v>
      </c>
      <c r="F24" s="38">
        <v>17.59</v>
      </c>
      <c r="G24" s="39"/>
      <c r="H24" s="43"/>
      <c r="I24" s="43"/>
      <c r="J24" s="48"/>
    </row>
    <row r="25" spans="1:10" ht="23.25" customHeight="1">
      <c r="A25" s="41">
        <v>2100503</v>
      </c>
      <c r="B25" s="42"/>
      <c r="C25" s="37"/>
      <c r="D25" s="17" t="s">
        <v>90</v>
      </c>
      <c r="E25" s="67">
        <f t="shared" si="0"/>
        <v>3.75</v>
      </c>
      <c r="F25" s="38">
        <v>3.75</v>
      </c>
      <c r="G25" s="68"/>
      <c r="H25" s="44"/>
      <c r="I25" s="44"/>
      <c r="J25" s="44"/>
    </row>
  </sheetData>
  <sheetProtection/>
  <mergeCells count="26">
    <mergeCell ref="J3:J6"/>
    <mergeCell ref="A4:C6"/>
    <mergeCell ref="A7:A8"/>
    <mergeCell ref="B7:B8"/>
    <mergeCell ref="C7:C8"/>
    <mergeCell ref="A18:C18"/>
    <mergeCell ref="A19:C19"/>
    <mergeCell ref="A20:C20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22">
      <selection activeCell="G8" sqref="G8"/>
    </sheetView>
  </sheetViews>
  <sheetFormatPr defaultColWidth="9.00390625" defaultRowHeight="14.25"/>
  <cols>
    <col min="1" max="1" width="23.50390625" style="29" customWidth="1"/>
    <col min="2" max="2" width="3.625" style="29" bestFit="1" customWidth="1"/>
    <col min="3" max="3" width="7.50390625" style="29" customWidth="1"/>
    <col min="4" max="4" width="24.25390625" style="29" customWidth="1"/>
    <col min="5" max="5" width="3.625" style="29" bestFit="1" customWidth="1"/>
    <col min="6" max="6" width="8.50390625" style="29" customWidth="1"/>
    <col min="7" max="7" width="9.25390625" style="29" customWidth="1"/>
    <col min="8" max="8" width="7.875" style="29" customWidth="1"/>
    <col min="9" max="16384" width="9.00390625" style="29" customWidth="1"/>
  </cols>
  <sheetData>
    <row r="1" spans="1:8" ht="22.5">
      <c r="A1" s="117" t="s">
        <v>98</v>
      </c>
      <c r="B1" s="117"/>
      <c r="C1" s="117"/>
      <c r="D1" s="117"/>
      <c r="E1" s="117"/>
      <c r="F1" s="117"/>
      <c r="G1" s="117"/>
      <c r="H1" s="117"/>
    </row>
    <row r="2" spans="1:8" ht="14.25">
      <c r="A2" s="49" t="s">
        <v>52</v>
      </c>
      <c r="B2" s="50"/>
      <c r="C2" s="50"/>
      <c r="D2" s="50"/>
      <c r="E2" s="50"/>
      <c r="F2" s="51"/>
      <c r="G2" s="50"/>
      <c r="H2" s="52" t="s">
        <v>53</v>
      </c>
    </row>
    <row r="3" spans="1:8" ht="18" customHeight="1">
      <c r="A3" s="118" t="s">
        <v>99</v>
      </c>
      <c r="B3" s="118"/>
      <c r="C3" s="118"/>
      <c r="D3" s="118" t="s">
        <v>100</v>
      </c>
      <c r="E3" s="118"/>
      <c r="F3" s="118"/>
      <c r="G3" s="118"/>
      <c r="H3" s="118"/>
    </row>
    <row r="4" spans="1:8" ht="14.25">
      <c r="A4" s="119" t="s">
        <v>101</v>
      </c>
      <c r="B4" s="119" t="s">
        <v>102</v>
      </c>
      <c r="C4" s="119" t="s">
        <v>103</v>
      </c>
      <c r="D4" s="119" t="s">
        <v>104</v>
      </c>
      <c r="E4" s="119" t="s">
        <v>102</v>
      </c>
      <c r="F4" s="118" t="s">
        <v>103</v>
      </c>
      <c r="G4" s="118"/>
      <c r="H4" s="118"/>
    </row>
    <row r="5" spans="1:8" ht="36">
      <c r="A5" s="119"/>
      <c r="B5" s="119"/>
      <c r="C5" s="119"/>
      <c r="D5" s="119"/>
      <c r="E5" s="119"/>
      <c r="F5" s="54" t="s">
        <v>105</v>
      </c>
      <c r="G5" s="54" t="s">
        <v>106</v>
      </c>
      <c r="H5" s="54" t="s">
        <v>107</v>
      </c>
    </row>
    <row r="6" spans="1:8" ht="18" customHeight="1">
      <c r="A6" s="53" t="s">
        <v>108</v>
      </c>
      <c r="B6" s="53"/>
      <c r="C6" s="53">
        <v>1</v>
      </c>
      <c r="D6" s="53" t="s">
        <v>108</v>
      </c>
      <c r="E6" s="53"/>
      <c r="F6" s="53">
        <v>2</v>
      </c>
      <c r="G6" s="53">
        <v>3</v>
      </c>
      <c r="H6" s="53">
        <v>4</v>
      </c>
    </row>
    <row r="7" spans="1:8" ht="18" customHeight="1">
      <c r="A7" s="55" t="s">
        <v>109</v>
      </c>
      <c r="B7" s="53" t="s">
        <v>68</v>
      </c>
      <c r="C7" s="56">
        <v>745.31</v>
      </c>
      <c r="D7" s="55" t="s">
        <v>110</v>
      </c>
      <c r="E7" s="53" t="s">
        <v>111</v>
      </c>
      <c r="F7" s="56">
        <f>G7</f>
        <v>548.53</v>
      </c>
      <c r="G7" s="56">
        <v>548.53</v>
      </c>
      <c r="H7" s="57"/>
    </row>
    <row r="8" spans="1:8" ht="18" customHeight="1">
      <c r="A8" s="55" t="s">
        <v>112</v>
      </c>
      <c r="B8" s="53" t="s">
        <v>69</v>
      </c>
      <c r="C8" s="56"/>
      <c r="D8" s="55" t="s">
        <v>113</v>
      </c>
      <c r="E8" s="53" t="s">
        <v>114</v>
      </c>
      <c r="F8" s="56">
        <f aca="true" t="shared" si="0" ref="F8:F15">G8</f>
        <v>0</v>
      </c>
      <c r="G8" s="57"/>
      <c r="H8" s="57"/>
    </row>
    <row r="9" spans="1:8" ht="18" customHeight="1">
      <c r="A9" s="55"/>
      <c r="B9" s="53" t="s">
        <v>70</v>
      </c>
      <c r="C9" s="57"/>
      <c r="D9" s="55" t="s">
        <v>115</v>
      </c>
      <c r="E9" s="53" t="s">
        <v>116</v>
      </c>
      <c r="F9" s="56">
        <f t="shared" si="0"/>
        <v>76.79</v>
      </c>
      <c r="G9" s="56">
        <v>76.79</v>
      </c>
      <c r="H9" s="57"/>
    </row>
    <row r="10" spans="1:8" ht="18" customHeight="1">
      <c r="A10" s="55"/>
      <c r="B10" s="53" t="s">
        <v>71</v>
      </c>
      <c r="C10" s="57"/>
      <c r="D10" s="55" t="s">
        <v>117</v>
      </c>
      <c r="E10" s="53" t="s">
        <v>118</v>
      </c>
      <c r="F10" s="56">
        <f t="shared" si="0"/>
        <v>0</v>
      </c>
      <c r="G10" s="56"/>
      <c r="H10" s="57"/>
    </row>
    <row r="11" spans="1:8" ht="18" customHeight="1">
      <c r="A11" s="55"/>
      <c r="B11" s="53" t="s">
        <v>72</v>
      </c>
      <c r="C11" s="57"/>
      <c r="D11" s="55" t="s">
        <v>119</v>
      </c>
      <c r="E11" s="53" t="s">
        <v>120</v>
      </c>
      <c r="F11" s="56">
        <f t="shared" si="0"/>
        <v>0</v>
      </c>
      <c r="G11" s="56"/>
      <c r="H11" s="56"/>
    </row>
    <row r="12" spans="1:8" ht="18" customHeight="1">
      <c r="A12" s="55"/>
      <c r="B12" s="53" t="s">
        <v>73</v>
      </c>
      <c r="C12" s="57"/>
      <c r="D12" s="55" t="s">
        <v>121</v>
      </c>
      <c r="E12" s="53" t="s">
        <v>122</v>
      </c>
      <c r="F12" s="56">
        <f t="shared" si="0"/>
        <v>0</v>
      </c>
      <c r="G12" s="56"/>
      <c r="H12" s="57"/>
    </row>
    <row r="13" spans="1:8" ht="18" customHeight="1">
      <c r="A13" s="55"/>
      <c r="B13" s="53" t="s">
        <v>74</v>
      </c>
      <c r="C13" s="57"/>
      <c r="D13" s="55" t="s">
        <v>123</v>
      </c>
      <c r="E13" s="53" t="s">
        <v>124</v>
      </c>
      <c r="F13" s="56">
        <f t="shared" si="0"/>
        <v>0</v>
      </c>
      <c r="G13" s="56"/>
      <c r="H13" s="56"/>
    </row>
    <row r="14" spans="1:8" ht="18" customHeight="1">
      <c r="A14" s="55"/>
      <c r="B14" s="53" t="s">
        <v>125</v>
      </c>
      <c r="C14" s="57"/>
      <c r="D14" s="55" t="s">
        <v>126</v>
      </c>
      <c r="E14" s="53" t="s">
        <v>127</v>
      </c>
      <c r="F14" s="56">
        <f t="shared" si="0"/>
        <v>98.65</v>
      </c>
      <c r="G14" s="56">
        <v>98.65</v>
      </c>
      <c r="H14" s="56"/>
    </row>
    <row r="15" spans="1:8" ht="18" customHeight="1">
      <c r="A15" s="55"/>
      <c r="B15" s="53" t="s">
        <v>128</v>
      </c>
      <c r="C15" s="57"/>
      <c r="D15" s="58" t="s">
        <v>129</v>
      </c>
      <c r="E15" s="53" t="s">
        <v>130</v>
      </c>
      <c r="F15" s="56">
        <f t="shared" si="0"/>
        <v>21.34</v>
      </c>
      <c r="G15" s="56">
        <v>21.34</v>
      </c>
      <c r="H15" s="57"/>
    </row>
    <row r="16" spans="1:8" ht="18" customHeight="1">
      <c r="A16" s="55"/>
      <c r="B16" s="53" t="s">
        <v>131</v>
      </c>
      <c r="C16" s="57"/>
      <c r="D16" s="55" t="s">
        <v>132</v>
      </c>
      <c r="E16" s="53" t="s">
        <v>133</v>
      </c>
      <c r="F16" s="56">
        <f aca="true" t="shared" si="1" ref="F16:F30">G16</f>
        <v>0</v>
      </c>
      <c r="G16" s="56"/>
      <c r="H16" s="57"/>
    </row>
    <row r="17" spans="1:8" ht="18" customHeight="1">
      <c r="A17" s="55"/>
      <c r="B17" s="53" t="s">
        <v>134</v>
      </c>
      <c r="C17" s="57"/>
      <c r="D17" s="55" t="s">
        <v>135</v>
      </c>
      <c r="E17" s="53" t="s">
        <v>136</v>
      </c>
      <c r="F17" s="56">
        <f t="shared" si="1"/>
        <v>0</v>
      </c>
      <c r="G17" s="56"/>
      <c r="H17" s="56"/>
    </row>
    <row r="18" spans="1:8" ht="18" customHeight="1">
      <c r="A18" s="55"/>
      <c r="B18" s="53" t="s">
        <v>137</v>
      </c>
      <c r="C18" s="57"/>
      <c r="D18" s="55" t="s">
        <v>138</v>
      </c>
      <c r="E18" s="53" t="s">
        <v>139</v>
      </c>
      <c r="F18" s="56">
        <f t="shared" si="1"/>
        <v>0</v>
      </c>
      <c r="G18" s="56"/>
      <c r="H18" s="56"/>
    </row>
    <row r="19" spans="1:8" ht="18" customHeight="1">
      <c r="A19" s="55"/>
      <c r="B19" s="53" t="s">
        <v>140</v>
      </c>
      <c r="C19" s="57"/>
      <c r="D19" s="55" t="s">
        <v>141</v>
      </c>
      <c r="E19" s="53" t="s">
        <v>142</v>
      </c>
      <c r="F19" s="56">
        <f t="shared" si="1"/>
        <v>0</v>
      </c>
      <c r="G19" s="56"/>
      <c r="H19" s="57"/>
    </row>
    <row r="20" spans="1:8" ht="18" customHeight="1">
      <c r="A20" s="55"/>
      <c r="B20" s="53" t="s">
        <v>143</v>
      </c>
      <c r="C20" s="57"/>
      <c r="D20" s="55" t="s">
        <v>144</v>
      </c>
      <c r="E20" s="53" t="s">
        <v>145</v>
      </c>
      <c r="F20" s="56">
        <f t="shared" si="1"/>
        <v>0</v>
      </c>
      <c r="G20" s="56"/>
      <c r="H20" s="56"/>
    </row>
    <row r="21" spans="1:8" ht="18" customHeight="1">
      <c r="A21" s="55"/>
      <c r="B21" s="53" t="s">
        <v>146</v>
      </c>
      <c r="C21" s="57"/>
      <c r="D21" s="55" t="s">
        <v>147</v>
      </c>
      <c r="E21" s="53" t="s">
        <v>148</v>
      </c>
      <c r="F21" s="56">
        <f t="shared" si="1"/>
        <v>0</v>
      </c>
      <c r="G21" s="56"/>
      <c r="H21" s="57"/>
    </row>
    <row r="22" spans="1:8" ht="18" customHeight="1">
      <c r="A22" s="55"/>
      <c r="B22" s="53" t="s">
        <v>149</v>
      </c>
      <c r="C22" s="57"/>
      <c r="D22" s="55" t="s">
        <v>150</v>
      </c>
      <c r="E22" s="53" t="s">
        <v>151</v>
      </c>
      <c r="F22" s="56">
        <f t="shared" si="1"/>
        <v>0</v>
      </c>
      <c r="G22" s="56"/>
      <c r="H22" s="57"/>
    </row>
    <row r="23" spans="1:8" ht="18" customHeight="1">
      <c r="A23" s="55"/>
      <c r="B23" s="53" t="s">
        <v>152</v>
      </c>
      <c r="C23" s="57"/>
      <c r="D23" s="55" t="s">
        <v>153</v>
      </c>
      <c r="E23" s="53" t="s">
        <v>154</v>
      </c>
      <c r="F23" s="56">
        <f t="shared" si="1"/>
        <v>0</v>
      </c>
      <c r="G23" s="57"/>
      <c r="H23" s="57"/>
    </row>
    <row r="24" spans="1:8" ht="18" customHeight="1">
      <c r="A24" s="55"/>
      <c r="B24" s="53" t="s">
        <v>155</v>
      </c>
      <c r="C24" s="57"/>
      <c r="D24" s="55" t="s">
        <v>156</v>
      </c>
      <c r="E24" s="53" t="s">
        <v>157</v>
      </c>
      <c r="F24" s="56">
        <f t="shared" si="1"/>
        <v>0</v>
      </c>
      <c r="G24" s="56"/>
      <c r="H24" s="57"/>
    </row>
    <row r="25" spans="1:8" ht="18" customHeight="1">
      <c r="A25" s="55"/>
      <c r="B25" s="53" t="s">
        <v>158</v>
      </c>
      <c r="C25" s="57"/>
      <c r="D25" s="55" t="s">
        <v>159</v>
      </c>
      <c r="E25" s="53" t="s">
        <v>160</v>
      </c>
      <c r="F25" s="56">
        <f t="shared" si="1"/>
        <v>0</v>
      </c>
      <c r="G25" s="56"/>
      <c r="H25" s="57"/>
    </row>
    <row r="26" spans="1:8" ht="18" customHeight="1">
      <c r="A26" s="55"/>
      <c r="B26" s="53" t="s">
        <v>161</v>
      </c>
      <c r="C26" s="57"/>
      <c r="D26" s="55" t="s">
        <v>162</v>
      </c>
      <c r="E26" s="53" t="s">
        <v>163</v>
      </c>
      <c r="F26" s="56">
        <f t="shared" si="1"/>
        <v>0</v>
      </c>
      <c r="G26" s="56"/>
      <c r="H26" s="57"/>
    </row>
    <row r="27" spans="1:8" ht="18" customHeight="1">
      <c r="A27" s="55"/>
      <c r="B27" s="53" t="s">
        <v>164</v>
      </c>
      <c r="C27" s="57"/>
      <c r="D27" s="55" t="s">
        <v>165</v>
      </c>
      <c r="E27" s="53" t="s">
        <v>166</v>
      </c>
      <c r="F27" s="56">
        <f t="shared" si="1"/>
        <v>0</v>
      </c>
      <c r="G27" s="56"/>
      <c r="H27" s="57"/>
    </row>
    <row r="28" spans="1:8" ht="18" customHeight="1">
      <c r="A28" s="55"/>
      <c r="B28" s="53" t="s">
        <v>167</v>
      </c>
      <c r="C28" s="57"/>
      <c r="D28" s="55" t="s">
        <v>168</v>
      </c>
      <c r="E28" s="53" t="s">
        <v>169</v>
      </c>
      <c r="F28" s="56">
        <f t="shared" si="1"/>
        <v>0</v>
      </c>
      <c r="G28" s="56"/>
      <c r="H28" s="56"/>
    </row>
    <row r="29" spans="1:8" ht="18" customHeight="1">
      <c r="A29" s="55"/>
      <c r="B29" s="53" t="s">
        <v>170</v>
      </c>
      <c r="C29" s="57"/>
      <c r="D29" s="55"/>
      <c r="E29" s="53" t="s">
        <v>171</v>
      </c>
      <c r="F29" s="56">
        <f t="shared" si="1"/>
        <v>0</v>
      </c>
      <c r="G29" s="57"/>
      <c r="H29" s="57"/>
    </row>
    <row r="30" spans="1:8" ht="18" customHeight="1">
      <c r="A30" s="59" t="s">
        <v>55</v>
      </c>
      <c r="B30" s="53" t="s">
        <v>172</v>
      </c>
      <c r="C30" s="56">
        <v>745.31</v>
      </c>
      <c r="D30" s="61" t="s">
        <v>92</v>
      </c>
      <c r="E30" s="53" t="s">
        <v>173</v>
      </c>
      <c r="F30" s="60">
        <f t="shared" si="1"/>
        <v>745.31</v>
      </c>
      <c r="G30" s="61">
        <f>SUM(G7:G29)</f>
        <v>745.31</v>
      </c>
      <c r="H30" s="61"/>
    </row>
    <row r="31" spans="1:8" ht="18" customHeight="1">
      <c r="A31" s="55"/>
      <c r="B31" s="53" t="s">
        <v>174</v>
      </c>
      <c r="C31" s="57"/>
      <c r="D31" s="62"/>
      <c r="E31" s="53" t="s">
        <v>175</v>
      </c>
      <c r="F31" s="62"/>
      <c r="G31" s="62"/>
      <c r="H31" s="62"/>
    </row>
    <row r="32" spans="1:8" ht="18" customHeight="1">
      <c r="A32" s="55" t="s">
        <v>176</v>
      </c>
      <c r="B32" s="53" t="s">
        <v>177</v>
      </c>
      <c r="C32" s="56"/>
      <c r="D32" s="62" t="s">
        <v>178</v>
      </c>
      <c r="E32" s="53" t="s">
        <v>179</v>
      </c>
      <c r="F32" s="62"/>
      <c r="G32" s="62"/>
      <c r="H32" s="62"/>
    </row>
    <row r="33" spans="1:8" ht="18" customHeight="1">
      <c r="A33" s="55" t="s">
        <v>109</v>
      </c>
      <c r="B33" s="53" t="s">
        <v>180</v>
      </c>
      <c r="C33" s="56"/>
      <c r="D33" s="62" t="s">
        <v>181</v>
      </c>
      <c r="E33" s="53" t="s">
        <v>182</v>
      </c>
      <c r="F33" s="62"/>
      <c r="G33" s="62"/>
      <c r="H33" s="62"/>
    </row>
    <row r="34" spans="1:8" ht="18" customHeight="1">
      <c r="A34" s="55" t="s">
        <v>112</v>
      </c>
      <c r="B34" s="53" t="s">
        <v>183</v>
      </c>
      <c r="C34" s="56"/>
      <c r="D34" s="62" t="s">
        <v>184</v>
      </c>
      <c r="E34" s="53" t="s">
        <v>185</v>
      </c>
      <c r="F34" s="62"/>
      <c r="G34" s="62"/>
      <c r="H34" s="62"/>
    </row>
    <row r="35" spans="1:8" ht="18" customHeight="1">
      <c r="A35" s="55"/>
      <c r="B35" s="53" t="s">
        <v>186</v>
      </c>
      <c r="C35" s="57"/>
      <c r="D35" s="62"/>
      <c r="E35" s="53" t="s">
        <v>187</v>
      </c>
      <c r="F35" s="62"/>
      <c r="G35" s="62"/>
      <c r="H35" s="62"/>
    </row>
    <row r="36" spans="1:8" ht="18" customHeight="1">
      <c r="A36" s="59" t="s">
        <v>188</v>
      </c>
      <c r="B36" s="53" t="s">
        <v>189</v>
      </c>
      <c r="C36" s="56">
        <v>745.31</v>
      </c>
      <c r="D36" s="61" t="s">
        <v>190</v>
      </c>
      <c r="E36" s="53" t="s">
        <v>191</v>
      </c>
      <c r="F36" s="56">
        <v>745.31</v>
      </c>
      <c r="G36" s="56">
        <v>745.31</v>
      </c>
      <c r="H36" s="61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4">
      <selection activeCell="H15" sqref="H15"/>
    </sheetView>
  </sheetViews>
  <sheetFormatPr defaultColWidth="9.00390625" defaultRowHeight="14.25"/>
  <cols>
    <col min="1" max="3" width="9.00390625" style="29" customWidth="1"/>
    <col min="4" max="4" width="27.25390625" style="29" customWidth="1"/>
    <col min="5" max="5" width="10.50390625" style="29" customWidth="1"/>
    <col min="6" max="6" width="10.25390625" style="29" customWidth="1"/>
    <col min="7" max="7" width="11.125" style="29" customWidth="1"/>
    <col min="8" max="8" width="13.125" style="29" customWidth="1"/>
    <col min="9" max="9" width="9.00390625" style="29" customWidth="1"/>
    <col min="10" max="10" width="24.125" style="29" customWidth="1"/>
    <col min="11" max="16384" width="9.00390625" style="29" customWidth="1"/>
  </cols>
  <sheetData>
    <row r="1" spans="1:10" ht="24" customHeight="1">
      <c r="A1" s="120" t="s">
        <v>192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customHeight="1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45" t="s">
        <v>53</v>
      </c>
    </row>
    <row r="3" spans="1:10" ht="21" customHeight="1">
      <c r="A3" s="122" t="s">
        <v>193</v>
      </c>
      <c r="B3" s="123"/>
      <c r="C3" s="123"/>
      <c r="D3" s="32"/>
      <c r="E3" s="123" t="s">
        <v>194</v>
      </c>
      <c r="F3" s="123"/>
      <c r="G3" s="123"/>
      <c r="H3" s="123"/>
      <c r="I3" s="123"/>
      <c r="J3" s="123"/>
    </row>
    <row r="4" spans="1:10" ht="21" customHeight="1">
      <c r="A4" s="125" t="s">
        <v>62</v>
      </c>
      <c r="B4" s="124"/>
      <c r="C4" s="124"/>
      <c r="D4" s="124" t="s">
        <v>63</v>
      </c>
      <c r="E4" s="124" t="s">
        <v>75</v>
      </c>
      <c r="F4" s="124" t="s">
        <v>93</v>
      </c>
      <c r="G4" s="124"/>
      <c r="H4" s="124"/>
      <c r="I4" s="124" t="s">
        <v>94</v>
      </c>
      <c r="J4" s="124"/>
    </row>
    <row r="5" spans="1:10" ht="21" customHeight="1">
      <c r="A5" s="125"/>
      <c r="B5" s="124"/>
      <c r="C5" s="124"/>
      <c r="D5" s="124"/>
      <c r="E5" s="124"/>
      <c r="F5" s="33" t="s">
        <v>105</v>
      </c>
      <c r="G5" s="33" t="s">
        <v>195</v>
      </c>
      <c r="H5" s="33" t="s">
        <v>196</v>
      </c>
      <c r="I5" s="33" t="s">
        <v>105</v>
      </c>
      <c r="J5" s="33" t="s">
        <v>197</v>
      </c>
    </row>
    <row r="6" spans="1:10" ht="21" customHeight="1">
      <c r="A6" s="125" t="s">
        <v>64</v>
      </c>
      <c r="B6" s="124" t="s">
        <v>65</v>
      </c>
      <c r="C6" s="124" t="s">
        <v>66</v>
      </c>
      <c r="D6" s="34" t="s">
        <v>67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</row>
    <row r="7" spans="1:10" ht="21" customHeight="1">
      <c r="A7" s="125"/>
      <c r="B7" s="124"/>
      <c r="C7" s="124"/>
      <c r="D7" s="34" t="s">
        <v>75</v>
      </c>
      <c r="E7" s="36">
        <f>F7+I7</f>
        <v>745.3100000000001</v>
      </c>
      <c r="F7" s="36">
        <f>F8+F15+F18+F21</f>
        <v>571.3000000000001</v>
      </c>
      <c r="G7" s="36">
        <f>G8+G15+G18+G21</f>
        <v>417.08</v>
      </c>
      <c r="H7" s="36">
        <f>H8+H15+H18+H21</f>
        <v>154.22</v>
      </c>
      <c r="I7" s="67">
        <f>I8+I15</f>
        <v>174.01</v>
      </c>
      <c r="J7" s="46"/>
    </row>
    <row r="8" spans="1:10" ht="23.25" customHeight="1">
      <c r="A8" s="98">
        <v>201</v>
      </c>
      <c r="B8" s="99"/>
      <c r="C8" s="99"/>
      <c r="D8" s="37" t="s">
        <v>76</v>
      </c>
      <c r="E8" s="36">
        <f aca="true" t="shared" si="0" ref="E8:E24">F8+I8</f>
        <v>548.5300000000001</v>
      </c>
      <c r="F8" s="38">
        <f>F9</f>
        <v>451.31000000000006</v>
      </c>
      <c r="G8" s="38">
        <f>G9</f>
        <v>297.09000000000003</v>
      </c>
      <c r="H8" s="38">
        <f>H9</f>
        <v>154.22</v>
      </c>
      <c r="I8" s="38">
        <f>I9+I13</f>
        <v>97.22</v>
      </c>
      <c r="J8" s="47"/>
    </row>
    <row r="9" spans="1:10" ht="23.25" customHeight="1">
      <c r="A9" s="98">
        <v>20103</v>
      </c>
      <c r="B9" s="99"/>
      <c r="C9" s="99"/>
      <c r="D9" s="37" t="s">
        <v>77</v>
      </c>
      <c r="E9" s="36">
        <f t="shared" si="0"/>
        <v>545.84</v>
      </c>
      <c r="F9" s="38">
        <f>SUM(F10:F12)</f>
        <v>451.31000000000006</v>
      </c>
      <c r="G9" s="38">
        <f>SUM(G10:G11)</f>
        <v>297.09000000000003</v>
      </c>
      <c r="H9" s="38">
        <f>SUM(H10:H11)</f>
        <v>154.22</v>
      </c>
      <c r="I9" s="38">
        <f>SUM(I10:I12)</f>
        <v>94.53</v>
      </c>
      <c r="J9" s="47"/>
    </row>
    <row r="10" spans="1:10" ht="23.25" customHeight="1">
      <c r="A10" s="98">
        <v>2010301</v>
      </c>
      <c r="B10" s="99"/>
      <c r="C10" s="99"/>
      <c r="D10" s="37" t="s">
        <v>78</v>
      </c>
      <c r="E10" s="36">
        <f t="shared" si="0"/>
        <v>421.32000000000005</v>
      </c>
      <c r="F10" s="38">
        <f>SUM(G10:H10)</f>
        <v>421.32000000000005</v>
      </c>
      <c r="G10" s="39">
        <v>272.1</v>
      </c>
      <c r="H10" s="40">
        <v>149.22</v>
      </c>
      <c r="I10" s="39"/>
      <c r="J10" s="47"/>
    </row>
    <row r="11" spans="1:10" ht="23.25" customHeight="1">
      <c r="A11" s="98">
        <v>2010350</v>
      </c>
      <c r="B11" s="99"/>
      <c r="C11" s="99"/>
      <c r="D11" s="37" t="s">
        <v>79</v>
      </c>
      <c r="E11" s="36">
        <f t="shared" si="0"/>
        <v>29.99</v>
      </c>
      <c r="F11" s="38">
        <f>SUM(G11:H11)</f>
        <v>29.99</v>
      </c>
      <c r="G11" s="39">
        <v>24.99</v>
      </c>
      <c r="H11" s="40">
        <v>5</v>
      </c>
      <c r="I11" s="39"/>
      <c r="J11" s="47"/>
    </row>
    <row r="12" spans="1:10" ht="23.25" customHeight="1">
      <c r="A12" s="98">
        <v>2010399</v>
      </c>
      <c r="B12" s="99"/>
      <c r="C12" s="99"/>
      <c r="D12" s="37" t="s">
        <v>80</v>
      </c>
      <c r="E12" s="36">
        <f t="shared" si="0"/>
        <v>94.53</v>
      </c>
      <c r="F12" s="38">
        <f>SUM(G12:H12)</f>
        <v>0</v>
      </c>
      <c r="G12" s="39"/>
      <c r="H12" s="40"/>
      <c r="I12" s="39">
        <v>94.53</v>
      </c>
      <c r="J12" s="47"/>
    </row>
    <row r="13" spans="1:10" ht="23.25" customHeight="1">
      <c r="A13" s="146" t="s">
        <v>236</v>
      </c>
      <c r="B13" s="147" t="s">
        <v>237</v>
      </c>
      <c r="C13" s="147" t="s">
        <v>237</v>
      </c>
      <c r="D13" s="148" t="s">
        <v>238</v>
      </c>
      <c r="E13" s="36">
        <f t="shared" si="0"/>
        <v>2.69</v>
      </c>
      <c r="F13" s="38">
        <f>SUM(G13:H13)</f>
        <v>0</v>
      </c>
      <c r="G13" s="39"/>
      <c r="H13" s="40"/>
      <c r="I13" s="39">
        <f>SUM(I14)</f>
        <v>2.69</v>
      </c>
      <c r="J13" s="47"/>
    </row>
    <row r="14" spans="1:10" ht="23.25" customHeight="1">
      <c r="A14" s="146" t="s">
        <v>239</v>
      </c>
      <c r="B14" s="147" t="s">
        <v>237</v>
      </c>
      <c r="C14" s="147" t="s">
        <v>237</v>
      </c>
      <c r="D14" s="148" t="s">
        <v>240</v>
      </c>
      <c r="E14" s="36">
        <f t="shared" si="0"/>
        <v>2.69</v>
      </c>
      <c r="F14" s="38">
        <f>SUM(G14:H14)</f>
        <v>0</v>
      </c>
      <c r="G14" s="39"/>
      <c r="H14" s="40"/>
      <c r="I14" s="39">
        <v>2.69</v>
      </c>
      <c r="J14" s="47"/>
    </row>
    <row r="15" spans="1:10" ht="23.25" customHeight="1">
      <c r="A15" s="98">
        <v>203</v>
      </c>
      <c r="B15" s="99"/>
      <c r="C15" s="99"/>
      <c r="D15" s="37" t="s">
        <v>81</v>
      </c>
      <c r="E15" s="36">
        <f t="shared" si="0"/>
        <v>76.79</v>
      </c>
      <c r="F15" s="38">
        <f>SUM(G15:H15)</f>
        <v>0</v>
      </c>
      <c r="G15" s="39"/>
      <c r="H15" s="40"/>
      <c r="I15" s="39">
        <f>SUM(I16)</f>
        <v>76.79</v>
      </c>
      <c r="J15" s="47"/>
    </row>
    <row r="16" spans="1:10" ht="23.25" customHeight="1">
      <c r="A16" s="98">
        <v>20306</v>
      </c>
      <c r="B16" s="99"/>
      <c r="C16" s="99"/>
      <c r="D16" s="17" t="s">
        <v>82</v>
      </c>
      <c r="E16" s="36">
        <f t="shared" si="0"/>
        <v>76.79</v>
      </c>
      <c r="F16" s="38"/>
      <c r="G16" s="38"/>
      <c r="H16" s="38">
        <f>H17+H19</f>
        <v>0</v>
      </c>
      <c r="I16" s="39">
        <f>I17</f>
        <v>76.79</v>
      </c>
      <c r="J16" s="47"/>
    </row>
    <row r="17" spans="1:10" ht="23.25" customHeight="1">
      <c r="A17" s="98">
        <v>2030603</v>
      </c>
      <c r="B17" s="98"/>
      <c r="C17" s="98"/>
      <c r="D17" s="17" t="s">
        <v>83</v>
      </c>
      <c r="E17" s="36">
        <f>F17+I17</f>
        <v>76.79</v>
      </c>
      <c r="F17" s="38"/>
      <c r="G17" s="39"/>
      <c r="H17" s="40"/>
      <c r="I17" s="39">
        <v>76.79</v>
      </c>
      <c r="J17" s="47"/>
    </row>
    <row r="18" spans="1:10" ht="23.25" customHeight="1">
      <c r="A18" s="98">
        <v>208</v>
      </c>
      <c r="B18" s="98"/>
      <c r="C18" s="98"/>
      <c r="D18" s="17" t="s">
        <v>84</v>
      </c>
      <c r="E18" s="36">
        <f aca="true" t="shared" si="1" ref="E18:E24">F18+I18</f>
        <v>98.65</v>
      </c>
      <c r="F18" s="38">
        <f>SUM(F19)</f>
        <v>98.65</v>
      </c>
      <c r="G18" s="38">
        <f>SUM(G19)</f>
        <v>98.65</v>
      </c>
      <c r="H18" s="40"/>
      <c r="I18" s="39"/>
      <c r="J18" s="47"/>
    </row>
    <row r="19" spans="1:10" ht="23.25" customHeight="1">
      <c r="A19" s="100">
        <v>20805</v>
      </c>
      <c r="B19" s="101"/>
      <c r="C19" s="99"/>
      <c r="D19" s="17" t="s">
        <v>85</v>
      </c>
      <c r="E19" s="36">
        <f t="shared" si="1"/>
        <v>98.65</v>
      </c>
      <c r="F19" s="38">
        <f>F20</f>
        <v>98.65</v>
      </c>
      <c r="G19" s="38">
        <f>G20</f>
        <v>98.65</v>
      </c>
      <c r="H19" s="40"/>
      <c r="I19" s="40"/>
      <c r="J19" s="47"/>
    </row>
    <row r="20" spans="1:10" ht="23.25" customHeight="1">
      <c r="A20" s="41">
        <v>2080501</v>
      </c>
      <c r="B20" s="42"/>
      <c r="C20" s="37"/>
      <c r="D20" s="17" t="s">
        <v>86</v>
      </c>
      <c r="E20" s="36">
        <f t="shared" si="1"/>
        <v>98.65</v>
      </c>
      <c r="F20" s="38">
        <v>98.65</v>
      </c>
      <c r="G20" s="38">
        <v>98.65</v>
      </c>
      <c r="H20" s="40"/>
      <c r="I20" s="40"/>
      <c r="J20" s="47"/>
    </row>
    <row r="21" spans="1:10" ht="23.25" customHeight="1">
      <c r="A21" s="41">
        <v>210</v>
      </c>
      <c r="B21" s="42"/>
      <c r="C21" s="37"/>
      <c r="D21" s="17" t="s">
        <v>87</v>
      </c>
      <c r="E21" s="36">
        <f t="shared" si="1"/>
        <v>21.34</v>
      </c>
      <c r="F21" s="38">
        <f>F22</f>
        <v>21.34</v>
      </c>
      <c r="G21" s="38">
        <f>G22</f>
        <v>21.34</v>
      </c>
      <c r="H21" s="40"/>
      <c r="I21" s="40"/>
      <c r="J21" s="47"/>
    </row>
    <row r="22" spans="1:10" ht="23.25" customHeight="1">
      <c r="A22" s="41">
        <v>21005</v>
      </c>
      <c r="B22" s="42"/>
      <c r="C22" s="37"/>
      <c r="D22" s="17" t="s">
        <v>88</v>
      </c>
      <c r="E22" s="36">
        <f t="shared" si="1"/>
        <v>21.34</v>
      </c>
      <c r="F22" s="38">
        <f>SUM(F23:F24)</f>
        <v>21.34</v>
      </c>
      <c r="G22" s="38">
        <f>SUM(G23:G24)</f>
        <v>21.34</v>
      </c>
      <c r="H22" s="40"/>
      <c r="I22" s="40"/>
      <c r="J22" s="47"/>
    </row>
    <row r="23" spans="1:10" ht="23.25" customHeight="1">
      <c r="A23" s="41">
        <v>2100501</v>
      </c>
      <c r="B23" s="42"/>
      <c r="C23" s="37"/>
      <c r="D23" s="17" t="s">
        <v>89</v>
      </c>
      <c r="E23" s="36">
        <f t="shared" si="1"/>
        <v>17.59</v>
      </c>
      <c r="F23" s="38">
        <v>17.59</v>
      </c>
      <c r="G23" s="38">
        <v>17.59</v>
      </c>
      <c r="H23" s="43"/>
      <c r="I23" s="43"/>
      <c r="J23" s="48"/>
    </row>
    <row r="24" spans="1:10" ht="23.25" customHeight="1">
      <c r="A24" s="41">
        <v>2100503</v>
      </c>
      <c r="B24" s="42"/>
      <c r="C24" s="37"/>
      <c r="D24" s="17" t="s">
        <v>90</v>
      </c>
      <c r="E24" s="36">
        <f t="shared" si="1"/>
        <v>3.75</v>
      </c>
      <c r="F24" s="38">
        <v>3.75</v>
      </c>
      <c r="G24" s="38">
        <v>3.75</v>
      </c>
      <c r="H24" s="44"/>
      <c r="I24" s="44"/>
      <c r="J24" s="44"/>
    </row>
  </sheetData>
  <sheetProtection/>
  <mergeCells count="23">
    <mergeCell ref="A6:A7"/>
    <mergeCell ref="B6:B7"/>
    <mergeCell ref="C6:C7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B6" sqref="B6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6" t="s">
        <v>198</v>
      </c>
      <c r="B1" s="126"/>
      <c r="C1" s="126"/>
      <c r="D1" s="126"/>
      <c r="E1" s="126"/>
      <c r="F1" s="126"/>
      <c r="G1" s="126"/>
      <c r="H1" s="126"/>
    </row>
    <row r="2" spans="1:8" ht="14.25">
      <c r="A2" t="s">
        <v>52</v>
      </c>
      <c r="B2" s="22"/>
      <c r="C2" s="22"/>
      <c r="D2" s="22"/>
      <c r="E2" s="22"/>
      <c r="F2" s="22"/>
      <c r="G2" s="22"/>
      <c r="H2" s="23" t="s">
        <v>2</v>
      </c>
    </row>
    <row r="3" spans="1:8" ht="33" customHeight="1">
      <c r="A3" s="130" t="s">
        <v>199</v>
      </c>
      <c r="B3" s="130" t="s">
        <v>75</v>
      </c>
      <c r="C3" s="127" t="s">
        <v>200</v>
      </c>
      <c r="D3" s="128"/>
      <c r="E3" s="128"/>
      <c r="F3" s="128"/>
      <c r="G3" s="128"/>
      <c r="H3" s="129"/>
    </row>
    <row r="4" spans="1:8" ht="33" customHeight="1">
      <c r="A4" s="131"/>
      <c r="B4" s="131"/>
      <c r="C4" s="130" t="s">
        <v>105</v>
      </c>
      <c r="D4" s="127" t="s">
        <v>201</v>
      </c>
      <c r="E4" s="129"/>
      <c r="F4" s="130" t="s">
        <v>202</v>
      </c>
      <c r="G4" s="130" t="s">
        <v>203</v>
      </c>
      <c r="H4" s="130" t="s">
        <v>204</v>
      </c>
    </row>
    <row r="5" spans="1:8" ht="33" customHeight="1">
      <c r="A5" s="132"/>
      <c r="B5" s="132"/>
      <c r="C5" s="132"/>
      <c r="D5" s="24" t="s">
        <v>205</v>
      </c>
      <c r="E5" s="24" t="s">
        <v>206</v>
      </c>
      <c r="F5" s="132"/>
      <c r="G5" s="132"/>
      <c r="H5" s="132"/>
    </row>
    <row r="6" spans="1:8" ht="33" customHeight="1">
      <c r="A6" s="25" t="s">
        <v>75</v>
      </c>
      <c r="B6" s="26">
        <f>C6</f>
        <v>571.3</v>
      </c>
      <c r="C6" s="26">
        <f>D6</f>
        <v>571.3</v>
      </c>
      <c r="D6" s="26">
        <f>SUM(D7:D9)</f>
        <v>571.3</v>
      </c>
      <c r="E6" s="27"/>
      <c r="F6" s="27"/>
      <c r="G6" s="27"/>
      <c r="H6" s="27"/>
    </row>
    <row r="7" spans="1:8" ht="33" customHeight="1">
      <c r="A7" s="25" t="s">
        <v>207</v>
      </c>
      <c r="B7" s="26">
        <f>C7</f>
        <v>269.02</v>
      </c>
      <c r="C7" s="26">
        <f>D7</f>
        <v>269.02</v>
      </c>
      <c r="D7" s="28">
        <v>269.02</v>
      </c>
      <c r="E7" s="25"/>
      <c r="F7" s="25"/>
      <c r="G7" s="25"/>
      <c r="H7" s="25"/>
    </row>
    <row r="8" spans="1:8" ht="33" customHeight="1">
      <c r="A8" s="25" t="s">
        <v>208</v>
      </c>
      <c r="B8" s="26">
        <f>C8</f>
        <v>154.22</v>
      </c>
      <c r="C8" s="26">
        <f>D8</f>
        <v>154.22</v>
      </c>
      <c r="D8" s="28">
        <v>154.22</v>
      </c>
      <c r="E8" s="25"/>
      <c r="F8" s="25"/>
      <c r="G8" s="25"/>
      <c r="H8" s="25"/>
    </row>
    <row r="9" spans="1:8" ht="33" customHeight="1">
      <c r="A9" s="25" t="s">
        <v>209</v>
      </c>
      <c r="B9" s="26">
        <f>C9</f>
        <v>148.06</v>
      </c>
      <c r="C9" s="26">
        <f>D9</f>
        <v>148.06</v>
      </c>
      <c r="D9" s="28">
        <v>148.06</v>
      </c>
      <c r="E9" s="25"/>
      <c r="F9" s="25"/>
      <c r="G9" s="25"/>
      <c r="H9" s="25"/>
    </row>
    <row r="10" spans="1:8" ht="33" customHeight="1">
      <c r="A10" s="25" t="s">
        <v>210</v>
      </c>
      <c r="B10" s="27"/>
      <c r="C10" s="25"/>
      <c r="D10" s="25"/>
      <c r="E10" s="25"/>
      <c r="F10" s="27"/>
      <c r="G10" s="25"/>
      <c r="H10" s="25"/>
    </row>
    <row r="11" spans="1:8" ht="33" customHeight="1">
      <c r="A11" s="25" t="s">
        <v>211</v>
      </c>
      <c r="B11" s="25"/>
      <c r="C11" s="25"/>
      <c r="D11" s="25"/>
      <c r="E11" s="25"/>
      <c r="F11" s="25"/>
      <c r="G11" s="25"/>
      <c r="H11" s="25"/>
    </row>
    <row r="12" spans="1:8" ht="33" customHeight="1">
      <c r="A12" s="25" t="s">
        <v>212</v>
      </c>
      <c r="B12" s="27"/>
      <c r="C12" s="27"/>
      <c r="D12" s="27"/>
      <c r="E12" s="25"/>
      <c r="F12" s="25"/>
      <c r="G12" s="25"/>
      <c r="H12" s="25"/>
    </row>
    <row r="13" spans="1:8" ht="33" customHeight="1">
      <c r="A13" s="25" t="s">
        <v>213</v>
      </c>
      <c r="B13" s="27"/>
      <c r="C13" s="27"/>
      <c r="D13" s="27"/>
      <c r="E13" s="25"/>
      <c r="F13" s="25"/>
      <c r="G13" s="25"/>
      <c r="H13" s="25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SheetLayoutView="100" workbookViewId="0" topLeftCell="B1">
      <selection activeCell="F25" sqref="F25"/>
    </sheetView>
  </sheetViews>
  <sheetFormatPr defaultColWidth="9.00390625" defaultRowHeight="14.25"/>
  <cols>
    <col min="1" max="1" width="32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3" t="s">
        <v>214</v>
      </c>
      <c r="B1" s="133"/>
      <c r="C1" s="133"/>
      <c r="D1" s="133"/>
      <c r="E1" s="133"/>
      <c r="F1" s="133"/>
      <c r="G1" s="133"/>
      <c r="H1" s="133"/>
      <c r="I1" s="19"/>
      <c r="J1" s="19"/>
    </row>
    <row r="2" spans="1:10" s="12" customFormat="1" ht="34.5" customHeight="1">
      <c r="A2" s="134" t="s">
        <v>52</v>
      </c>
      <c r="B2" s="135"/>
      <c r="C2" s="13"/>
      <c r="D2" s="13"/>
      <c r="E2" s="13"/>
      <c r="F2" s="13"/>
      <c r="G2" s="13"/>
      <c r="I2" s="9" t="s">
        <v>248</v>
      </c>
      <c r="J2" s="13"/>
    </row>
    <row r="3" spans="1:10" ht="42" customHeight="1">
      <c r="A3" s="136" t="s">
        <v>215</v>
      </c>
      <c r="B3" s="136" t="s">
        <v>216</v>
      </c>
      <c r="C3" s="136" t="s">
        <v>200</v>
      </c>
      <c r="D3" s="136"/>
      <c r="E3" s="136"/>
      <c r="F3" s="136"/>
      <c r="G3" s="136"/>
      <c r="H3" s="136"/>
      <c r="I3" s="136" t="s">
        <v>217</v>
      </c>
      <c r="J3" s="19"/>
    </row>
    <row r="4" spans="1:10" ht="42" customHeight="1">
      <c r="A4" s="136"/>
      <c r="B4" s="136"/>
      <c r="C4" s="136" t="s">
        <v>218</v>
      </c>
      <c r="D4" s="136" t="s">
        <v>201</v>
      </c>
      <c r="E4" s="136"/>
      <c r="F4" s="136" t="s">
        <v>202</v>
      </c>
      <c r="G4" s="136" t="s">
        <v>203</v>
      </c>
      <c r="H4" s="136" t="s">
        <v>204</v>
      </c>
      <c r="I4" s="136"/>
      <c r="J4" s="19"/>
    </row>
    <row r="5" spans="1:10" ht="42" customHeight="1">
      <c r="A5" s="136"/>
      <c r="B5" s="136"/>
      <c r="C5" s="136"/>
      <c r="D5" s="14" t="s">
        <v>205</v>
      </c>
      <c r="E5" s="14" t="s">
        <v>206</v>
      </c>
      <c r="F5" s="136"/>
      <c r="G5" s="136"/>
      <c r="H5" s="136"/>
      <c r="I5" s="136"/>
      <c r="J5" s="19"/>
    </row>
    <row r="6" spans="1:10" ht="42" customHeight="1">
      <c r="A6" s="15" t="s">
        <v>216</v>
      </c>
      <c r="B6" s="151">
        <f>C6</f>
        <v>174.01</v>
      </c>
      <c r="C6" s="151">
        <f>D6</f>
        <v>174.01</v>
      </c>
      <c r="D6" s="151">
        <f>SUM(D7:D29)</f>
        <v>174.01</v>
      </c>
      <c r="E6" s="16"/>
      <c r="F6" s="16"/>
      <c r="G6" s="16"/>
      <c r="H6" s="16"/>
      <c r="I6" s="20"/>
      <c r="J6" s="19"/>
    </row>
    <row r="7" spans="1:10" ht="24.75" customHeight="1">
      <c r="A7" s="149" t="s">
        <v>223</v>
      </c>
      <c r="B7" s="151">
        <f aca="true" t="shared" si="0" ref="B7:B29">C7</f>
        <v>3</v>
      </c>
      <c r="C7" s="151">
        <f aca="true" t="shared" si="1" ref="C7:C29">D7</f>
        <v>3</v>
      </c>
      <c r="D7" s="152">
        <v>3</v>
      </c>
      <c r="E7" s="16"/>
      <c r="F7" s="16"/>
      <c r="G7" s="16"/>
      <c r="H7" s="16"/>
      <c r="I7" s="14"/>
      <c r="J7" s="19"/>
    </row>
    <row r="8" spans="1:10" ht="24.75" customHeight="1">
      <c r="A8" s="149" t="s">
        <v>225</v>
      </c>
      <c r="B8" s="151">
        <f t="shared" si="0"/>
        <v>5</v>
      </c>
      <c r="C8" s="151">
        <f t="shared" si="1"/>
        <v>5</v>
      </c>
      <c r="D8" s="152">
        <v>5</v>
      </c>
      <c r="E8" s="16"/>
      <c r="F8" s="16"/>
      <c r="G8" s="16"/>
      <c r="H8" s="16"/>
      <c r="I8" s="14"/>
      <c r="J8" s="19"/>
    </row>
    <row r="9" spans="1:10" ht="24.75" customHeight="1">
      <c r="A9" s="149" t="s">
        <v>224</v>
      </c>
      <c r="B9" s="151">
        <f t="shared" si="0"/>
        <v>2</v>
      </c>
      <c r="C9" s="151">
        <f t="shared" si="1"/>
        <v>2</v>
      </c>
      <c r="D9" s="152">
        <v>2</v>
      </c>
      <c r="E9" s="16"/>
      <c r="F9" s="16"/>
      <c r="G9" s="16"/>
      <c r="H9" s="16"/>
      <c r="I9" s="14"/>
      <c r="J9" s="19"/>
    </row>
    <row r="10" spans="1:10" ht="24.75" customHeight="1">
      <c r="A10" s="149" t="s">
        <v>241</v>
      </c>
      <c r="B10" s="151">
        <f t="shared" si="0"/>
        <v>3</v>
      </c>
      <c r="C10" s="151">
        <f t="shared" si="1"/>
        <v>3</v>
      </c>
      <c r="D10" s="152">
        <v>3</v>
      </c>
      <c r="E10" s="16"/>
      <c r="F10" s="16"/>
      <c r="G10" s="16"/>
      <c r="H10" s="16"/>
      <c r="I10" s="14"/>
      <c r="J10" s="19"/>
    </row>
    <row r="11" spans="1:10" ht="24.75" customHeight="1">
      <c r="A11" s="149" t="s">
        <v>219</v>
      </c>
      <c r="B11" s="151">
        <f t="shared" si="0"/>
        <v>2.4</v>
      </c>
      <c r="C11" s="151">
        <f t="shared" si="1"/>
        <v>2.4</v>
      </c>
      <c r="D11" s="152">
        <v>2.4</v>
      </c>
      <c r="E11" s="16"/>
      <c r="F11" s="16"/>
      <c r="G11" s="16"/>
      <c r="H11" s="16"/>
      <c r="I11" s="14"/>
      <c r="J11" s="19"/>
    </row>
    <row r="12" spans="1:10" ht="24.75" customHeight="1">
      <c r="A12" s="149" t="s">
        <v>220</v>
      </c>
      <c r="B12" s="151">
        <f t="shared" si="0"/>
        <v>1.32</v>
      </c>
      <c r="C12" s="151">
        <f t="shared" si="1"/>
        <v>1.32</v>
      </c>
      <c r="D12" s="152">
        <v>1.32</v>
      </c>
      <c r="E12" s="16"/>
      <c r="F12" s="16"/>
      <c r="G12" s="16"/>
      <c r="H12" s="16"/>
      <c r="I12" s="14"/>
      <c r="J12" s="19"/>
    </row>
    <row r="13" spans="1:10" ht="24.75" customHeight="1">
      <c r="A13" s="149" t="s">
        <v>242</v>
      </c>
      <c r="B13" s="151">
        <f t="shared" si="0"/>
        <v>0.1</v>
      </c>
      <c r="C13" s="151">
        <f t="shared" si="1"/>
        <v>0.1</v>
      </c>
      <c r="D13" s="152">
        <v>0.1</v>
      </c>
      <c r="E13" s="16"/>
      <c r="F13" s="16"/>
      <c r="G13" s="16"/>
      <c r="H13" s="16"/>
      <c r="I13" s="14"/>
      <c r="J13" s="19"/>
    </row>
    <row r="14" spans="1:10" ht="24.75" customHeight="1">
      <c r="A14" s="149" t="s">
        <v>222</v>
      </c>
      <c r="B14" s="151">
        <f t="shared" si="0"/>
        <v>7</v>
      </c>
      <c r="C14" s="151">
        <f t="shared" si="1"/>
        <v>7</v>
      </c>
      <c r="D14" s="152">
        <v>7</v>
      </c>
      <c r="E14" s="16"/>
      <c r="F14" s="16"/>
      <c r="G14" s="16"/>
      <c r="H14" s="16"/>
      <c r="I14" s="14"/>
      <c r="J14" s="19"/>
    </row>
    <row r="15" spans="1:10" ht="24.75" customHeight="1">
      <c r="A15" s="149" t="s">
        <v>221</v>
      </c>
      <c r="B15" s="151">
        <f t="shared" si="0"/>
        <v>29.96</v>
      </c>
      <c r="C15" s="151">
        <f t="shared" si="1"/>
        <v>29.96</v>
      </c>
      <c r="D15" s="152">
        <v>29.96</v>
      </c>
      <c r="E15" s="16"/>
      <c r="F15" s="16"/>
      <c r="G15" s="16"/>
      <c r="H15" s="16"/>
      <c r="I15" s="14"/>
      <c r="J15" s="19"/>
    </row>
    <row r="16" spans="1:10" ht="24.75" customHeight="1">
      <c r="A16" s="149" t="s">
        <v>243</v>
      </c>
      <c r="B16" s="151">
        <f t="shared" si="0"/>
        <v>5</v>
      </c>
      <c r="C16" s="151">
        <f t="shared" si="1"/>
        <v>5</v>
      </c>
      <c r="D16" s="152">
        <v>5</v>
      </c>
      <c r="E16" s="16"/>
      <c r="F16" s="16"/>
      <c r="G16" s="16"/>
      <c r="H16" s="16"/>
      <c r="I16" s="14"/>
      <c r="J16" s="19"/>
    </row>
    <row r="17" spans="1:10" ht="24.75" customHeight="1">
      <c r="A17" s="149" t="s">
        <v>244</v>
      </c>
      <c r="B17" s="151">
        <f t="shared" si="0"/>
        <v>2</v>
      </c>
      <c r="C17" s="151">
        <f t="shared" si="1"/>
        <v>2</v>
      </c>
      <c r="D17" s="152">
        <v>2</v>
      </c>
      <c r="E17" s="16"/>
      <c r="F17" s="16"/>
      <c r="G17" s="16"/>
      <c r="H17" s="16"/>
      <c r="I17" s="14"/>
      <c r="J17" s="19"/>
    </row>
    <row r="18" spans="1:10" ht="24.75" customHeight="1">
      <c r="A18" s="149" t="s">
        <v>245</v>
      </c>
      <c r="B18" s="151">
        <f t="shared" si="0"/>
        <v>3</v>
      </c>
      <c r="C18" s="151">
        <f t="shared" si="1"/>
        <v>3</v>
      </c>
      <c r="D18" s="152">
        <v>3</v>
      </c>
      <c r="E18" s="16"/>
      <c r="F18" s="16"/>
      <c r="G18" s="16"/>
      <c r="H18" s="16"/>
      <c r="I18" s="14"/>
      <c r="J18" s="19"/>
    </row>
    <row r="19" spans="1:10" ht="24.75" customHeight="1">
      <c r="A19" s="149" t="s">
        <v>246</v>
      </c>
      <c r="B19" s="151">
        <f t="shared" si="0"/>
        <v>3.12</v>
      </c>
      <c r="C19" s="151">
        <f t="shared" si="1"/>
        <v>3.12</v>
      </c>
      <c r="D19" s="152">
        <v>3.12</v>
      </c>
      <c r="E19" s="18"/>
      <c r="F19" s="18"/>
      <c r="G19" s="18"/>
      <c r="H19" s="18"/>
      <c r="I19" s="21"/>
      <c r="J19" s="19"/>
    </row>
    <row r="20" spans="1:9" ht="24.75" customHeight="1">
      <c r="A20" s="149" t="s">
        <v>247</v>
      </c>
      <c r="B20" s="151">
        <f t="shared" si="0"/>
        <v>27.63</v>
      </c>
      <c r="C20" s="151">
        <f t="shared" si="1"/>
        <v>27.63</v>
      </c>
      <c r="D20" s="152">
        <v>27.63</v>
      </c>
      <c r="E20" s="6"/>
      <c r="F20" s="6"/>
      <c r="G20" s="6"/>
      <c r="H20" s="6"/>
      <c r="I20" s="6"/>
    </row>
    <row r="21" spans="1:9" ht="24.75" customHeight="1">
      <c r="A21" s="149" t="s">
        <v>249</v>
      </c>
      <c r="B21" s="151">
        <f t="shared" si="0"/>
        <v>2.69</v>
      </c>
      <c r="C21" s="151">
        <f t="shared" si="1"/>
        <v>2.69</v>
      </c>
      <c r="D21" s="152">
        <v>2.69</v>
      </c>
      <c r="E21" s="6"/>
      <c r="F21" s="6"/>
      <c r="G21" s="6"/>
      <c r="H21" s="6"/>
      <c r="I21" s="6"/>
    </row>
    <row r="22" spans="1:9" ht="24.75" customHeight="1">
      <c r="A22" s="149" t="s">
        <v>250</v>
      </c>
      <c r="B22" s="151">
        <f t="shared" si="0"/>
        <v>10</v>
      </c>
      <c r="C22" s="151">
        <f t="shared" si="1"/>
        <v>10</v>
      </c>
      <c r="D22" s="152">
        <v>10</v>
      </c>
      <c r="E22" s="6"/>
      <c r="F22" s="6"/>
      <c r="G22" s="6"/>
      <c r="H22" s="6"/>
      <c r="I22" s="6"/>
    </row>
    <row r="23" spans="1:9" ht="24.75" customHeight="1">
      <c r="A23" s="150" t="s">
        <v>251</v>
      </c>
      <c r="B23" s="151">
        <f t="shared" si="0"/>
        <v>2</v>
      </c>
      <c r="C23" s="151">
        <f t="shared" si="1"/>
        <v>2</v>
      </c>
      <c r="D23" s="152">
        <v>2</v>
      </c>
      <c r="E23" s="6"/>
      <c r="F23" s="6"/>
      <c r="G23" s="6"/>
      <c r="H23" s="6"/>
      <c r="I23" s="6"/>
    </row>
    <row r="24" spans="1:9" ht="24.75" customHeight="1">
      <c r="A24" s="150" t="s">
        <v>252</v>
      </c>
      <c r="B24" s="151">
        <f t="shared" si="0"/>
        <v>1.85</v>
      </c>
      <c r="C24" s="151">
        <f t="shared" si="1"/>
        <v>1.85</v>
      </c>
      <c r="D24" s="152">
        <v>1.85</v>
      </c>
      <c r="E24" s="6"/>
      <c r="F24" s="6"/>
      <c r="G24" s="6"/>
      <c r="H24" s="6"/>
      <c r="I24" s="6"/>
    </row>
    <row r="25" spans="1:9" ht="24.75" customHeight="1">
      <c r="A25" s="150" t="s">
        <v>253</v>
      </c>
      <c r="B25" s="151">
        <f t="shared" si="0"/>
        <v>4</v>
      </c>
      <c r="C25" s="151">
        <f t="shared" si="1"/>
        <v>4</v>
      </c>
      <c r="D25" s="152">
        <v>4</v>
      </c>
      <c r="E25" s="6"/>
      <c r="F25" s="6"/>
      <c r="G25" s="6"/>
      <c r="H25" s="6"/>
      <c r="I25" s="6"/>
    </row>
    <row r="26" spans="1:9" ht="24.75" customHeight="1">
      <c r="A26" s="150" t="s">
        <v>254</v>
      </c>
      <c r="B26" s="151">
        <f t="shared" si="0"/>
        <v>4.5</v>
      </c>
      <c r="C26" s="151">
        <f t="shared" si="1"/>
        <v>4.5</v>
      </c>
      <c r="D26" s="152">
        <v>4.5</v>
      </c>
      <c r="E26" s="6"/>
      <c r="F26" s="6"/>
      <c r="G26" s="6"/>
      <c r="H26" s="6"/>
      <c r="I26" s="6"/>
    </row>
    <row r="27" spans="1:9" ht="24.75" customHeight="1">
      <c r="A27" s="150" t="s">
        <v>255</v>
      </c>
      <c r="B27" s="151">
        <f t="shared" si="0"/>
        <v>6.8</v>
      </c>
      <c r="C27" s="151">
        <f t="shared" si="1"/>
        <v>6.8</v>
      </c>
      <c r="D27" s="152">
        <v>6.8</v>
      </c>
      <c r="E27" s="6"/>
      <c r="F27" s="6"/>
      <c r="G27" s="6"/>
      <c r="H27" s="6"/>
      <c r="I27" s="6"/>
    </row>
    <row r="28" spans="1:9" ht="24.75" customHeight="1">
      <c r="A28" s="150" t="s">
        <v>256</v>
      </c>
      <c r="B28" s="151">
        <f t="shared" si="0"/>
        <v>2</v>
      </c>
      <c r="C28" s="151">
        <f t="shared" si="1"/>
        <v>2</v>
      </c>
      <c r="D28" s="152">
        <v>2</v>
      </c>
      <c r="E28" s="6"/>
      <c r="F28" s="6"/>
      <c r="G28" s="6"/>
      <c r="H28" s="6"/>
      <c r="I28" s="6"/>
    </row>
    <row r="29" spans="1:9" ht="24.75" customHeight="1">
      <c r="A29" s="149" t="s">
        <v>257</v>
      </c>
      <c r="B29" s="151">
        <f t="shared" si="0"/>
        <v>45.64</v>
      </c>
      <c r="C29" s="151">
        <f t="shared" si="1"/>
        <v>45.64</v>
      </c>
      <c r="D29" s="152">
        <v>45.64</v>
      </c>
      <c r="E29" s="6"/>
      <c r="F29" s="6"/>
      <c r="G29" s="6"/>
      <c r="H29" s="6"/>
      <c r="I29" s="6"/>
    </row>
  </sheetData>
  <sheetProtection/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33" t="s">
        <v>226</v>
      </c>
      <c r="B1" s="133"/>
    </row>
    <row r="2" spans="1:2" ht="34.5" customHeight="1">
      <c r="A2" s="8" t="s">
        <v>52</v>
      </c>
      <c r="B2" s="9" t="s">
        <v>2</v>
      </c>
    </row>
    <row r="3" spans="1:2" ht="39" customHeight="1">
      <c r="A3" s="10" t="s">
        <v>54</v>
      </c>
      <c r="B3" s="10" t="s">
        <v>227</v>
      </c>
    </row>
    <row r="4" spans="1:2" ht="39" customHeight="1">
      <c r="A4" s="11" t="s">
        <v>228</v>
      </c>
      <c r="B4" s="6">
        <f>B5+B6+B9</f>
        <v>86</v>
      </c>
    </row>
    <row r="5" spans="1:2" ht="39" customHeight="1">
      <c r="A5" s="6" t="s">
        <v>229</v>
      </c>
      <c r="B5" s="6"/>
    </row>
    <row r="6" spans="1:2" ht="39" customHeight="1">
      <c r="A6" s="6" t="s">
        <v>230</v>
      </c>
      <c r="B6" s="6">
        <f>SUM(B7:B8)</f>
        <v>26</v>
      </c>
    </row>
    <row r="7" spans="1:2" ht="39" customHeight="1">
      <c r="A7" s="6" t="s">
        <v>231</v>
      </c>
      <c r="B7" s="6"/>
    </row>
    <row r="8" spans="1:2" ht="39" customHeight="1">
      <c r="A8" s="6" t="s">
        <v>232</v>
      </c>
      <c r="B8" s="6">
        <v>26</v>
      </c>
    </row>
    <row r="9" spans="1:2" ht="39" customHeight="1">
      <c r="A9" s="6" t="s">
        <v>233</v>
      </c>
      <c r="B9" s="6">
        <v>60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L22" sqref="L2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7" t="s">
        <v>234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9" t="s">
        <v>52</v>
      </c>
      <c r="B2" s="139"/>
      <c r="C2" s="139"/>
      <c r="D2" s="1"/>
      <c r="E2" s="1"/>
      <c r="F2" s="1"/>
      <c r="G2" s="1"/>
      <c r="H2" s="1"/>
      <c r="I2" s="1"/>
      <c r="J2" s="7" t="s">
        <v>53</v>
      </c>
    </row>
    <row r="3" spans="1:10" ht="21" customHeight="1">
      <c r="A3" s="140" t="s">
        <v>193</v>
      </c>
      <c r="B3" s="141"/>
      <c r="C3" s="141"/>
      <c r="D3" s="141"/>
      <c r="E3" s="141" t="s">
        <v>194</v>
      </c>
      <c r="F3" s="141"/>
      <c r="G3" s="141"/>
      <c r="H3" s="141"/>
      <c r="I3" s="141"/>
      <c r="J3" s="141"/>
    </row>
    <row r="4" spans="1:10" ht="21" customHeight="1">
      <c r="A4" s="143" t="s">
        <v>62</v>
      </c>
      <c r="B4" s="142"/>
      <c r="C4" s="142"/>
      <c r="D4" s="142" t="s">
        <v>63</v>
      </c>
      <c r="E4" s="142" t="s">
        <v>75</v>
      </c>
      <c r="F4" s="142" t="s">
        <v>93</v>
      </c>
      <c r="G4" s="142"/>
      <c r="H4" s="142"/>
      <c r="I4" s="142" t="s">
        <v>94</v>
      </c>
      <c r="J4" s="142"/>
    </row>
    <row r="5" spans="1:10" ht="21" customHeight="1">
      <c r="A5" s="143"/>
      <c r="B5" s="142"/>
      <c r="C5" s="142"/>
      <c r="D5" s="142"/>
      <c r="E5" s="142"/>
      <c r="F5" s="142" t="s">
        <v>105</v>
      </c>
      <c r="G5" s="142" t="s">
        <v>195</v>
      </c>
      <c r="H5" s="142" t="s">
        <v>196</v>
      </c>
      <c r="I5" s="142" t="s">
        <v>105</v>
      </c>
      <c r="J5" s="142" t="s">
        <v>197</v>
      </c>
    </row>
    <row r="6" spans="1:10" ht="21" customHeight="1">
      <c r="A6" s="143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21" customHeight="1">
      <c r="A7" s="143" t="s">
        <v>64</v>
      </c>
      <c r="B7" s="142" t="s">
        <v>65</v>
      </c>
      <c r="C7" s="142" t="s">
        <v>66</v>
      </c>
      <c r="D7" s="2" t="s">
        <v>67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</row>
    <row r="8" spans="1:10" ht="21" customHeight="1">
      <c r="A8" s="144"/>
      <c r="B8" s="145"/>
      <c r="C8" s="145"/>
      <c r="D8" s="4" t="s">
        <v>75</v>
      </c>
      <c r="E8" s="5"/>
      <c r="F8" s="5"/>
      <c r="G8" s="5"/>
      <c r="H8" s="5"/>
      <c r="I8" s="5"/>
      <c r="J8" s="5"/>
    </row>
    <row r="9" spans="1:10" ht="2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/>
  <mergeCells count="17">
    <mergeCell ref="I5:I6"/>
    <mergeCell ref="J5:J6"/>
    <mergeCell ref="A4:C6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A1:J1"/>
    <mergeCell ref="A2:C2"/>
    <mergeCell ref="A3:D3"/>
    <mergeCell ref="E3:J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2016-07-05T14:12:10Z</cp:lastPrinted>
  <dcterms:created xsi:type="dcterms:W3CDTF">2011-09-13T11:12:31Z</dcterms:created>
  <dcterms:modified xsi:type="dcterms:W3CDTF">2016-07-12T12:13:00Z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