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691" firstSheet="1" activeTab="5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<sst xmlns="http://schemas.openxmlformats.org/spreadsheetml/2006/main" count="363" uniqueCount="243">
  <si>
    <t>部门收支总表</t>
  </si>
  <si>
    <t xml:space="preserve">单位名称：    </t>
  </si>
  <si>
    <t>单位:万元</t>
  </si>
  <si>
    <t>收                             入</t>
  </si>
  <si>
    <t>支                             出</t>
  </si>
  <si>
    <t xml:space="preserve">项            目 </t>
  </si>
  <si>
    <r>
      <t>2015</t>
    </r>
    <r>
      <rPr>
        <sz val="10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</si>
  <si>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</si>
  <si>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</si>
  <si>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</si>
  <si>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</si>
  <si>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</si>
  <si>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</si>
  <si>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</si>
  <si>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</si>
  <si>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</si>
  <si>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</si>
  <si>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</si>
  <si>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</si>
  <si>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</si>
  <si>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</si>
  <si>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</si>
  <si>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</si>
  <si>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</si>
  <si>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</si>
  <si>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</si>
  <si>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</si>
  <si>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</si>
  <si>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</si>
  <si>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</si>
  <si>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</si>
  <si>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</si>
  <si>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</si>
  <si>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</si>
  <si>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</si>
  <si>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</si>
  <si>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</si>
  <si>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</si>
  <si>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</si>
  <si>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</si>
  <si>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</si>
  <si>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</si>
  <si>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</si>
  <si>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</si>
  <si>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</si>
  <si>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</si>
  <si>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</si>
  <si>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</si>
  <si>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</si>
  <si>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</si>
  <si>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</si>
  <si>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</si>
  <si>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</si>
  <si>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</si>
  <si>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</si>
  <si>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</si>
  <si>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</si>
  <si>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</si>
  <si>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</si>
  <si>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</si>
  <si>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</si>
  <si>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</si>
  <si>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</si>
  <si>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</si>
  <si>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</si>
  <si>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</si>
  <si>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</si>
  <si>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</si>
  <si>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</si>
  <si>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</si>
  <si>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</si>
  <si>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</si>
  <si>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</si>
  <si>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</si>
  <si>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</si>
  <si>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</si>
  <si>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</si>
  <si>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一般公共服务支出</t>
  </si>
  <si>
    <t>政府办公厅（室）几相关机构事务</t>
  </si>
  <si>
    <t>行政运行</t>
  </si>
  <si>
    <t>事业运行</t>
  </si>
  <si>
    <t>其他政府事务支出</t>
  </si>
  <si>
    <t>国防支出</t>
  </si>
  <si>
    <t>国防动员</t>
  </si>
  <si>
    <t>人民防空</t>
  </si>
  <si>
    <t>社会保障和就业支出</t>
  </si>
  <si>
    <t>民政管理事务</t>
  </si>
  <si>
    <t>拥军优属</t>
  </si>
  <si>
    <t>行政事业单位离退休</t>
  </si>
  <si>
    <t>归口管理的行政单位离退休</t>
  </si>
  <si>
    <t>医疗卫生与计划生育支出</t>
  </si>
  <si>
    <t>医疗保障</t>
  </si>
  <si>
    <t>行政单位医疗</t>
  </si>
  <si>
    <t>公务员医疗补助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</si>
  <si>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</si>
  <si>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</si>
  <si>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</si>
  <si>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</si>
  <si>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</si>
  <si>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</si>
  <si>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</si>
  <si>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</si>
  <si>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</si>
  <si>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</si>
  <si>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</si>
  <si>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</si>
  <si>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</si>
  <si>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</si>
  <si>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</si>
  <si>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</si>
  <si>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</si>
  <si>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</si>
  <si>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</si>
  <si>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</si>
  <si>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</si>
  <si>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</si>
  <si>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</si>
  <si>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</si>
  <si>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</si>
  <si>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</si>
  <si>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</si>
  <si>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</si>
  <si>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</si>
  <si>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</si>
  <si>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</si>
  <si>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</si>
  <si>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</si>
  <si>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</si>
  <si>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</si>
  <si>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</si>
  <si>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</si>
  <si>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</si>
  <si>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</si>
  <si>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</si>
  <si>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</si>
  <si>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</si>
  <si>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</si>
  <si>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</si>
  <si>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</si>
  <si>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</si>
  <si>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</si>
  <si>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</si>
  <si>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</si>
  <si>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</si>
  <si>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</si>
  <si>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</si>
  <si>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</si>
  <si>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</si>
  <si>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</si>
  <si>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</si>
  <si>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</si>
  <si>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</si>
  <si>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</si>
  <si>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</si>
  <si>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</si>
  <si>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</si>
  <si>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</si>
  <si>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</si>
  <si>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</si>
  <si>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</si>
  <si>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</si>
  <si>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</si>
  <si>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</si>
  <si>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</si>
  <si>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</si>
  <si>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</si>
  <si>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</si>
  <si>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</si>
  <si>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</si>
  <si>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</si>
  <si>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</si>
  <si>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</si>
  <si>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</si>
  <si>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</si>
  <si>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</si>
  <si>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</si>
  <si>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</si>
  <si>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</si>
  <si>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</si>
  <si>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</si>
  <si>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</si>
  <si>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</si>
  <si>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</si>
  <si>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</si>
  <si>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</si>
  <si>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</si>
  <si>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</si>
  <si>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</si>
  <si>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</si>
  <si>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</si>
  <si>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</si>
  <si>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</si>
  <si>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</si>
  <si>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</si>
  <si>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</si>
  <si>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</si>
  <si>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</si>
  <si>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</si>
  <si>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</si>
  <si>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</si>
  <si>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</si>
  <si>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</si>
  <si>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</si>
  <si>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</si>
  <si>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</si>
  <si>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</si>
  <si>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</si>
  <si>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</si>
  <si>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</si>
  <si>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</si>
  <si>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</si>
  <si>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</si>
  <si>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</si>
  <si>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</si>
  <si>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</si>
  <si>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</si>
  <si>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</si>
  <si>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</si>
  <si>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</si>
  <si>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</si>
  <si>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</si>
  <si>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</si>
  <si>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市政府班子接待费</t>
  </si>
  <si>
    <t>租用光纤出口公网租金</t>
  </si>
  <si>
    <t>租用广电光纤出口韶关内网租金</t>
  </si>
  <si>
    <t>市政府公众信息旅游水果网区域名年费</t>
  </si>
  <si>
    <t>视频会议系统光纤租用费</t>
  </si>
  <si>
    <t>视频会议系统维护费</t>
  </si>
  <si>
    <t>市政府常务会议</t>
  </si>
  <si>
    <t>市金融办协调专项经费</t>
  </si>
  <si>
    <t>政府办专项工作经费</t>
  </si>
  <si>
    <t>文件纸张等办公耗材费</t>
  </si>
  <si>
    <t>非税征收经费</t>
  </si>
  <si>
    <t>双拥办双拥模范城经费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</si>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</sst>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7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b/>
      <sz val="18"/>
      <name val="黑体"/>
      <family val="0"/>
    </font>
    <font>
      <u val="single"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35">
    <xf numFmtId="0" fontId="0" fillId="0" borderId="0" xfId="0" applyAlignment="1">
      <alignment vertical="center"/>
    </xf>
    <xf numFmtId="0" fontId="1" fillId="0" borderId="0" xfId="68" applyFont="1" applyAlignment="1">
      <alignment horizontal="center"/>
      <protection/>
    </xf>
    <xf numFmtId="0" fontId="2" fillId="0" borderId="0" xfId="68" applyFont="1" applyAlignment="1">
      <alignment horizontal="center"/>
      <protection/>
    </xf>
    <xf numFmtId="0" fontId="3" fillId="0" borderId="0" xfId="68" applyFont="1" applyAlignment="1">
      <alignment horizontal="left"/>
      <protection/>
    </xf>
    <xf numFmtId="0" fontId="4" fillId="0" borderId="0" xfId="68">
      <alignment/>
      <protection/>
    </xf>
    <xf numFmtId="0" fontId="5" fillId="0" borderId="9" xfId="68" applyFont="1" applyFill="1" applyBorder="1" applyAlignment="1">
      <alignment horizontal="center" vertical="center" wrapText="1" shrinkToFit="1"/>
      <protection/>
    </xf>
    <xf numFmtId="0" fontId="5" fillId="0" borderId="10" xfId="68" applyFont="1" applyFill="1" applyBorder="1" applyAlignment="1">
      <alignment horizontal="center" vertical="center" wrapText="1" shrinkToFit="1"/>
      <protection/>
    </xf>
    <xf numFmtId="0" fontId="5" fillId="0" borderId="11" xfId="68" applyFont="1" applyFill="1" applyBorder="1" applyAlignment="1">
      <alignment horizontal="center" vertical="center" wrapText="1" shrinkToFit="1"/>
      <protection/>
    </xf>
    <xf numFmtId="0" fontId="5" fillId="0" borderId="12" xfId="68" applyFont="1" applyFill="1" applyBorder="1" applyAlignment="1">
      <alignment horizontal="center" vertical="center" wrapText="1" shrinkToFit="1"/>
      <protection/>
    </xf>
    <xf numFmtId="0" fontId="5" fillId="0" borderId="12" xfId="68" applyFont="1" applyFill="1" applyBorder="1" applyAlignment="1">
      <alignment horizontal="center" vertical="center" shrinkToFit="1"/>
      <protection/>
    </xf>
    <xf numFmtId="0" fontId="5" fillId="0" borderId="13" xfId="68" applyFont="1" applyFill="1" applyBorder="1" applyAlignment="1">
      <alignment horizontal="center" vertical="center" wrapText="1" shrinkToFit="1"/>
      <protection/>
    </xf>
    <xf numFmtId="0" fontId="5" fillId="0" borderId="14" xfId="68" applyFont="1" applyFill="1" applyBorder="1" applyAlignment="1">
      <alignment horizontal="center" vertical="center" wrapText="1" shrinkToFit="1"/>
      <protection/>
    </xf>
    <xf numFmtId="4" fontId="5" fillId="0" borderId="14" xfId="68" applyNumberFormat="1" applyFont="1" applyFill="1" applyBorder="1" applyAlignment="1">
      <alignment horizontal="right" vertical="center" shrinkToFit="1"/>
      <protection/>
    </xf>
    <xf numFmtId="0" fontId="0" fillId="0" borderId="15" xfId="0" applyBorder="1" applyAlignment="1">
      <alignment vertical="center"/>
    </xf>
    <xf numFmtId="0" fontId="6" fillId="0" borderId="0" xfId="68" applyFont="1" applyAlignment="1">
      <alignment horizontal="right"/>
      <protection/>
    </xf>
    <xf numFmtId="0" fontId="7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67" applyNumberFormat="1" applyFont="1" applyFill="1" applyBorder="1" applyAlignment="1">
      <alignment horizontal="left"/>
    </xf>
    <xf numFmtId="0" fontId="9" fillId="0" borderId="0" xfId="67" applyNumberFormat="1" applyFont="1" applyFill="1" applyBorder="1" applyAlignment="1">
      <alignment/>
    </xf>
    <xf numFmtId="0" fontId="0" fillId="33" borderId="15" xfId="67" applyFont="1" applyFill="1" applyBorder="1" applyAlignment="1">
      <alignment horizontal="center" vertical="center" wrapText="1" shrinkToFit="1"/>
    </xf>
    <xf numFmtId="0" fontId="0" fillId="33" borderId="15" xfId="67" applyNumberFormat="1" applyFont="1" applyFill="1" applyBorder="1" applyAlignment="1">
      <alignment horizontal="center" vertical="center" wrapText="1" shrinkToFit="1"/>
    </xf>
    <xf numFmtId="0" fontId="0" fillId="0" borderId="15" xfId="67" applyNumberFormat="1" applyFont="1" applyFill="1" applyBorder="1" applyAlignment="1">
      <alignment horizontal="center" vertical="center" shrinkToFit="1"/>
    </xf>
    <xf numFmtId="4" fontId="0" fillId="0" borderId="15" xfId="67" applyNumberFormat="1" applyFont="1" applyFill="1" applyBorder="1" applyAlignment="1">
      <alignment vertical="center"/>
    </xf>
    <xf numFmtId="4" fontId="0" fillId="0" borderId="15" xfId="67" applyNumberFormat="1" applyFont="1" applyFill="1" applyBorder="1" applyAlignment="1">
      <alignment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0" fontId="0" fillId="0" borderId="15" xfId="67" applyNumberFormat="1" applyFont="1" applyFill="1" applyBorder="1" applyAlignment="1">
      <alignment horizontal="left" vertical="center" shrinkToFit="1"/>
    </xf>
    <xf numFmtId="0" fontId="10" fillId="0" borderId="0" xfId="67" applyNumberFormat="1" applyFont="1" applyFill="1" applyBorder="1" applyAlignment="1">
      <alignment/>
    </xf>
    <xf numFmtId="0" fontId="0" fillId="33" borderId="15" xfId="67" applyNumberFormat="1" applyFont="1" applyFill="1" applyBorder="1" applyAlignment="1">
      <alignment vertical="center" wrapText="1" shrinkToFit="1"/>
    </xf>
    <xf numFmtId="0" fontId="10" fillId="0" borderId="15" xfId="67" applyNumberFormat="1" applyFont="1" applyFill="1" applyBorder="1" applyAlignment="1">
      <alignment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0" fillId="0" borderId="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 horizontal="right" vertical="center"/>
    </xf>
    <xf numFmtId="0" fontId="12" fillId="33" borderId="16" xfId="45" applyFont="1" applyFill="1" applyBorder="1" applyAlignment="1">
      <alignment horizontal="center" vertical="center" wrapText="1" shrinkToFit="1"/>
    </xf>
    <xf numFmtId="0" fontId="12" fillId="33" borderId="17" xfId="45" applyFont="1" applyFill="1" applyBorder="1" applyAlignment="1">
      <alignment horizontal="center" vertical="center" wrapText="1" shrinkToFit="1"/>
    </xf>
    <xf numFmtId="0" fontId="12" fillId="33" borderId="18" xfId="45" applyFont="1" applyFill="1" applyBorder="1" applyAlignment="1">
      <alignment horizontal="center" vertical="center" wrapText="1" shrinkToFit="1"/>
    </xf>
    <xf numFmtId="0" fontId="12" fillId="33" borderId="12" xfId="45" applyFont="1" applyFill="1" applyBorder="1" applyAlignment="1">
      <alignment horizontal="center" vertical="center" wrapText="1" shrinkToFit="1"/>
    </xf>
    <xf numFmtId="0" fontId="12" fillId="33" borderId="19" xfId="45" applyFont="1" applyFill="1" applyBorder="1" applyAlignment="1">
      <alignment horizontal="center" vertical="center" wrapText="1" shrinkToFit="1"/>
    </xf>
    <xf numFmtId="0" fontId="12" fillId="33" borderId="20" xfId="45" applyFont="1" applyFill="1" applyBorder="1" applyAlignment="1">
      <alignment horizontal="center" vertical="center" wrapText="1" shrinkToFit="1"/>
    </xf>
    <xf numFmtId="0" fontId="12" fillId="33" borderId="21" xfId="45" applyNumberFormat="1" applyFont="1" applyFill="1" applyBorder="1" applyAlignment="1">
      <alignment horizontal="center" vertical="center" wrapText="1" shrinkToFit="1"/>
    </xf>
    <xf numFmtId="0" fontId="12" fillId="0" borderId="21" xfId="45" applyNumberFormat="1" applyFont="1" applyFill="1" applyBorder="1" applyAlignment="1">
      <alignment horizontal="left" vertical="center" shrinkToFit="1"/>
    </xf>
    <xf numFmtId="4" fontId="12" fillId="0" borderId="21" xfId="45" applyNumberFormat="1" applyFont="1" applyFill="1" applyBorder="1" applyAlignment="1">
      <alignment horizontal="center" vertical="center"/>
    </xf>
    <xf numFmtId="4" fontId="12" fillId="0" borderId="21" xfId="45" applyNumberFormat="1" applyFont="1" applyFill="1" applyBorder="1" applyAlignment="1">
      <alignment/>
    </xf>
    <xf numFmtId="4" fontId="12" fillId="0" borderId="21" xfId="65" applyNumberFormat="1" applyFont="1" applyBorder="1" applyAlignment="1">
      <alignment horizontal="center" shrinkToFit="1"/>
    </xf>
    <xf numFmtId="0" fontId="0" fillId="0" borderId="0" xfId="0" applyFill="1" applyAlignment="1">
      <alignment vertical="center"/>
    </xf>
    <xf numFmtId="0" fontId="13" fillId="0" borderId="0" xfId="69" applyFont="1" applyFill="1" applyAlignment="1">
      <alignment horizontal="center"/>
      <protection/>
    </xf>
    <xf numFmtId="0" fontId="14" fillId="0" borderId="0" xfId="69" applyFont="1" applyFill="1" applyAlignment="1">
      <alignment horizontal="center"/>
      <protection/>
    </xf>
    <xf numFmtId="0" fontId="3" fillId="0" borderId="0" xfId="69" applyFont="1" applyFill="1">
      <alignment/>
      <protection/>
    </xf>
    <xf numFmtId="0" fontId="4" fillId="0" borderId="0" xfId="69" applyFill="1">
      <alignment/>
      <protection/>
    </xf>
    <xf numFmtId="0" fontId="3" fillId="0" borderId="9" xfId="69" applyFont="1" applyFill="1" applyBorder="1" applyAlignment="1">
      <alignment horizontal="center" vertical="center" wrapText="1" shrinkToFit="1"/>
      <protection/>
    </xf>
    <xf numFmtId="0" fontId="3" fillId="0" borderId="10" xfId="69" applyFont="1" applyFill="1" applyBorder="1" applyAlignment="1">
      <alignment horizontal="center" vertical="center" wrapText="1" shrinkToFit="1"/>
      <protection/>
    </xf>
    <xf numFmtId="0" fontId="3" fillId="0" borderId="11" xfId="69" applyFont="1" applyFill="1" applyBorder="1" applyAlignment="1">
      <alignment horizontal="center" vertical="center" wrapText="1" shrinkToFit="1"/>
      <protection/>
    </xf>
    <xf numFmtId="0" fontId="3" fillId="0" borderId="12" xfId="69" applyFont="1" applyFill="1" applyBorder="1" applyAlignment="1">
      <alignment horizontal="center" vertical="center" wrapText="1" shrinkToFit="1"/>
      <protection/>
    </xf>
    <xf numFmtId="0" fontId="5" fillId="0" borderId="12" xfId="69" applyFont="1" applyFill="1" applyBorder="1" applyAlignment="1">
      <alignment horizontal="center" vertical="center" shrinkToFit="1"/>
      <protection/>
    </xf>
    <xf numFmtId="0" fontId="3" fillId="0" borderId="12" xfId="69" applyFont="1" applyFill="1" applyBorder="1" applyAlignment="1">
      <alignment horizontal="center" vertical="center" shrinkToFit="1"/>
      <protection/>
    </xf>
    <xf numFmtId="4" fontId="3" fillId="0" borderId="12" xfId="69" applyNumberFormat="1" applyFont="1" applyFill="1" applyBorder="1" applyAlignment="1">
      <alignment horizontal="right" vertical="center" shrinkToFit="1"/>
      <protection/>
    </xf>
    <xf numFmtId="0" fontId="5" fillId="0" borderId="11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left" vertical="center" shrinkToFit="1"/>
      <protection/>
    </xf>
    <xf numFmtId="4" fontId="5" fillId="0" borderId="12" xfId="66" applyNumberFormat="1" applyFont="1" applyFill="1" applyBorder="1" applyAlignment="1">
      <alignment horizontal="right" vertical="center" shrinkToFit="1"/>
      <protection/>
    </xf>
    <xf numFmtId="0" fontId="5" fillId="0" borderId="12" xfId="66" applyFont="1" applyFill="1" applyBorder="1" applyAlignment="1">
      <alignment horizontal="right" vertical="center" shrinkToFit="1"/>
      <protection/>
    </xf>
    <xf numFmtId="0" fontId="5" fillId="0" borderId="12" xfId="15" applyFont="1" applyFill="1" applyBorder="1" applyAlignment="1">
      <alignment horizontal="right" vertical="center" shrinkToFit="1"/>
      <protection/>
    </xf>
    <xf numFmtId="0" fontId="5" fillId="0" borderId="22" xfId="66" applyFont="1" applyFill="1" applyBorder="1" applyAlignment="1">
      <alignment horizontal="left" vertical="center" shrinkToFit="1"/>
      <protection/>
    </xf>
    <xf numFmtId="0" fontId="5" fillId="0" borderId="18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left" vertical="center" shrinkToFit="1"/>
      <protection/>
    </xf>
    <xf numFmtId="0" fontId="5" fillId="0" borderId="23" xfId="15" applyFont="1" applyFill="1" applyBorder="1" applyAlignment="1">
      <alignment horizontal="right" vertical="center" shrinkToFit="1"/>
      <protection/>
    </xf>
    <xf numFmtId="0" fontId="0" fillId="0" borderId="15" xfId="0" applyFill="1" applyBorder="1" applyAlignment="1">
      <alignment vertical="center"/>
    </xf>
    <xf numFmtId="0" fontId="6" fillId="0" borderId="0" xfId="69" applyFont="1" applyFill="1" applyAlignment="1">
      <alignment horizontal="right"/>
      <protection/>
    </xf>
    <xf numFmtId="0" fontId="3" fillId="0" borderId="12" xfId="69" applyFont="1" applyFill="1" applyBorder="1" applyAlignment="1">
      <alignment horizontal="right" vertical="center" shrinkToFit="1"/>
      <protection/>
    </xf>
    <xf numFmtId="0" fontId="5" fillId="0" borderId="24" xfId="15" applyFont="1" applyFill="1" applyBorder="1" applyAlignment="1">
      <alignment horizontal="right" vertical="center" shrinkToFit="1"/>
      <protection/>
    </xf>
    <xf numFmtId="0" fontId="5" fillId="0" borderId="25" xfId="15" applyFont="1" applyFill="1" applyBorder="1" applyAlignment="1">
      <alignment horizontal="right" vertical="center" shrinkToFit="1"/>
      <protection/>
    </xf>
    <xf numFmtId="0" fontId="1" fillId="0" borderId="0" xfId="70" applyFont="1" applyFill="1" applyAlignment="1">
      <alignment horizontal="center"/>
      <protection/>
    </xf>
    <xf numFmtId="0" fontId="6" fillId="0" borderId="0" xfId="70" applyFont="1" applyFill="1">
      <alignment/>
      <protection/>
    </xf>
    <xf numFmtId="0" fontId="4" fillId="0" borderId="0" xfId="70" applyFont="1" applyFill="1">
      <alignment/>
      <protection/>
    </xf>
    <xf numFmtId="0" fontId="6" fillId="0" borderId="0" xfId="70" applyFont="1" applyFill="1" applyAlignment="1">
      <alignment horizontal="center"/>
      <protection/>
    </xf>
    <xf numFmtId="0" fontId="6" fillId="0" borderId="0" xfId="70" applyFont="1" applyFill="1" applyAlignment="1">
      <alignment horizontal="right"/>
      <protection/>
    </xf>
    <xf numFmtId="0" fontId="6" fillId="0" borderId="15" xfId="70" applyFont="1" applyFill="1" applyBorder="1" applyAlignment="1">
      <alignment horizontal="center" vertical="center"/>
      <protection/>
    </xf>
    <xf numFmtId="0" fontId="6" fillId="0" borderId="15" xfId="70" applyFont="1" applyFill="1" applyBorder="1" applyAlignment="1">
      <alignment horizontal="center" vertical="center" wrapText="1"/>
      <protection/>
    </xf>
    <xf numFmtId="0" fontId="6" fillId="0" borderId="15" xfId="70" applyFont="1" applyFill="1" applyBorder="1" applyAlignment="1">
      <alignment horizontal="left" vertical="center"/>
      <protection/>
    </xf>
    <xf numFmtId="4" fontId="6" fillId="0" borderId="15" xfId="70" applyNumberFormat="1" applyFont="1" applyFill="1" applyBorder="1" applyAlignment="1">
      <alignment horizontal="right" vertical="center" shrinkToFit="1"/>
      <protection/>
    </xf>
    <xf numFmtId="0" fontId="6" fillId="0" borderId="15" xfId="70" applyFont="1" applyFill="1" applyBorder="1" applyAlignment="1">
      <alignment horizontal="right" vertical="center" shrinkToFit="1"/>
      <protection/>
    </xf>
    <xf numFmtId="0" fontId="6" fillId="0" borderId="15" xfId="70" applyFont="1" applyFill="1" applyBorder="1" applyAlignment="1">
      <alignment horizontal="left" vertical="center" shrinkToFit="1"/>
      <protection/>
    </xf>
    <xf numFmtId="0" fontId="15" fillId="0" borderId="15" xfId="70" applyFont="1" applyFill="1" applyBorder="1" applyAlignment="1">
      <alignment horizontal="center" vertical="center"/>
      <protection/>
    </xf>
    <xf numFmtId="4" fontId="15" fillId="0" borderId="15" xfId="70" applyNumberFormat="1" applyFont="1" applyFill="1" applyBorder="1" applyAlignment="1">
      <alignment horizontal="right" vertical="center" shrinkToFit="1"/>
      <protection/>
    </xf>
    <xf numFmtId="0" fontId="15" fillId="0" borderId="15" xfId="70" applyFont="1" applyFill="1" applyBorder="1" applyAlignment="1">
      <alignment vertical="center"/>
      <protection/>
    </xf>
    <xf numFmtId="0" fontId="6" fillId="0" borderId="15" xfId="70" applyFont="1" applyFill="1" applyBorder="1" applyAlignment="1">
      <alignment vertical="center"/>
      <protection/>
    </xf>
    <xf numFmtId="0" fontId="16" fillId="0" borderId="0" xfId="15" applyFont="1" applyFill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4" fillId="0" borderId="0" xfId="15" applyFill="1">
      <alignment/>
      <protection/>
    </xf>
    <xf numFmtId="0" fontId="3" fillId="0" borderId="0" xfId="15" applyFont="1" applyFill="1" applyAlignment="1">
      <alignment horizontal="center"/>
      <protection/>
    </xf>
    <xf numFmtId="0" fontId="5" fillId="0" borderId="9" xfId="15" applyFont="1" applyFill="1" applyBorder="1" applyAlignment="1">
      <alignment horizontal="center" vertical="center" shrinkToFit="1"/>
      <protection/>
    </xf>
    <xf numFmtId="0" fontId="5" fillId="0" borderId="10" xfId="15" applyFont="1" applyFill="1" applyBorder="1" applyAlignment="1">
      <alignment horizontal="center" vertical="center" shrinkToFit="1"/>
      <protection/>
    </xf>
    <xf numFmtId="0" fontId="5" fillId="0" borderId="10" xfId="15" applyFont="1" applyFill="1" applyBorder="1" applyAlignment="1">
      <alignment horizontal="center" vertical="center" wrapText="1" shrinkToFit="1"/>
      <protection/>
    </xf>
    <xf numFmtId="0" fontId="5" fillId="0" borderId="11" xfId="15" applyFont="1" applyFill="1" applyBorder="1" applyAlignment="1">
      <alignment horizontal="center" vertical="center" wrapText="1" shrinkToFit="1"/>
      <protection/>
    </xf>
    <xf numFmtId="0" fontId="5" fillId="0" borderId="12" xfId="15" applyFont="1" applyFill="1" applyBorder="1" applyAlignment="1">
      <alignment horizontal="center" vertical="center" wrapText="1" shrinkToFit="1"/>
      <protection/>
    </xf>
    <xf numFmtId="0" fontId="5" fillId="0" borderId="12" xfId="15" applyFont="1" applyFill="1" applyBorder="1" applyAlignment="1">
      <alignment horizontal="center" vertical="center" shrinkToFit="1"/>
      <protection/>
    </xf>
    <xf numFmtId="0" fontId="5" fillId="0" borderId="11" xfId="15" applyFont="1" applyFill="1" applyBorder="1" applyAlignment="1">
      <alignment horizontal="center" vertical="center" shrinkToFit="1"/>
      <protection/>
    </xf>
    <xf numFmtId="4" fontId="5" fillId="0" borderId="12" xfId="15" applyNumberFormat="1" applyFont="1" applyFill="1" applyBorder="1" applyAlignment="1">
      <alignment horizontal="right" vertical="center" shrinkToFit="1"/>
      <protection/>
    </xf>
    <xf numFmtId="0" fontId="5" fillId="0" borderId="26" xfId="66" applyFont="1" applyFill="1" applyBorder="1" applyAlignment="1">
      <alignment horizontal="right" vertical="center" shrinkToFit="1"/>
      <protection/>
    </xf>
    <xf numFmtId="0" fontId="3" fillId="0" borderId="0" xfId="15" applyFont="1" applyFill="1" applyAlignment="1">
      <alignment horizontal="right"/>
      <protection/>
    </xf>
    <xf numFmtId="0" fontId="5" fillId="0" borderId="27" xfId="15" applyFont="1" applyFill="1" applyBorder="1" applyAlignment="1">
      <alignment horizontal="center" vertical="center" wrapText="1" shrinkToFit="1"/>
      <protection/>
    </xf>
    <xf numFmtId="0" fontId="5" fillId="0" borderId="24" xfId="15" applyFont="1" applyFill="1" applyBorder="1" applyAlignment="1">
      <alignment horizontal="center" vertical="center" wrapText="1" shrinkToFit="1"/>
      <protection/>
    </xf>
    <xf numFmtId="4" fontId="5" fillId="0" borderId="24" xfId="15" applyNumberFormat="1" applyFont="1" applyFill="1" applyBorder="1" applyAlignment="1">
      <alignment horizontal="right" vertical="center" shrinkToFit="1"/>
      <protection/>
    </xf>
    <xf numFmtId="0" fontId="16" fillId="0" borderId="0" xfId="66" applyFont="1" applyFill="1" applyAlignment="1">
      <alignment horizontal="center"/>
      <protection/>
    </xf>
    <xf numFmtId="0" fontId="3" fillId="0" borderId="0" xfId="66" applyFont="1" applyFill="1" applyAlignment="1">
      <alignment horizontal="left"/>
      <protection/>
    </xf>
    <xf numFmtId="0" fontId="4" fillId="0" borderId="0" xfId="66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9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shrinkToFit="1"/>
      <protection/>
    </xf>
    <xf numFmtId="0" fontId="5" fillId="0" borderId="11" xfId="66" applyFont="1" applyFill="1" applyBorder="1" applyAlignment="1">
      <alignment horizontal="center" vertical="center" shrinkToFit="1"/>
      <protection/>
    </xf>
    <xf numFmtId="0" fontId="5" fillId="0" borderId="22" xfId="66" applyFont="1" applyFill="1" applyBorder="1" applyAlignment="1">
      <alignment horizontal="center" vertical="center" shrinkToFit="1"/>
      <protection/>
    </xf>
    <xf numFmtId="0" fontId="5" fillId="0" borderId="18" xfId="66" applyFont="1" applyFill="1" applyBorder="1" applyAlignment="1">
      <alignment horizontal="center" vertical="center" shrinkToFit="1"/>
      <protection/>
    </xf>
    <xf numFmtId="0" fontId="5" fillId="0" borderId="12" xfId="66" applyFont="1" applyFill="1" applyBorder="1" applyAlignment="1">
      <alignment horizontal="center" vertical="center" shrinkToFit="1"/>
      <protection/>
    </xf>
    <xf numFmtId="0" fontId="3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right"/>
      <protection/>
    </xf>
    <xf numFmtId="0" fontId="12" fillId="0" borderId="0" xfId="0" applyFont="1" applyAlignment="1">
      <alignment vertical="center"/>
    </xf>
    <xf numFmtId="0" fontId="17" fillId="0" borderId="0" xfId="65" applyNumberFormat="1" applyFont="1" applyFill="1" applyBorder="1" applyAlignment="1">
      <alignment horizontal="center" vertical="center" wrapText="1" shrinkToFit="1"/>
    </xf>
    <xf numFmtId="0" fontId="12" fillId="0" borderId="0" xfId="65" applyNumberFormat="1" applyFont="1" applyFill="1" applyBorder="1" applyAlignment="1">
      <alignment horizontal="left" vertical="center"/>
    </xf>
    <xf numFmtId="0" fontId="10" fillId="0" borderId="0" xfId="65" applyNumberFormat="1" applyFont="1" applyFill="1" applyBorder="1" applyAlignment="1">
      <alignment/>
    </xf>
    <xf numFmtId="0" fontId="12" fillId="0" borderId="0" xfId="65" applyNumberFormat="1" applyFont="1" applyFill="1" applyBorder="1" applyAlignment="1">
      <alignment vertical="center"/>
    </xf>
    <xf numFmtId="0" fontId="12" fillId="0" borderId="0" xfId="65" applyNumberFormat="1" applyFont="1" applyFill="1" applyBorder="1" applyAlignment="1">
      <alignment horizontal="right" vertical="center"/>
    </xf>
    <xf numFmtId="0" fontId="12" fillId="33" borderId="17" xfId="65" applyFont="1" applyFill="1" applyBorder="1" applyAlignment="1">
      <alignment horizontal="center" vertical="center" wrapText="1" shrinkToFit="1"/>
    </xf>
    <xf numFmtId="0" fontId="12" fillId="33" borderId="12" xfId="65" applyFont="1" applyFill="1" applyBorder="1" applyAlignment="1">
      <alignment horizontal="center" vertical="center" wrapText="1" shrinkToFit="1"/>
    </xf>
    <xf numFmtId="0" fontId="12" fillId="33" borderId="21" xfId="65" applyFont="1" applyFill="1" applyBorder="1" applyAlignment="1">
      <alignment horizontal="center" vertical="center" wrapText="1" shrinkToFit="1"/>
    </xf>
    <xf numFmtId="0" fontId="18" fillId="33" borderId="21" xfId="65" applyFont="1" applyFill="1" applyBorder="1" applyAlignment="1">
      <alignment horizontal="center" vertical="center" wrapText="1" shrinkToFit="1"/>
    </xf>
    <xf numFmtId="0" fontId="12" fillId="33" borderId="21" xfId="65" applyFont="1" applyFill="1" applyBorder="1" applyAlignment="1">
      <alignment horizontal="left" vertical="center" wrapText="1" shrinkToFit="1"/>
    </xf>
    <xf numFmtId="4" fontId="12" fillId="0" borderId="21" xfId="65" applyNumberFormat="1" applyFont="1" applyBorder="1" applyAlignment="1">
      <alignment horizontal="right"/>
    </xf>
    <xf numFmtId="0" fontId="12" fillId="33" borderId="21" xfId="65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9" xfId="68"/>
    <cellStyle name="常规_Sheet3_Sheet11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SheetLayoutView="100" workbookViewId="0" topLeftCell="A3">
      <selection activeCell="D17" sqref="D17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123" t="s">
        <v>0</v>
      </c>
      <c r="B1" s="123"/>
      <c r="C1" s="123"/>
      <c r="D1" s="123"/>
    </row>
    <row r="2" spans="1:4" ht="11.25" customHeight="1">
      <c r="A2" s="124"/>
      <c r="B2" s="125"/>
      <c r="C2" s="125"/>
      <c r="D2" s="125"/>
    </row>
    <row r="3" spans="1:4" s="122" customFormat="1" ht="12">
      <c r="A3" s="126" t="s">
        <v>1</v>
      </c>
      <c r="B3" s="126"/>
      <c r="C3" s="126"/>
      <c r="D3" s="127" t="s">
        <v>2</v>
      </c>
    </row>
    <row r="4" spans="1:4" ht="19.5" customHeight="1">
      <c r="A4" s="128" t="s">
        <v>3</v>
      </c>
      <c r="B4" s="129"/>
      <c r="C4" s="128" t="s">
        <v>4</v>
      </c>
      <c r="D4" s="129"/>
    </row>
    <row r="5" spans="1:4" ht="19.5" customHeight="1">
      <c r="A5" s="130" t="s">
        <v>5</v>
      </c>
      <c r="B5" s="131" t="s">
        <v>6</v>
      </c>
      <c r="C5" s="132" t="s">
        <v>7</v>
      </c>
      <c r="D5" s="131" t="s">
        <v>6</v>
      </c>
    </row>
    <row r="6" spans="1:4" ht="19.5" customHeight="1">
      <c r="A6" s="132" t="s">
        <v>8</v>
      </c>
      <c r="B6" s="47">
        <v>638.55</v>
      </c>
      <c r="C6" s="132" t="s">
        <v>9</v>
      </c>
      <c r="D6" s="47">
        <f>SUM(D7:D15)</f>
        <v>464.62</v>
      </c>
    </row>
    <row r="7" spans="1:4" ht="19.5" customHeight="1">
      <c r="A7" s="132" t="s">
        <v>10</v>
      </c>
      <c r="B7" s="47">
        <v>638.55</v>
      </c>
      <c r="C7" s="132" t="s">
        <v>11</v>
      </c>
      <c r="D7" s="47">
        <v>217.65</v>
      </c>
    </row>
    <row r="8" spans="1:4" ht="29.25" customHeight="1">
      <c r="A8" s="132" t="s">
        <v>12</v>
      </c>
      <c r="B8" s="47"/>
      <c r="C8" s="132" t="s">
        <v>13</v>
      </c>
      <c r="D8" s="47">
        <v>119.5</v>
      </c>
    </row>
    <row r="9" spans="1:4" ht="17.25" customHeight="1">
      <c r="A9" s="132" t="s">
        <v>14</v>
      </c>
      <c r="B9" s="47"/>
      <c r="C9" s="132" t="s">
        <v>15</v>
      </c>
      <c r="D9" s="47">
        <f>-15+142.47</f>
        <v>127.47</v>
      </c>
    </row>
    <row r="10" spans="1:4" ht="17.25" customHeight="1">
      <c r="A10" s="132" t="s">
        <v>16</v>
      </c>
      <c r="B10" s="133"/>
      <c r="C10" s="132" t="s">
        <v>17</v>
      </c>
      <c r="D10" s="133"/>
    </row>
    <row r="11" spans="1:4" ht="17.25" customHeight="1">
      <c r="A11" s="132" t="s">
        <v>18</v>
      </c>
      <c r="B11" s="47"/>
      <c r="C11" s="132" t="s">
        <v>19</v>
      </c>
      <c r="D11" s="133"/>
    </row>
    <row r="12" spans="1:4" ht="17.25" customHeight="1">
      <c r="A12" s="132" t="s">
        <v>20</v>
      </c>
      <c r="B12" s="133"/>
      <c r="C12" s="132" t="s">
        <v>21</v>
      </c>
      <c r="D12" s="47"/>
    </row>
    <row r="13" spans="1:4" ht="17.25" customHeight="1">
      <c r="A13" s="132" t="s">
        <v>22</v>
      </c>
      <c r="B13" s="133"/>
      <c r="C13" s="132" t="s">
        <v>23</v>
      </c>
      <c r="D13" s="47"/>
    </row>
    <row r="14" spans="1:4" ht="17.25" customHeight="1">
      <c r="A14" s="132" t="s">
        <v>24</v>
      </c>
      <c r="B14" s="133"/>
      <c r="C14" s="132" t="s">
        <v>25</v>
      </c>
      <c r="D14" s="47"/>
    </row>
    <row r="15" spans="1:4" ht="17.25" customHeight="1">
      <c r="A15" s="132" t="s">
        <v>26</v>
      </c>
      <c r="B15" s="133"/>
      <c r="C15" s="132" t="s">
        <v>27</v>
      </c>
      <c r="D15" s="47"/>
    </row>
    <row r="16" spans="1:4" ht="17.25" customHeight="1">
      <c r="A16" s="132" t="s">
        <v>28</v>
      </c>
      <c r="B16" s="47"/>
      <c r="C16" s="132"/>
      <c r="D16" s="134"/>
    </row>
    <row r="17" spans="1:4" ht="17.25" customHeight="1">
      <c r="A17" s="132" t="s">
        <v>29</v>
      </c>
      <c r="B17" s="47"/>
      <c r="C17" s="132" t="s">
        <v>30</v>
      </c>
      <c r="D17" s="47">
        <f>D22</f>
        <v>173.93</v>
      </c>
    </row>
    <row r="18" spans="1:4" ht="17.25" customHeight="1">
      <c r="A18" s="132" t="s">
        <v>31</v>
      </c>
      <c r="B18" s="47"/>
      <c r="C18" s="132" t="s">
        <v>23</v>
      </c>
      <c r="D18" s="47"/>
    </row>
    <row r="19" spans="1:4" ht="17.25" customHeight="1">
      <c r="A19" s="132" t="s">
        <v>32</v>
      </c>
      <c r="B19" s="47"/>
      <c r="C19" s="132" t="s">
        <v>33</v>
      </c>
      <c r="D19" s="47"/>
    </row>
    <row r="20" spans="1:4" ht="17.25" customHeight="1">
      <c r="A20" s="132" t="s">
        <v>34</v>
      </c>
      <c r="B20" s="47"/>
      <c r="C20" s="132" t="s">
        <v>35</v>
      </c>
      <c r="D20" s="47"/>
    </row>
    <row r="21" spans="1:4" ht="17.25" customHeight="1">
      <c r="A21" s="132"/>
      <c r="B21" s="134"/>
      <c r="C21" s="132" t="s">
        <v>36</v>
      </c>
      <c r="D21" s="47"/>
    </row>
    <row r="22" spans="1:4" ht="17.25" customHeight="1">
      <c r="A22" s="132"/>
      <c r="B22" s="134"/>
      <c r="C22" s="132" t="s">
        <v>37</v>
      </c>
      <c r="D22" s="47">
        <f>15+158.93</f>
        <v>173.93</v>
      </c>
    </row>
    <row r="23" spans="1:4" ht="17.25" customHeight="1">
      <c r="A23" s="132"/>
      <c r="B23" s="134"/>
      <c r="C23" s="132" t="s">
        <v>27</v>
      </c>
      <c r="D23" s="47"/>
    </row>
    <row r="24" spans="1:4" ht="17.25" customHeight="1">
      <c r="A24" s="132"/>
      <c r="B24" s="134"/>
      <c r="C24" s="132"/>
      <c r="D24" s="134"/>
    </row>
    <row r="25" spans="1:4" ht="17.25" customHeight="1">
      <c r="A25" s="132"/>
      <c r="B25" s="134"/>
      <c r="C25" s="132" t="s">
        <v>38</v>
      </c>
      <c r="D25" s="47"/>
    </row>
    <row r="26" spans="1:4" ht="17.25" customHeight="1">
      <c r="A26" s="132"/>
      <c r="B26" s="134"/>
      <c r="C26" s="132"/>
      <c r="D26" s="134"/>
    </row>
    <row r="27" spans="1:4" ht="17.25" customHeight="1">
      <c r="A27" s="132" t="s">
        <v>39</v>
      </c>
      <c r="B27" s="47">
        <v>638.55</v>
      </c>
      <c r="C27" s="130" t="s">
        <v>40</v>
      </c>
      <c r="D27" s="47">
        <v>638.55</v>
      </c>
    </row>
    <row r="28" spans="1:4" ht="17.25" customHeight="1">
      <c r="A28" s="132"/>
      <c r="B28" s="134"/>
      <c r="C28" s="132"/>
      <c r="D28" s="134"/>
    </row>
    <row r="29" spans="1:4" ht="17.25" customHeight="1">
      <c r="A29" s="132" t="s">
        <v>41</v>
      </c>
      <c r="B29" s="47"/>
      <c r="C29" s="132" t="s">
        <v>42</v>
      </c>
      <c r="D29" s="47"/>
    </row>
    <row r="30" spans="1:4" ht="17.25" customHeight="1">
      <c r="A30" s="132" t="s">
        <v>43</v>
      </c>
      <c r="B30" s="133"/>
      <c r="C30" s="132" t="s">
        <v>44</v>
      </c>
      <c r="D30" s="133"/>
    </row>
    <row r="31" spans="1:4" ht="17.25" customHeight="1">
      <c r="A31" s="132" t="s">
        <v>45</v>
      </c>
      <c r="B31" s="47"/>
      <c r="C31" s="132" t="s">
        <v>46</v>
      </c>
      <c r="D31" s="133"/>
    </row>
    <row r="32" spans="1:4" ht="17.25" customHeight="1">
      <c r="A32" s="132" t="s">
        <v>47</v>
      </c>
      <c r="B32" s="133"/>
      <c r="C32" s="132"/>
      <c r="D32" s="134"/>
    </row>
    <row r="33" spans="1:4" ht="17.25" customHeight="1">
      <c r="A33" s="132"/>
      <c r="B33" s="134"/>
      <c r="C33" s="132"/>
      <c r="D33" s="134"/>
    </row>
    <row r="34" spans="1:4" ht="17.25" customHeight="1">
      <c r="A34" s="132"/>
      <c r="B34" s="134"/>
      <c r="C34" s="132"/>
      <c r="D34" s="134"/>
    </row>
    <row r="35" spans="1:4" ht="17.25" customHeight="1">
      <c r="A35" s="132" t="s">
        <v>48</v>
      </c>
      <c r="B35" s="133"/>
      <c r="C35" s="132" t="s">
        <v>49</v>
      </c>
      <c r="D35" s="134"/>
    </row>
    <row r="36" spans="1:4" ht="17.25" customHeight="1">
      <c r="A36" s="132"/>
      <c r="B36" s="134"/>
      <c r="C36" s="132"/>
      <c r="D36" s="134"/>
    </row>
    <row r="37" spans="1:4" ht="17.25" customHeight="1">
      <c r="A37" s="132" t="s">
        <v>50</v>
      </c>
      <c r="B37" s="47">
        <v>638.55</v>
      </c>
      <c r="C37" s="130" t="s">
        <v>51</v>
      </c>
      <c r="D37" s="47">
        <v>638.55</v>
      </c>
    </row>
  </sheetData>
  <sheetProtection/>
  <mergeCells count="3">
    <mergeCell ref="A1:D1"/>
    <mergeCell ref="A4:B4"/>
    <mergeCell ref="C4:D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zoomScaleSheetLayoutView="100" workbookViewId="0" topLeftCell="A5">
      <selection activeCell="E16" sqref="E16"/>
    </sheetView>
  </sheetViews>
  <sheetFormatPr defaultColWidth="9.00390625" defaultRowHeight="14.25"/>
  <cols>
    <col min="1" max="3" width="7.625" style="48" customWidth="1"/>
    <col min="4" max="4" width="26.00390625" style="48" customWidth="1"/>
    <col min="5" max="5" width="12.50390625" style="48" customWidth="1"/>
    <col min="6" max="6" width="12.875" style="48" customWidth="1"/>
    <col min="7" max="7" width="12.50390625" style="48" customWidth="1"/>
    <col min="8" max="9" width="9.00390625" style="48" customWidth="1"/>
    <col min="10" max="10" width="18.25390625" style="48" customWidth="1"/>
    <col min="11" max="16384" width="9.00390625" style="48" customWidth="1"/>
  </cols>
  <sheetData>
    <row r="1" spans="1:11" ht="27">
      <c r="A1" s="106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">
      <c r="A2" s="107" t="s">
        <v>53</v>
      </c>
      <c r="B2" s="107"/>
      <c r="C2" s="107"/>
      <c r="D2" s="108"/>
      <c r="E2" s="108"/>
      <c r="F2" s="108"/>
      <c r="G2" s="108"/>
      <c r="H2" s="109"/>
      <c r="I2" s="108"/>
      <c r="J2" s="120"/>
      <c r="K2" s="121" t="s">
        <v>54</v>
      </c>
    </row>
    <row r="3" spans="1:11" ht="21" customHeight="1">
      <c r="A3" s="110" t="s">
        <v>55</v>
      </c>
      <c r="B3" s="111"/>
      <c r="C3" s="111"/>
      <c r="D3" s="111"/>
      <c r="E3" s="112" t="s">
        <v>56</v>
      </c>
      <c r="F3" s="112" t="s">
        <v>57</v>
      </c>
      <c r="G3" s="112" t="s">
        <v>58</v>
      </c>
      <c r="H3" s="112" t="s">
        <v>59</v>
      </c>
      <c r="I3" s="112" t="s">
        <v>60</v>
      </c>
      <c r="J3" s="112" t="s">
        <v>61</v>
      </c>
      <c r="K3" s="112" t="s">
        <v>62</v>
      </c>
    </row>
    <row r="4" spans="1:11" ht="21" customHeight="1">
      <c r="A4" s="113" t="s">
        <v>63</v>
      </c>
      <c r="B4" s="114"/>
      <c r="C4" s="114"/>
      <c r="D4" s="115" t="s">
        <v>64</v>
      </c>
      <c r="E4" s="114"/>
      <c r="F4" s="114"/>
      <c r="G4" s="114"/>
      <c r="H4" s="114"/>
      <c r="I4" s="114"/>
      <c r="J4" s="114"/>
      <c r="K4" s="112"/>
    </row>
    <row r="5" spans="1:11" ht="21" customHeight="1">
      <c r="A5" s="113"/>
      <c r="B5" s="114"/>
      <c r="C5" s="114"/>
      <c r="D5" s="115"/>
      <c r="E5" s="114"/>
      <c r="F5" s="114"/>
      <c r="G5" s="114"/>
      <c r="H5" s="114"/>
      <c r="I5" s="114"/>
      <c r="J5" s="114"/>
      <c r="K5" s="112"/>
    </row>
    <row r="6" spans="1:11" ht="21" customHeight="1">
      <c r="A6" s="116" t="s">
        <v>65</v>
      </c>
      <c r="B6" s="115" t="s">
        <v>66</v>
      </c>
      <c r="C6" s="115" t="s">
        <v>67</v>
      </c>
      <c r="D6" s="115" t="s">
        <v>68</v>
      </c>
      <c r="E6" s="114" t="s">
        <v>69</v>
      </c>
      <c r="F6" s="114" t="s">
        <v>70</v>
      </c>
      <c r="G6" s="114" t="s">
        <v>71</v>
      </c>
      <c r="H6" s="114" t="s">
        <v>72</v>
      </c>
      <c r="I6" s="114" t="s">
        <v>73</v>
      </c>
      <c r="J6" s="114" t="s">
        <v>74</v>
      </c>
      <c r="K6" s="114" t="s">
        <v>75</v>
      </c>
    </row>
    <row r="7" spans="1:11" ht="21" customHeight="1">
      <c r="A7" s="116"/>
      <c r="B7" s="115"/>
      <c r="C7" s="115"/>
      <c r="D7" s="115" t="s">
        <v>76</v>
      </c>
      <c r="E7" s="62">
        <f>F7</f>
        <v>638.55</v>
      </c>
      <c r="F7" s="62">
        <f>F8+F13+F16+F21</f>
        <v>638.55</v>
      </c>
      <c r="G7" s="62"/>
      <c r="H7" s="62"/>
      <c r="I7" s="62"/>
      <c r="J7" s="62"/>
      <c r="K7" s="62"/>
    </row>
    <row r="8" spans="1:11" ht="21" customHeight="1">
      <c r="A8" s="60">
        <v>201</v>
      </c>
      <c r="B8" s="61"/>
      <c r="C8" s="61"/>
      <c r="D8" s="61" t="s">
        <v>77</v>
      </c>
      <c r="E8" s="62">
        <f aca="true" t="shared" si="0" ref="E8:E24">F8</f>
        <v>483.75</v>
      </c>
      <c r="F8" s="62">
        <f>F9</f>
        <v>483.75</v>
      </c>
      <c r="G8" s="63"/>
      <c r="H8" s="62"/>
      <c r="I8" s="63"/>
      <c r="J8" s="63"/>
      <c r="K8" s="62"/>
    </row>
    <row r="9" spans="1:11" ht="21" customHeight="1">
      <c r="A9" s="60">
        <v>20103</v>
      </c>
      <c r="B9" s="61"/>
      <c r="C9" s="61"/>
      <c r="D9" s="61" t="s">
        <v>78</v>
      </c>
      <c r="E9" s="62">
        <f t="shared" si="0"/>
        <v>483.75</v>
      </c>
      <c r="F9" s="62">
        <f>SUM(F10:F12)</f>
        <v>483.75</v>
      </c>
      <c r="G9" s="63"/>
      <c r="H9" s="63"/>
      <c r="I9" s="63"/>
      <c r="J9" s="63"/>
      <c r="K9" s="62"/>
    </row>
    <row r="10" spans="1:11" ht="21" customHeight="1">
      <c r="A10" s="60">
        <v>2010301</v>
      </c>
      <c r="B10" s="61"/>
      <c r="C10" s="61"/>
      <c r="D10" s="61" t="s">
        <v>79</v>
      </c>
      <c r="E10" s="62">
        <f t="shared" si="0"/>
        <v>337.71</v>
      </c>
      <c r="F10" s="62">
        <v>337.71</v>
      </c>
      <c r="G10" s="63"/>
      <c r="H10" s="63"/>
      <c r="I10" s="63"/>
      <c r="J10" s="63"/>
      <c r="K10" s="62"/>
    </row>
    <row r="11" spans="1:11" ht="21" customHeight="1">
      <c r="A11" s="60">
        <v>2010350</v>
      </c>
      <c r="B11" s="61"/>
      <c r="C11" s="61"/>
      <c r="D11" s="61" t="s">
        <v>80</v>
      </c>
      <c r="E11" s="62">
        <f t="shared" si="0"/>
        <v>18.26</v>
      </c>
      <c r="F11" s="62">
        <v>18.26</v>
      </c>
      <c r="G11" s="63"/>
      <c r="H11" s="63"/>
      <c r="I11" s="63"/>
      <c r="J11" s="63"/>
      <c r="K11" s="63"/>
    </row>
    <row r="12" spans="1:11" ht="21" customHeight="1">
      <c r="A12" s="60">
        <v>2010399</v>
      </c>
      <c r="B12" s="61"/>
      <c r="C12" s="61"/>
      <c r="D12" s="61" t="s">
        <v>81</v>
      </c>
      <c r="E12" s="62">
        <f t="shared" si="0"/>
        <v>127.78</v>
      </c>
      <c r="F12" s="62">
        <v>127.78</v>
      </c>
      <c r="G12" s="63"/>
      <c r="H12" s="63"/>
      <c r="I12" s="63"/>
      <c r="J12" s="63"/>
      <c r="K12" s="63"/>
    </row>
    <row r="13" spans="1:11" ht="21" customHeight="1">
      <c r="A13" s="60">
        <v>203</v>
      </c>
      <c r="B13" s="61"/>
      <c r="C13" s="61"/>
      <c r="D13" s="61" t="s">
        <v>82</v>
      </c>
      <c r="E13" s="62">
        <f t="shared" si="0"/>
        <v>31.15</v>
      </c>
      <c r="F13" s="62">
        <f>F14</f>
        <v>31.15</v>
      </c>
      <c r="G13" s="63"/>
      <c r="H13" s="63"/>
      <c r="I13" s="63"/>
      <c r="J13" s="63"/>
      <c r="K13" s="63"/>
    </row>
    <row r="14" spans="1:11" ht="21" customHeight="1">
      <c r="A14" s="60">
        <v>20306</v>
      </c>
      <c r="B14" s="61"/>
      <c r="C14" s="61"/>
      <c r="D14" s="28" t="s">
        <v>83</v>
      </c>
      <c r="E14" s="62">
        <f t="shared" si="0"/>
        <v>31.15</v>
      </c>
      <c r="F14" s="62">
        <f>F15</f>
        <v>31.15</v>
      </c>
      <c r="G14" s="63"/>
      <c r="H14" s="63"/>
      <c r="I14" s="63"/>
      <c r="J14" s="63"/>
      <c r="K14" s="63"/>
    </row>
    <row r="15" spans="1:11" ht="21" customHeight="1">
      <c r="A15" s="60">
        <v>2030603</v>
      </c>
      <c r="B15" s="60"/>
      <c r="C15" s="60"/>
      <c r="D15" s="28" t="s">
        <v>84</v>
      </c>
      <c r="E15" s="62">
        <f t="shared" si="0"/>
        <v>31.15</v>
      </c>
      <c r="F15" s="62">
        <v>31.15</v>
      </c>
      <c r="G15" s="63"/>
      <c r="H15" s="63"/>
      <c r="I15" s="63"/>
      <c r="J15" s="63"/>
      <c r="K15" s="63"/>
    </row>
    <row r="16" spans="1:11" ht="21" customHeight="1">
      <c r="A16" s="60">
        <v>208</v>
      </c>
      <c r="B16" s="60"/>
      <c r="C16" s="60"/>
      <c r="D16" s="28" t="s">
        <v>85</v>
      </c>
      <c r="E16" s="62">
        <f t="shared" si="0"/>
        <v>103.41</v>
      </c>
      <c r="F16" s="62">
        <f>F17+F19</f>
        <v>103.41</v>
      </c>
      <c r="G16" s="63"/>
      <c r="H16" s="63"/>
      <c r="I16" s="63"/>
      <c r="J16" s="63"/>
      <c r="K16" s="63"/>
    </row>
    <row r="17" spans="1:11" ht="21" customHeight="1">
      <c r="A17" s="60">
        <v>20802</v>
      </c>
      <c r="B17" s="61"/>
      <c r="C17" s="61"/>
      <c r="D17" s="28" t="s">
        <v>86</v>
      </c>
      <c r="E17" s="62">
        <f t="shared" si="0"/>
        <v>15</v>
      </c>
      <c r="F17" s="62">
        <f>F18</f>
        <v>15</v>
      </c>
      <c r="G17" s="63"/>
      <c r="H17" s="63"/>
      <c r="I17" s="63"/>
      <c r="J17" s="63"/>
      <c r="K17" s="63"/>
    </row>
    <row r="18" spans="1:11" ht="21" customHeight="1">
      <c r="A18" s="65">
        <v>2080204</v>
      </c>
      <c r="B18" s="66"/>
      <c r="C18" s="67"/>
      <c r="D18" s="28" t="s">
        <v>87</v>
      </c>
      <c r="E18" s="62">
        <f t="shared" si="0"/>
        <v>15</v>
      </c>
      <c r="F18" s="62">
        <v>15</v>
      </c>
      <c r="G18" s="63"/>
      <c r="H18" s="63"/>
      <c r="I18" s="63"/>
      <c r="J18" s="63"/>
      <c r="K18" s="63"/>
    </row>
    <row r="19" spans="1:11" ht="21" customHeight="1">
      <c r="A19" s="65">
        <v>20805</v>
      </c>
      <c r="B19" s="66"/>
      <c r="C19" s="67"/>
      <c r="D19" s="28" t="s">
        <v>88</v>
      </c>
      <c r="E19" s="62">
        <f t="shared" si="0"/>
        <v>88.41</v>
      </c>
      <c r="F19" s="62">
        <f>F20</f>
        <v>88.41</v>
      </c>
      <c r="G19" s="63"/>
      <c r="H19" s="63"/>
      <c r="I19" s="63"/>
      <c r="J19" s="63"/>
      <c r="K19" s="63"/>
    </row>
    <row r="20" spans="1:11" ht="21" customHeight="1">
      <c r="A20" s="65">
        <v>2080501</v>
      </c>
      <c r="B20" s="66"/>
      <c r="C20" s="67"/>
      <c r="D20" s="28" t="s">
        <v>89</v>
      </c>
      <c r="E20" s="62">
        <f t="shared" si="0"/>
        <v>88.41</v>
      </c>
      <c r="F20" s="62">
        <v>88.41</v>
      </c>
      <c r="G20" s="63"/>
      <c r="H20" s="63"/>
      <c r="I20" s="63"/>
      <c r="J20" s="63"/>
      <c r="K20" s="63"/>
    </row>
    <row r="21" spans="1:11" ht="21" customHeight="1">
      <c r="A21" s="65">
        <v>210</v>
      </c>
      <c r="B21" s="66"/>
      <c r="C21" s="67"/>
      <c r="D21" s="28" t="s">
        <v>90</v>
      </c>
      <c r="E21" s="62">
        <f t="shared" si="0"/>
        <v>20.24</v>
      </c>
      <c r="F21" s="62">
        <f>F22</f>
        <v>20.24</v>
      </c>
      <c r="G21" s="63"/>
      <c r="H21" s="63"/>
      <c r="I21" s="63"/>
      <c r="J21" s="63"/>
      <c r="K21" s="63"/>
    </row>
    <row r="22" spans="1:11" ht="21" customHeight="1">
      <c r="A22" s="65">
        <v>21005</v>
      </c>
      <c r="B22" s="66"/>
      <c r="C22" s="67"/>
      <c r="D22" s="28" t="s">
        <v>91</v>
      </c>
      <c r="E22" s="62">
        <f t="shared" si="0"/>
        <v>20.24</v>
      </c>
      <c r="F22" s="62">
        <f>SUM(F23:F24)</f>
        <v>20.24</v>
      </c>
      <c r="G22" s="63"/>
      <c r="H22" s="63"/>
      <c r="I22" s="63"/>
      <c r="J22" s="63"/>
      <c r="K22" s="63"/>
    </row>
    <row r="23" spans="1:11" ht="21" customHeight="1">
      <c r="A23" s="65">
        <v>2100501</v>
      </c>
      <c r="B23" s="66"/>
      <c r="C23" s="67"/>
      <c r="D23" s="28" t="s">
        <v>92</v>
      </c>
      <c r="E23" s="62">
        <f t="shared" si="0"/>
        <v>16.59</v>
      </c>
      <c r="F23" s="62">
        <v>16.59</v>
      </c>
      <c r="G23" s="63"/>
      <c r="H23" s="63"/>
      <c r="I23" s="63"/>
      <c r="J23" s="63"/>
      <c r="K23" s="63"/>
    </row>
    <row r="24" spans="1:11" ht="21" customHeight="1">
      <c r="A24" s="65">
        <v>2100503</v>
      </c>
      <c r="B24" s="66"/>
      <c r="C24" s="67"/>
      <c r="D24" s="28" t="s">
        <v>93</v>
      </c>
      <c r="E24" s="62">
        <f t="shared" si="0"/>
        <v>3.65</v>
      </c>
      <c r="F24" s="62">
        <v>3.65</v>
      </c>
      <c r="G24" s="63"/>
      <c r="H24" s="63"/>
      <c r="I24" s="63"/>
      <c r="J24" s="63"/>
      <c r="K24" s="63"/>
    </row>
    <row r="25" spans="1:11" ht="21" customHeight="1">
      <c r="A25" s="117"/>
      <c r="B25" s="118"/>
      <c r="C25" s="119"/>
      <c r="D25" s="61"/>
      <c r="E25" s="62"/>
      <c r="F25" s="62"/>
      <c r="G25" s="63"/>
      <c r="H25" s="63"/>
      <c r="I25" s="63"/>
      <c r="J25" s="63"/>
      <c r="K25" s="63"/>
    </row>
    <row r="26" spans="1:11" ht="21" customHeight="1">
      <c r="A26" s="60"/>
      <c r="B26" s="61"/>
      <c r="C26" s="61"/>
      <c r="D26" s="61"/>
      <c r="E26" s="62"/>
      <c r="F26" s="62"/>
      <c r="G26" s="63"/>
      <c r="H26" s="63"/>
      <c r="I26" s="63"/>
      <c r="J26" s="63"/>
      <c r="K26" s="62"/>
    </row>
    <row r="27" spans="1:11" ht="21" customHeight="1">
      <c r="A27" s="60"/>
      <c r="B27" s="61"/>
      <c r="C27" s="61"/>
      <c r="D27" s="61"/>
      <c r="E27" s="62"/>
      <c r="F27" s="62"/>
      <c r="G27" s="63"/>
      <c r="H27" s="63"/>
      <c r="I27" s="63"/>
      <c r="J27" s="63"/>
      <c r="K27" s="63"/>
    </row>
  </sheetData>
  <sheetProtection/>
  <mergeCells count="29">
    <mergeCell ref="A1:K1"/>
    <mergeCell ref="A2:C2"/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6:C26"/>
    <mergeCell ref="A27:C27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zoomScaleSheetLayoutView="100" workbookViewId="0" topLeftCell="A7">
      <selection activeCell="E17" sqref="E17"/>
    </sheetView>
  </sheetViews>
  <sheetFormatPr defaultColWidth="9.00390625" defaultRowHeight="14.25"/>
  <cols>
    <col min="1" max="3" width="6.875" style="48" customWidth="1"/>
    <col min="4" max="4" width="28.25390625" style="48" customWidth="1"/>
    <col min="5" max="5" width="12.00390625" style="48" customWidth="1"/>
    <col min="6" max="6" width="12.75390625" style="48" customWidth="1"/>
    <col min="7" max="7" width="11.625" style="48" customWidth="1"/>
    <col min="8" max="8" width="14.00390625" style="48" customWidth="1"/>
    <col min="9" max="9" width="11.625" style="48" customWidth="1"/>
    <col min="10" max="10" width="22.50390625" style="48" customWidth="1"/>
    <col min="11" max="16384" width="9.00390625" style="48" customWidth="1"/>
  </cols>
  <sheetData>
    <row r="1" spans="1:10" ht="27">
      <c r="A1" s="89" t="s">
        <v>94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">
      <c r="A2" s="90" t="s">
        <v>53</v>
      </c>
      <c r="B2" s="90"/>
      <c r="C2" s="90"/>
      <c r="D2" s="91"/>
      <c r="E2" s="91"/>
      <c r="F2" s="92"/>
      <c r="G2" s="91"/>
      <c r="H2" s="91"/>
      <c r="I2" s="91"/>
      <c r="J2" s="102" t="s">
        <v>54</v>
      </c>
    </row>
    <row r="3" spans="1:10" ht="18.75" customHeight="1">
      <c r="A3" s="93" t="s">
        <v>55</v>
      </c>
      <c r="B3" s="94"/>
      <c r="C3" s="94"/>
      <c r="D3" s="94"/>
      <c r="E3" s="95" t="s">
        <v>95</v>
      </c>
      <c r="F3" s="95" t="s">
        <v>96</v>
      </c>
      <c r="G3" s="95" t="s">
        <v>97</v>
      </c>
      <c r="H3" s="95" t="s">
        <v>98</v>
      </c>
      <c r="I3" s="95" t="s">
        <v>99</v>
      </c>
      <c r="J3" s="103" t="s">
        <v>100</v>
      </c>
    </row>
    <row r="4" spans="1:10" ht="14.25">
      <c r="A4" s="96" t="s">
        <v>63</v>
      </c>
      <c r="B4" s="97"/>
      <c r="C4" s="97"/>
      <c r="D4" s="98" t="s">
        <v>64</v>
      </c>
      <c r="E4" s="97"/>
      <c r="F4" s="97"/>
      <c r="G4" s="97"/>
      <c r="H4" s="97"/>
      <c r="I4" s="97"/>
      <c r="J4" s="104"/>
    </row>
    <row r="5" spans="1:10" ht="14.25">
      <c r="A5" s="96"/>
      <c r="B5" s="97"/>
      <c r="C5" s="97"/>
      <c r="D5" s="98"/>
      <c r="E5" s="97"/>
      <c r="F5" s="97"/>
      <c r="G5" s="97"/>
      <c r="H5" s="97"/>
      <c r="I5" s="97"/>
      <c r="J5" s="104"/>
    </row>
    <row r="6" spans="1:10" ht="14.25">
      <c r="A6" s="96"/>
      <c r="B6" s="97"/>
      <c r="C6" s="97"/>
      <c r="D6" s="98"/>
      <c r="E6" s="97"/>
      <c r="F6" s="97"/>
      <c r="G6" s="97"/>
      <c r="H6" s="97"/>
      <c r="I6" s="97"/>
      <c r="J6" s="104"/>
    </row>
    <row r="7" spans="1:10" ht="23.25" customHeight="1">
      <c r="A7" s="99" t="s">
        <v>65</v>
      </c>
      <c r="B7" s="98" t="s">
        <v>66</v>
      </c>
      <c r="C7" s="98" t="s">
        <v>67</v>
      </c>
      <c r="D7" s="98" t="s">
        <v>68</v>
      </c>
      <c r="E7" s="97" t="s">
        <v>69</v>
      </c>
      <c r="F7" s="97" t="s">
        <v>70</v>
      </c>
      <c r="G7" s="97" t="s">
        <v>71</v>
      </c>
      <c r="H7" s="97" t="s">
        <v>72</v>
      </c>
      <c r="I7" s="97" t="s">
        <v>73</v>
      </c>
      <c r="J7" s="104" t="s">
        <v>74</v>
      </c>
    </row>
    <row r="8" spans="1:10" ht="23.25" customHeight="1">
      <c r="A8" s="99"/>
      <c r="B8" s="98"/>
      <c r="C8" s="98"/>
      <c r="D8" s="98" t="s">
        <v>76</v>
      </c>
      <c r="E8" s="100">
        <f>F8+G8</f>
        <v>638.55</v>
      </c>
      <c r="F8" s="100">
        <f>F9+F14+F17+F22</f>
        <v>464.62</v>
      </c>
      <c r="G8" s="100">
        <f>G9+G14+G17+G22</f>
        <v>173.93</v>
      </c>
      <c r="H8" s="100"/>
      <c r="I8" s="100"/>
      <c r="J8" s="105"/>
    </row>
    <row r="9" spans="1:10" ht="23.25" customHeight="1">
      <c r="A9" s="60">
        <v>201</v>
      </c>
      <c r="B9" s="61"/>
      <c r="C9" s="61"/>
      <c r="D9" s="61" t="s">
        <v>77</v>
      </c>
      <c r="E9" s="100">
        <f>F9+G9</f>
        <v>483.75</v>
      </c>
      <c r="F9" s="62">
        <f>F10</f>
        <v>355.96999999999997</v>
      </c>
      <c r="G9" s="62">
        <f>G10</f>
        <v>127.78</v>
      </c>
      <c r="H9" s="64"/>
      <c r="I9" s="64"/>
      <c r="J9" s="72"/>
    </row>
    <row r="10" spans="1:10" ht="23.25" customHeight="1">
      <c r="A10" s="60">
        <v>20103</v>
      </c>
      <c r="B10" s="61"/>
      <c r="C10" s="61"/>
      <c r="D10" s="61" t="s">
        <v>78</v>
      </c>
      <c r="E10" s="100">
        <f aca="true" t="shared" si="0" ref="E10:E25">F10+G10</f>
        <v>483.75</v>
      </c>
      <c r="F10" s="62">
        <f>SUM(F11:F13)</f>
        <v>355.96999999999997</v>
      </c>
      <c r="G10" s="62">
        <f>SUM(G11:G13)</f>
        <v>127.78</v>
      </c>
      <c r="H10" s="64"/>
      <c r="I10" s="64"/>
      <c r="J10" s="72"/>
    </row>
    <row r="11" spans="1:10" ht="23.25" customHeight="1">
      <c r="A11" s="60">
        <v>2010301</v>
      </c>
      <c r="B11" s="61"/>
      <c r="C11" s="61"/>
      <c r="D11" s="61" t="s">
        <v>79</v>
      </c>
      <c r="E11" s="100">
        <f t="shared" si="0"/>
        <v>337.71</v>
      </c>
      <c r="F11" s="62">
        <v>337.71</v>
      </c>
      <c r="G11" s="63"/>
      <c r="H11" s="64"/>
      <c r="I11" s="64"/>
      <c r="J11" s="72"/>
    </row>
    <row r="12" spans="1:10" ht="23.25" customHeight="1">
      <c r="A12" s="60">
        <v>2010350</v>
      </c>
      <c r="B12" s="61"/>
      <c r="C12" s="61"/>
      <c r="D12" s="61" t="s">
        <v>80</v>
      </c>
      <c r="E12" s="100">
        <f t="shared" si="0"/>
        <v>18.26</v>
      </c>
      <c r="F12" s="62">
        <v>18.26</v>
      </c>
      <c r="G12" s="63"/>
      <c r="H12" s="64"/>
      <c r="I12" s="64"/>
      <c r="J12" s="72"/>
    </row>
    <row r="13" spans="1:10" ht="23.25" customHeight="1">
      <c r="A13" s="60">
        <v>2010399</v>
      </c>
      <c r="B13" s="61"/>
      <c r="C13" s="61"/>
      <c r="D13" s="61" t="s">
        <v>81</v>
      </c>
      <c r="E13" s="100">
        <f t="shared" si="0"/>
        <v>127.78</v>
      </c>
      <c r="F13" s="62"/>
      <c r="G13" s="63">
        <v>127.78</v>
      </c>
      <c r="H13" s="64"/>
      <c r="I13" s="64"/>
      <c r="J13" s="72"/>
    </row>
    <row r="14" spans="1:10" ht="23.25" customHeight="1">
      <c r="A14" s="60">
        <v>203</v>
      </c>
      <c r="B14" s="61"/>
      <c r="C14" s="61"/>
      <c r="D14" s="61" t="s">
        <v>82</v>
      </c>
      <c r="E14" s="100">
        <f t="shared" si="0"/>
        <v>31.15</v>
      </c>
      <c r="F14" s="62"/>
      <c r="G14" s="63">
        <v>31.15</v>
      </c>
      <c r="H14" s="64"/>
      <c r="I14" s="64"/>
      <c r="J14" s="72"/>
    </row>
    <row r="15" spans="1:10" ht="23.25" customHeight="1">
      <c r="A15" s="60">
        <v>20306</v>
      </c>
      <c r="B15" s="61"/>
      <c r="C15" s="61"/>
      <c r="D15" s="28" t="s">
        <v>83</v>
      </c>
      <c r="E15" s="100">
        <f t="shared" si="0"/>
        <v>31.15</v>
      </c>
      <c r="F15" s="62"/>
      <c r="G15" s="63">
        <v>31.15</v>
      </c>
      <c r="H15" s="64"/>
      <c r="I15" s="64"/>
      <c r="J15" s="72"/>
    </row>
    <row r="16" spans="1:10" ht="23.25" customHeight="1">
      <c r="A16" s="60">
        <v>2030603</v>
      </c>
      <c r="B16" s="60"/>
      <c r="C16" s="60"/>
      <c r="D16" s="28" t="s">
        <v>84</v>
      </c>
      <c r="E16" s="100">
        <f t="shared" si="0"/>
        <v>31.15</v>
      </c>
      <c r="F16" s="62"/>
      <c r="G16" s="63">
        <v>31.15</v>
      </c>
      <c r="H16" s="64"/>
      <c r="I16" s="64"/>
      <c r="J16" s="72"/>
    </row>
    <row r="17" spans="1:10" ht="23.25" customHeight="1">
      <c r="A17" s="60">
        <v>208</v>
      </c>
      <c r="B17" s="60"/>
      <c r="C17" s="60"/>
      <c r="D17" s="28" t="s">
        <v>85</v>
      </c>
      <c r="E17" s="100">
        <f t="shared" si="0"/>
        <v>103.41</v>
      </c>
      <c r="F17" s="62">
        <f>F18+F20</f>
        <v>88.41</v>
      </c>
      <c r="G17" s="63">
        <f>G18</f>
        <v>15</v>
      </c>
      <c r="H17" s="64"/>
      <c r="I17" s="64"/>
      <c r="J17" s="72"/>
    </row>
    <row r="18" spans="1:10" ht="23.25" customHeight="1">
      <c r="A18" s="60">
        <v>20802</v>
      </c>
      <c r="B18" s="61"/>
      <c r="C18" s="61"/>
      <c r="D18" s="28" t="s">
        <v>86</v>
      </c>
      <c r="E18" s="100">
        <f t="shared" si="0"/>
        <v>15</v>
      </c>
      <c r="F18" s="62"/>
      <c r="G18" s="63">
        <v>15</v>
      </c>
      <c r="H18" s="64"/>
      <c r="I18" s="64"/>
      <c r="J18" s="72"/>
    </row>
    <row r="19" spans="1:10" ht="23.25" customHeight="1">
      <c r="A19" s="65">
        <v>2080204</v>
      </c>
      <c r="B19" s="66"/>
      <c r="C19" s="67"/>
      <c r="D19" s="28" t="s">
        <v>87</v>
      </c>
      <c r="E19" s="100">
        <f t="shared" si="0"/>
        <v>15</v>
      </c>
      <c r="F19" s="62"/>
      <c r="G19" s="63">
        <v>15</v>
      </c>
      <c r="H19" s="64"/>
      <c r="I19" s="64"/>
      <c r="J19" s="72"/>
    </row>
    <row r="20" spans="1:10" ht="23.25" customHeight="1">
      <c r="A20" s="65">
        <v>20805</v>
      </c>
      <c r="B20" s="66"/>
      <c r="C20" s="67"/>
      <c r="D20" s="28" t="s">
        <v>88</v>
      </c>
      <c r="E20" s="100">
        <f t="shared" si="0"/>
        <v>88.41</v>
      </c>
      <c r="F20" s="62">
        <f>F21</f>
        <v>88.41</v>
      </c>
      <c r="G20" s="63"/>
      <c r="H20" s="64"/>
      <c r="I20" s="64"/>
      <c r="J20" s="72"/>
    </row>
    <row r="21" spans="1:10" ht="23.25" customHeight="1">
      <c r="A21" s="65">
        <v>2080501</v>
      </c>
      <c r="B21" s="66"/>
      <c r="C21" s="67"/>
      <c r="D21" s="28" t="s">
        <v>89</v>
      </c>
      <c r="E21" s="100">
        <f t="shared" si="0"/>
        <v>88.41</v>
      </c>
      <c r="F21" s="62">
        <v>88.41</v>
      </c>
      <c r="G21" s="63"/>
      <c r="H21" s="64"/>
      <c r="I21" s="64"/>
      <c r="J21" s="72"/>
    </row>
    <row r="22" spans="1:10" ht="23.25" customHeight="1">
      <c r="A22" s="65">
        <v>210</v>
      </c>
      <c r="B22" s="66"/>
      <c r="C22" s="67"/>
      <c r="D22" s="28" t="s">
        <v>90</v>
      </c>
      <c r="E22" s="100">
        <f t="shared" si="0"/>
        <v>20.24</v>
      </c>
      <c r="F22" s="62">
        <f>F23</f>
        <v>20.24</v>
      </c>
      <c r="G22" s="63"/>
      <c r="H22" s="64"/>
      <c r="I22" s="64"/>
      <c r="J22" s="72"/>
    </row>
    <row r="23" spans="1:10" ht="23.25" customHeight="1">
      <c r="A23" s="65">
        <v>21005</v>
      </c>
      <c r="B23" s="66"/>
      <c r="C23" s="67"/>
      <c r="D23" s="28" t="s">
        <v>91</v>
      </c>
      <c r="E23" s="100">
        <f t="shared" si="0"/>
        <v>20.24</v>
      </c>
      <c r="F23" s="62">
        <f>SUM(F24:F25)</f>
        <v>20.24</v>
      </c>
      <c r="G23" s="63"/>
      <c r="H23" s="64"/>
      <c r="I23" s="64"/>
      <c r="J23" s="72"/>
    </row>
    <row r="24" spans="1:10" ht="23.25" customHeight="1">
      <c r="A24" s="65">
        <v>2100501</v>
      </c>
      <c r="B24" s="66"/>
      <c r="C24" s="67"/>
      <c r="D24" s="28" t="s">
        <v>92</v>
      </c>
      <c r="E24" s="100">
        <f t="shared" si="0"/>
        <v>16.59</v>
      </c>
      <c r="F24" s="62">
        <v>16.59</v>
      </c>
      <c r="G24" s="63"/>
      <c r="H24" s="68"/>
      <c r="I24" s="68"/>
      <c r="J24" s="73"/>
    </row>
    <row r="25" spans="1:10" ht="23.25" customHeight="1">
      <c r="A25" s="65">
        <v>2100503</v>
      </c>
      <c r="B25" s="66"/>
      <c r="C25" s="67"/>
      <c r="D25" s="28" t="s">
        <v>93</v>
      </c>
      <c r="E25" s="100">
        <f t="shared" si="0"/>
        <v>3.65</v>
      </c>
      <c r="F25" s="62">
        <v>3.65</v>
      </c>
      <c r="G25" s="101"/>
      <c r="H25" s="69"/>
      <c r="I25" s="69"/>
      <c r="J25" s="69"/>
    </row>
  </sheetData>
  <sheetProtection/>
  <mergeCells count="29">
    <mergeCell ref="A1:J1"/>
    <mergeCell ref="A2:C2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4:C24"/>
    <mergeCell ref="A25:C25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4">
      <selection activeCell="F37" sqref="F37"/>
    </sheetView>
  </sheetViews>
  <sheetFormatPr defaultColWidth="9.00390625" defaultRowHeight="14.25"/>
  <cols>
    <col min="1" max="1" width="23.50390625" style="48" customWidth="1"/>
    <col min="2" max="2" width="3.625" style="48" bestFit="1" customWidth="1"/>
    <col min="3" max="3" width="7.50390625" style="48" customWidth="1"/>
    <col min="4" max="4" width="24.25390625" style="48" customWidth="1"/>
    <col min="5" max="5" width="3.625" style="48" bestFit="1" customWidth="1"/>
    <col min="6" max="6" width="7.00390625" style="48" customWidth="1"/>
    <col min="7" max="7" width="8.125" style="48" bestFit="1" customWidth="1"/>
    <col min="8" max="8" width="7.875" style="48" customWidth="1"/>
    <col min="9" max="16384" width="9.00390625" style="48" customWidth="1"/>
  </cols>
  <sheetData>
    <row r="1" spans="1:8" ht="22.5">
      <c r="A1" s="74" t="s">
        <v>101</v>
      </c>
      <c r="B1" s="74"/>
      <c r="C1" s="74"/>
      <c r="D1" s="74"/>
      <c r="E1" s="74"/>
      <c r="F1" s="74"/>
      <c r="G1" s="74"/>
      <c r="H1" s="74"/>
    </row>
    <row r="2" spans="1:8" ht="14.25">
      <c r="A2" s="75" t="s">
        <v>53</v>
      </c>
      <c r="B2" s="76"/>
      <c r="C2" s="76"/>
      <c r="D2" s="76"/>
      <c r="E2" s="76"/>
      <c r="F2" s="77"/>
      <c r="G2" s="76"/>
      <c r="H2" s="78" t="s">
        <v>54</v>
      </c>
    </row>
    <row r="3" spans="1:8" ht="18" customHeight="1">
      <c r="A3" s="79" t="s">
        <v>102</v>
      </c>
      <c r="B3" s="79"/>
      <c r="C3" s="79"/>
      <c r="D3" s="79" t="s">
        <v>103</v>
      </c>
      <c r="E3" s="79"/>
      <c r="F3" s="79"/>
      <c r="G3" s="79"/>
      <c r="H3" s="79"/>
    </row>
    <row r="4" spans="1:8" ht="14.25">
      <c r="A4" s="80" t="s">
        <v>104</v>
      </c>
      <c r="B4" s="80" t="s">
        <v>105</v>
      </c>
      <c r="C4" s="80" t="s">
        <v>106</v>
      </c>
      <c r="D4" s="80" t="s">
        <v>107</v>
      </c>
      <c r="E4" s="80" t="s">
        <v>105</v>
      </c>
      <c r="F4" s="79" t="s">
        <v>106</v>
      </c>
      <c r="G4" s="79"/>
      <c r="H4" s="79"/>
    </row>
    <row r="5" spans="1:8" ht="36">
      <c r="A5" s="80"/>
      <c r="B5" s="80"/>
      <c r="C5" s="80"/>
      <c r="D5" s="80"/>
      <c r="E5" s="80"/>
      <c r="F5" s="80" t="s">
        <v>108</v>
      </c>
      <c r="G5" s="80" t="s">
        <v>109</v>
      </c>
      <c r="H5" s="80" t="s">
        <v>110</v>
      </c>
    </row>
    <row r="6" spans="1:8" ht="18" customHeight="1">
      <c r="A6" s="79" t="s">
        <v>111</v>
      </c>
      <c r="B6" s="79"/>
      <c r="C6" s="79">
        <v>1</v>
      </c>
      <c r="D6" s="79" t="s">
        <v>111</v>
      </c>
      <c r="E6" s="79"/>
      <c r="F6" s="79">
        <v>2</v>
      </c>
      <c r="G6" s="79">
        <v>3</v>
      </c>
      <c r="H6" s="79">
        <v>4</v>
      </c>
    </row>
    <row r="7" spans="1:8" ht="18" customHeight="1">
      <c r="A7" s="81" t="s">
        <v>112</v>
      </c>
      <c r="B7" s="79" t="s">
        <v>69</v>
      </c>
      <c r="C7" s="82">
        <v>638.55</v>
      </c>
      <c r="D7" s="81" t="s">
        <v>113</v>
      </c>
      <c r="E7" s="79" t="s">
        <v>114</v>
      </c>
      <c r="F7" s="82">
        <f>G7</f>
        <v>483.75</v>
      </c>
      <c r="G7" s="82">
        <v>483.75</v>
      </c>
      <c r="H7" s="83"/>
    </row>
    <row r="8" spans="1:8" ht="18" customHeight="1">
      <c r="A8" s="81" t="s">
        <v>115</v>
      </c>
      <c r="B8" s="79" t="s">
        <v>70</v>
      </c>
      <c r="C8" s="82"/>
      <c r="D8" s="81" t="s">
        <v>116</v>
      </c>
      <c r="E8" s="79" t="s">
        <v>117</v>
      </c>
      <c r="F8" s="82">
        <f aca="true" t="shared" si="0" ref="F8:F15">G8</f>
        <v>0</v>
      </c>
      <c r="G8" s="83"/>
      <c r="H8" s="83"/>
    </row>
    <row r="9" spans="1:8" ht="18" customHeight="1">
      <c r="A9" s="81"/>
      <c r="B9" s="79" t="s">
        <v>71</v>
      </c>
      <c r="C9" s="83"/>
      <c r="D9" s="81" t="s">
        <v>118</v>
      </c>
      <c r="E9" s="79" t="s">
        <v>119</v>
      </c>
      <c r="F9" s="82">
        <f t="shared" si="0"/>
        <v>31.15</v>
      </c>
      <c r="G9" s="82">
        <v>31.15</v>
      </c>
      <c r="H9" s="83"/>
    </row>
    <row r="10" spans="1:8" ht="18" customHeight="1">
      <c r="A10" s="81"/>
      <c r="B10" s="79" t="s">
        <v>72</v>
      </c>
      <c r="C10" s="83"/>
      <c r="D10" s="81" t="s">
        <v>120</v>
      </c>
      <c r="E10" s="79" t="s">
        <v>121</v>
      </c>
      <c r="F10" s="82">
        <f t="shared" si="0"/>
        <v>0</v>
      </c>
      <c r="G10" s="82"/>
      <c r="H10" s="83"/>
    </row>
    <row r="11" spans="1:8" ht="18" customHeight="1">
      <c r="A11" s="81"/>
      <c r="B11" s="79" t="s">
        <v>73</v>
      </c>
      <c r="C11" s="83"/>
      <c r="D11" s="81" t="s">
        <v>122</v>
      </c>
      <c r="E11" s="79" t="s">
        <v>123</v>
      </c>
      <c r="F11" s="82">
        <f t="shared" si="0"/>
        <v>0</v>
      </c>
      <c r="G11" s="82"/>
      <c r="H11" s="82"/>
    </row>
    <row r="12" spans="1:8" ht="18" customHeight="1">
      <c r="A12" s="81"/>
      <c r="B12" s="79" t="s">
        <v>74</v>
      </c>
      <c r="C12" s="83"/>
      <c r="D12" s="81" t="s">
        <v>124</v>
      </c>
      <c r="E12" s="79" t="s">
        <v>125</v>
      </c>
      <c r="F12" s="82">
        <f t="shared" si="0"/>
        <v>0</v>
      </c>
      <c r="G12" s="82"/>
      <c r="H12" s="83"/>
    </row>
    <row r="13" spans="1:8" ht="18" customHeight="1">
      <c r="A13" s="81"/>
      <c r="B13" s="79" t="s">
        <v>75</v>
      </c>
      <c r="C13" s="83"/>
      <c r="D13" s="81" t="s">
        <v>126</v>
      </c>
      <c r="E13" s="79" t="s">
        <v>127</v>
      </c>
      <c r="F13" s="82">
        <f t="shared" si="0"/>
        <v>0</v>
      </c>
      <c r="G13" s="82"/>
      <c r="H13" s="82"/>
    </row>
    <row r="14" spans="1:8" ht="18" customHeight="1">
      <c r="A14" s="81"/>
      <c r="B14" s="79" t="s">
        <v>128</v>
      </c>
      <c r="C14" s="83"/>
      <c r="D14" s="81" t="s">
        <v>129</v>
      </c>
      <c r="E14" s="79" t="s">
        <v>130</v>
      </c>
      <c r="F14" s="82">
        <f t="shared" si="0"/>
        <v>103.41</v>
      </c>
      <c r="G14" s="82">
        <v>103.41</v>
      </c>
      <c r="H14" s="82"/>
    </row>
    <row r="15" spans="1:8" ht="18" customHeight="1">
      <c r="A15" s="81"/>
      <c r="B15" s="79" t="s">
        <v>131</v>
      </c>
      <c r="C15" s="83"/>
      <c r="D15" s="84" t="s">
        <v>132</v>
      </c>
      <c r="E15" s="79" t="s">
        <v>133</v>
      </c>
      <c r="F15" s="82">
        <f t="shared" si="0"/>
        <v>20.24</v>
      </c>
      <c r="G15" s="82">
        <v>20.24</v>
      </c>
      <c r="H15" s="83"/>
    </row>
    <row r="16" spans="1:8" ht="18" customHeight="1">
      <c r="A16" s="81"/>
      <c r="B16" s="79" t="s">
        <v>134</v>
      </c>
      <c r="C16" s="83"/>
      <c r="D16" s="81" t="s">
        <v>135</v>
      </c>
      <c r="E16" s="79" t="s">
        <v>136</v>
      </c>
      <c r="F16" s="82">
        <f aca="true" t="shared" si="1" ref="F16:F30">G16</f>
        <v>0</v>
      </c>
      <c r="G16" s="82"/>
      <c r="H16" s="83"/>
    </row>
    <row r="17" spans="1:8" ht="18" customHeight="1">
      <c r="A17" s="81"/>
      <c r="B17" s="79" t="s">
        <v>137</v>
      </c>
      <c r="C17" s="83"/>
      <c r="D17" s="81" t="s">
        <v>138</v>
      </c>
      <c r="E17" s="79" t="s">
        <v>139</v>
      </c>
      <c r="F17" s="82">
        <f t="shared" si="1"/>
        <v>0</v>
      </c>
      <c r="G17" s="82"/>
      <c r="H17" s="82"/>
    </row>
    <row r="18" spans="1:8" ht="18" customHeight="1">
      <c r="A18" s="81"/>
      <c r="B18" s="79" t="s">
        <v>140</v>
      </c>
      <c r="C18" s="83"/>
      <c r="D18" s="81" t="s">
        <v>141</v>
      </c>
      <c r="E18" s="79" t="s">
        <v>142</v>
      </c>
      <c r="F18" s="82">
        <f t="shared" si="1"/>
        <v>0</v>
      </c>
      <c r="G18" s="82"/>
      <c r="H18" s="82"/>
    </row>
    <row r="19" spans="1:8" ht="18" customHeight="1">
      <c r="A19" s="81"/>
      <c r="B19" s="79" t="s">
        <v>143</v>
      </c>
      <c r="C19" s="83"/>
      <c r="D19" s="81" t="s">
        <v>144</v>
      </c>
      <c r="E19" s="79" t="s">
        <v>145</v>
      </c>
      <c r="F19" s="82">
        <f t="shared" si="1"/>
        <v>0</v>
      </c>
      <c r="G19" s="82"/>
      <c r="H19" s="83"/>
    </row>
    <row r="20" spans="1:8" ht="18" customHeight="1">
      <c r="A20" s="81"/>
      <c r="B20" s="79" t="s">
        <v>146</v>
      </c>
      <c r="C20" s="83"/>
      <c r="D20" s="81" t="s">
        <v>147</v>
      </c>
      <c r="E20" s="79" t="s">
        <v>148</v>
      </c>
      <c r="F20" s="82">
        <f t="shared" si="1"/>
        <v>0</v>
      </c>
      <c r="G20" s="82"/>
      <c r="H20" s="82"/>
    </row>
    <row r="21" spans="1:8" ht="18" customHeight="1">
      <c r="A21" s="81"/>
      <c r="B21" s="79" t="s">
        <v>149</v>
      </c>
      <c r="C21" s="83"/>
      <c r="D21" s="81" t="s">
        <v>150</v>
      </c>
      <c r="E21" s="79" t="s">
        <v>151</v>
      </c>
      <c r="F21" s="82">
        <f t="shared" si="1"/>
        <v>0</v>
      </c>
      <c r="G21" s="82"/>
      <c r="H21" s="83"/>
    </row>
    <row r="22" spans="1:8" ht="18" customHeight="1">
      <c r="A22" s="81"/>
      <c r="B22" s="79" t="s">
        <v>152</v>
      </c>
      <c r="C22" s="83"/>
      <c r="D22" s="81" t="s">
        <v>153</v>
      </c>
      <c r="E22" s="79" t="s">
        <v>154</v>
      </c>
      <c r="F22" s="82">
        <f t="shared" si="1"/>
        <v>0</v>
      </c>
      <c r="G22" s="82"/>
      <c r="H22" s="83"/>
    </row>
    <row r="23" spans="1:8" ht="18" customHeight="1">
      <c r="A23" s="81"/>
      <c r="B23" s="79" t="s">
        <v>155</v>
      </c>
      <c r="C23" s="83"/>
      <c r="D23" s="81" t="s">
        <v>156</v>
      </c>
      <c r="E23" s="79" t="s">
        <v>157</v>
      </c>
      <c r="F23" s="82">
        <f t="shared" si="1"/>
        <v>0</v>
      </c>
      <c r="G23" s="83"/>
      <c r="H23" s="83"/>
    </row>
    <row r="24" spans="1:8" ht="18" customHeight="1">
      <c r="A24" s="81"/>
      <c r="B24" s="79" t="s">
        <v>158</v>
      </c>
      <c r="C24" s="83"/>
      <c r="D24" s="81" t="s">
        <v>159</v>
      </c>
      <c r="E24" s="79" t="s">
        <v>160</v>
      </c>
      <c r="F24" s="82">
        <f t="shared" si="1"/>
        <v>0</v>
      </c>
      <c r="G24" s="82"/>
      <c r="H24" s="83"/>
    </row>
    <row r="25" spans="1:8" ht="18" customHeight="1">
      <c r="A25" s="81"/>
      <c r="B25" s="79" t="s">
        <v>161</v>
      </c>
      <c r="C25" s="83"/>
      <c r="D25" s="81" t="s">
        <v>162</v>
      </c>
      <c r="E25" s="79" t="s">
        <v>163</v>
      </c>
      <c r="F25" s="82">
        <f t="shared" si="1"/>
        <v>0</v>
      </c>
      <c r="G25" s="82"/>
      <c r="H25" s="83"/>
    </row>
    <row r="26" spans="1:8" ht="18" customHeight="1">
      <c r="A26" s="81"/>
      <c r="B26" s="79" t="s">
        <v>164</v>
      </c>
      <c r="C26" s="83"/>
      <c r="D26" s="81" t="s">
        <v>165</v>
      </c>
      <c r="E26" s="79" t="s">
        <v>166</v>
      </c>
      <c r="F26" s="82">
        <f t="shared" si="1"/>
        <v>0</v>
      </c>
      <c r="G26" s="82"/>
      <c r="H26" s="83"/>
    </row>
    <row r="27" spans="1:8" ht="18" customHeight="1">
      <c r="A27" s="81"/>
      <c r="B27" s="79" t="s">
        <v>167</v>
      </c>
      <c r="C27" s="83"/>
      <c r="D27" s="81" t="s">
        <v>168</v>
      </c>
      <c r="E27" s="79" t="s">
        <v>169</v>
      </c>
      <c r="F27" s="82">
        <f t="shared" si="1"/>
        <v>0</v>
      </c>
      <c r="G27" s="82"/>
      <c r="H27" s="83"/>
    </row>
    <row r="28" spans="1:8" ht="18" customHeight="1">
      <c r="A28" s="81"/>
      <c r="B28" s="79" t="s">
        <v>170</v>
      </c>
      <c r="C28" s="83"/>
      <c r="D28" s="81" t="s">
        <v>171</v>
      </c>
      <c r="E28" s="79" t="s">
        <v>172</v>
      </c>
      <c r="F28" s="82">
        <f t="shared" si="1"/>
        <v>0</v>
      </c>
      <c r="G28" s="82"/>
      <c r="H28" s="82"/>
    </row>
    <row r="29" spans="1:8" ht="18" customHeight="1">
      <c r="A29" s="81"/>
      <c r="B29" s="79" t="s">
        <v>173</v>
      </c>
      <c r="C29" s="83"/>
      <c r="D29" s="81"/>
      <c r="E29" s="79" t="s">
        <v>174</v>
      </c>
      <c r="F29" s="82">
        <f t="shared" si="1"/>
        <v>0</v>
      </c>
      <c r="G29" s="83"/>
      <c r="H29" s="83"/>
    </row>
    <row r="30" spans="1:8" ht="18" customHeight="1">
      <c r="A30" s="85" t="s">
        <v>56</v>
      </c>
      <c r="B30" s="79" t="s">
        <v>175</v>
      </c>
      <c r="C30" s="86">
        <v>638.55</v>
      </c>
      <c r="D30" s="87" t="s">
        <v>95</v>
      </c>
      <c r="E30" s="79" t="s">
        <v>176</v>
      </c>
      <c r="F30" s="86">
        <f t="shared" si="1"/>
        <v>638.55</v>
      </c>
      <c r="G30" s="87">
        <f>SUM(G7:G29)</f>
        <v>638.55</v>
      </c>
      <c r="H30" s="87"/>
    </row>
    <row r="31" spans="1:8" ht="18" customHeight="1">
      <c r="A31" s="81"/>
      <c r="B31" s="79" t="s">
        <v>177</v>
      </c>
      <c r="C31" s="83"/>
      <c r="D31" s="88"/>
      <c r="E31" s="79" t="s">
        <v>178</v>
      </c>
      <c r="F31" s="88"/>
      <c r="G31" s="88"/>
      <c r="H31" s="88"/>
    </row>
    <row r="32" spans="1:8" ht="18" customHeight="1">
      <c r="A32" s="81" t="s">
        <v>179</v>
      </c>
      <c r="B32" s="79" t="s">
        <v>180</v>
      </c>
      <c r="C32" s="82"/>
      <c r="D32" s="88" t="s">
        <v>181</v>
      </c>
      <c r="E32" s="79" t="s">
        <v>182</v>
      </c>
      <c r="F32" s="88"/>
      <c r="G32" s="88"/>
      <c r="H32" s="88"/>
    </row>
    <row r="33" spans="1:8" ht="18" customHeight="1">
      <c r="A33" s="81" t="s">
        <v>112</v>
      </c>
      <c r="B33" s="79" t="s">
        <v>183</v>
      </c>
      <c r="C33" s="82"/>
      <c r="D33" s="88" t="s">
        <v>184</v>
      </c>
      <c r="E33" s="79" t="s">
        <v>185</v>
      </c>
      <c r="F33" s="88"/>
      <c r="G33" s="88"/>
      <c r="H33" s="88"/>
    </row>
    <row r="34" spans="1:8" ht="18" customHeight="1">
      <c r="A34" s="81" t="s">
        <v>115</v>
      </c>
      <c r="B34" s="79" t="s">
        <v>186</v>
      </c>
      <c r="C34" s="82"/>
      <c r="D34" s="88" t="s">
        <v>187</v>
      </c>
      <c r="E34" s="79" t="s">
        <v>188</v>
      </c>
      <c r="F34" s="88"/>
      <c r="G34" s="88"/>
      <c r="H34" s="88"/>
    </row>
    <row r="35" spans="1:8" ht="18" customHeight="1">
      <c r="A35" s="81"/>
      <c r="B35" s="79" t="s">
        <v>189</v>
      </c>
      <c r="C35" s="83"/>
      <c r="D35" s="88"/>
      <c r="E35" s="79" t="s">
        <v>190</v>
      </c>
      <c r="F35" s="88"/>
      <c r="G35" s="88"/>
      <c r="H35" s="88"/>
    </row>
    <row r="36" spans="1:8" ht="18" customHeight="1">
      <c r="A36" s="85" t="s">
        <v>191</v>
      </c>
      <c r="B36" s="79" t="s">
        <v>192</v>
      </c>
      <c r="C36" s="86">
        <v>638.55</v>
      </c>
      <c r="D36" s="87" t="s">
        <v>193</v>
      </c>
      <c r="E36" s="79" t="s">
        <v>194</v>
      </c>
      <c r="F36" s="87">
        <v>638.55</v>
      </c>
      <c r="G36" s="87">
        <v>638.55</v>
      </c>
      <c r="H36" s="87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SheetLayoutView="100" workbookViewId="0" topLeftCell="A1">
      <selection activeCell="G7" sqref="G7:H7"/>
    </sheetView>
  </sheetViews>
  <sheetFormatPr defaultColWidth="9.00390625" defaultRowHeight="14.25"/>
  <cols>
    <col min="1" max="3" width="9.00390625" style="48" customWidth="1"/>
    <col min="4" max="4" width="27.25390625" style="48" customWidth="1"/>
    <col min="5" max="5" width="10.50390625" style="48" customWidth="1"/>
    <col min="6" max="6" width="10.25390625" style="48" customWidth="1"/>
    <col min="7" max="7" width="11.125" style="48" customWidth="1"/>
    <col min="8" max="8" width="13.125" style="48" customWidth="1"/>
    <col min="9" max="9" width="9.00390625" style="48" customWidth="1"/>
    <col min="10" max="10" width="24.125" style="48" customWidth="1"/>
    <col min="11" max="16384" width="9.00390625" style="48" customWidth="1"/>
  </cols>
  <sheetData>
    <row r="1" spans="1:10" ht="24" customHeight="1">
      <c r="A1" s="49" t="s">
        <v>195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.75" customHeight="1">
      <c r="A2" s="51" t="s">
        <v>53</v>
      </c>
      <c r="B2" s="52"/>
      <c r="C2" s="52"/>
      <c r="D2" s="52"/>
      <c r="E2" s="52"/>
      <c r="F2" s="52"/>
      <c r="G2" s="52"/>
      <c r="H2" s="52"/>
      <c r="I2" s="52"/>
      <c r="J2" s="70" t="s">
        <v>54</v>
      </c>
    </row>
    <row r="3" spans="1:10" ht="21" customHeight="1">
      <c r="A3" s="53" t="s">
        <v>196</v>
      </c>
      <c r="B3" s="54"/>
      <c r="C3" s="54"/>
      <c r="D3" s="54"/>
      <c r="E3" s="54" t="s">
        <v>197</v>
      </c>
      <c r="F3" s="54"/>
      <c r="G3" s="54"/>
      <c r="H3" s="54"/>
      <c r="I3" s="54"/>
      <c r="J3" s="54"/>
    </row>
    <row r="4" spans="1:10" ht="21" customHeight="1">
      <c r="A4" s="55" t="s">
        <v>63</v>
      </c>
      <c r="B4" s="56"/>
      <c r="C4" s="56"/>
      <c r="D4" s="56" t="s">
        <v>64</v>
      </c>
      <c r="E4" s="56" t="s">
        <v>76</v>
      </c>
      <c r="F4" s="56" t="s">
        <v>96</v>
      </c>
      <c r="G4" s="56"/>
      <c r="H4" s="56"/>
      <c r="I4" s="56" t="s">
        <v>97</v>
      </c>
      <c r="J4" s="56"/>
    </row>
    <row r="5" spans="1:10" ht="21" customHeight="1">
      <c r="A5" s="55"/>
      <c r="B5" s="56"/>
      <c r="C5" s="56"/>
      <c r="D5" s="56"/>
      <c r="E5" s="56"/>
      <c r="F5" s="56" t="s">
        <v>108</v>
      </c>
      <c r="G5" s="56" t="s">
        <v>198</v>
      </c>
      <c r="H5" s="56" t="s">
        <v>199</v>
      </c>
      <c r="I5" s="56" t="s">
        <v>108</v>
      </c>
      <c r="J5" s="56" t="s">
        <v>200</v>
      </c>
    </row>
    <row r="6" spans="1:10" ht="21" customHeight="1">
      <c r="A6" s="55" t="s">
        <v>65</v>
      </c>
      <c r="B6" s="56" t="s">
        <v>66</v>
      </c>
      <c r="C6" s="56" t="s">
        <v>67</v>
      </c>
      <c r="D6" s="57" t="s">
        <v>68</v>
      </c>
      <c r="E6" s="58">
        <v>1</v>
      </c>
      <c r="F6" s="58">
        <v>2</v>
      </c>
      <c r="G6" s="58">
        <v>3</v>
      </c>
      <c r="H6" s="58">
        <v>4</v>
      </c>
      <c r="I6" s="58">
        <v>5</v>
      </c>
      <c r="J6" s="58">
        <v>6</v>
      </c>
    </row>
    <row r="7" spans="1:10" ht="21" customHeight="1">
      <c r="A7" s="55"/>
      <c r="B7" s="56"/>
      <c r="C7" s="56"/>
      <c r="D7" s="57" t="s">
        <v>76</v>
      </c>
      <c r="E7" s="59">
        <f>F7+I7</f>
        <v>638.55</v>
      </c>
      <c r="F7" s="59">
        <f>F8+F13+F16+F21</f>
        <v>464.62</v>
      </c>
      <c r="G7" s="59">
        <f>G8+G13+G16+G21</f>
        <v>345.12</v>
      </c>
      <c r="H7" s="59">
        <f>H8+H13+H16+H21</f>
        <v>119.5</v>
      </c>
      <c r="I7" s="59">
        <f>I8+I13+I16+I21</f>
        <v>173.93</v>
      </c>
      <c r="J7" s="71"/>
    </row>
    <row r="8" spans="1:10" s="48" customFormat="1" ht="23.25" customHeight="1">
      <c r="A8" s="60">
        <v>201</v>
      </c>
      <c r="B8" s="61"/>
      <c r="C8" s="61"/>
      <c r="D8" s="61" t="s">
        <v>77</v>
      </c>
      <c r="E8" s="59">
        <f aca="true" t="shared" si="0" ref="E8:E24">F8+I8</f>
        <v>483.75</v>
      </c>
      <c r="F8" s="62">
        <f aca="true" t="shared" si="1" ref="F8:I8">F9</f>
        <v>355.96999999999997</v>
      </c>
      <c r="G8" s="62">
        <f>G9</f>
        <v>236.47</v>
      </c>
      <c r="H8" s="62">
        <f>H9</f>
        <v>119.5</v>
      </c>
      <c r="I8" s="62">
        <f t="shared" si="1"/>
        <v>127.78</v>
      </c>
      <c r="J8" s="72"/>
    </row>
    <row r="9" spans="1:10" s="48" customFormat="1" ht="23.25" customHeight="1">
      <c r="A9" s="60">
        <v>20103</v>
      </c>
      <c r="B9" s="61"/>
      <c r="C9" s="61"/>
      <c r="D9" s="61" t="s">
        <v>78</v>
      </c>
      <c r="E9" s="59">
        <f t="shared" si="0"/>
        <v>483.75</v>
      </c>
      <c r="F9" s="62">
        <f aca="true" t="shared" si="2" ref="F9:I9">SUM(F10:F12)</f>
        <v>355.96999999999997</v>
      </c>
      <c r="G9" s="62">
        <f>SUM(G10:G11)</f>
        <v>236.47</v>
      </c>
      <c r="H9" s="62">
        <f>SUM(H10:H11)</f>
        <v>119.5</v>
      </c>
      <c r="I9" s="62">
        <f t="shared" si="2"/>
        <v>127.78</v>
      </c>
      <c r="J9" s="72"/>
    </row>
    <row r="10" spans="1:10" s="48" customFormat="1" ht="23.25" customHeight="1">
      <c r="A10" s="60">
        <v>2010301</v>
      </c>
      <c r="B10" s="61"/>
      <c r="C10" s="61"/>
      <c r="D10" s="61" t="s">
        <v>79</v>
      </c>
      <c r="E10" s="59">
        <f t="shared" si="0"/>
        <v>337.71</v>
      </c>
      <c r="F10" s="62">
        <v>337.71</v>
      </c>
      <c r="G10" s="63">
        <v>220.71</v>
      </c>
      <c r="H10" s="64">
        <v>117</v>
      </c>
      <c r="I10" s="63"/>
      <c r="J10" s="72"/>
    </row>
    <row r="11" spans="1:10" s="48" customFormat="1" ht="23.25" customHeight="1">
      <c r="A11" s="60">
        <v>2010350</v>
      </c>
      <c r="B11" s="61"/>
      <c r="C11" s="61"/>
      <c r="D11" s="61" t="s">
        <v>80</v>
      </c>
      <c r="E11" s="59">
        <f t="shared" si="0"/>
        <v>18.26</v>
      </c>
      <c r="F11" s="62">
        <v>18.26</v>
      </c>
      <c r="G11" s="63">
        <v>15.76</v>
      </c>
      <c r="H11" s="64">
        <v>2.5</v>
      </c>
      <c r="I11" s="63"/>
      <c r="J11" s="72"/>
    </row>
    <row r="12" spans="1:10" s="48" customFormat="1" ht="23.25" customHeight="1">
      <c r="A12" s="60">
        <v>2010399</v>
      </c>
      <c r="B12" s="61"/>
      <c r="C12" s="61"/>
      <c r="D12" s="61" t="s">
        <v>81</v>
      </c>
      <c r="E12" s="59">
        <f t="shared" si="0"/>
        <v>127.78</v>
      </c>
      <c r="F12" s="62"/>
      <c r="G12" s="63"/>
      <c r="H12" s="64"/>
      <c r="I12" s="63">
        <v>127.78</v>
      </c>
      <c r="J12" s="72"/>
    </row>
    <row r="13" spans="1:10" s="48" customFormat="1" ht="23.25" customHeight="1">
      <c r="A13" s="60">
        <v>203</v>
      </c>
      <c r="B13" s="61"/>
      <c r="C13" s="61"/>
      <c r="D13" s="61" t="s">
        <v>82</v>
      </c>
      <c r="E13" s="59">
        <f t="shared" si="0"/>
        <v>31.15</v>
      </c>
      <c r="F13" s="62"/>
      <c r="G13" s="63"/>
      <c r="H13" s="64"/>
      <c r="I13" s="63">
        <v>31.15</v>
      </c>
      <c r="J13" s="72"/>
    </row>
    <row r="14" spans="1:10" s="48" customFormat="1" ht="23.25" customHeight="1">
      <c r="A14" s="60">
        <v>20306</v>
      </c>
      <c r="B14" s="61"/>
      <c r="C14" s="61"/>
      <c r="D14" s="28" t="s">
        <v>83</v>
      </c>
      <c r="E14" s="59">
        <f t="shared" si="0"/>
        <v>31.15</v>
      </c>
      <c r="F14" s="62"/>
      <c r="G14" s="63"/>
      <c r="H14" s="64"/>
      <c r="I14" s="63">
        <v>31.15</v>
      </c>
      <c r="J14" s="72"/>
    </row>
    <row r="15" spans="1:10" s="48" customFormat="1" ht="23.25" customHeight="1">
      <c r="A15" s="60">
        <v>2030603</v>
      </c>
      <c r="B15" s="60"/>
      <c r="C15" s="60"/>
      <c r="D15" s="28" t="s">
        <v>84</v>
      </c>
      <c r="E15" s="59">
        <f t="shared" si="0"/>
        <v>31.15</v>
      </c>
      <c r="F15" s="62"/>
      <c r="G15" s="63"/>
      <c r="H15" s="64"/>
      <c r="I15" s="63">
        <v>31.15</v>
      </c>
      <c r="J15" s="72"/>
    </row>
    <row r="16" spans="1:10" s="48" customFormat="1" ht="23.25" customHeight="1">
      <c r="A16" s="60">
        <v>208</v>
      </c>
      <c r="B16" s="60"/>
      <c r="C16" s="60"/>
      <c r="D16" s="28" t="s">
        <v>85</v>
      </c>
      <c r="E16" s="59">
        <f t="shared" si="0"/>
        <v>103.41</v>
      </c>
      <c r="F16" s="62">
        <f>F17+F19</f>
        <v>88.41</v>
      </c>
      <c r="G16" s="62">
        <f>G17+G19</f>
        <v>88.41</v>
      </c>
      <c r="H16" s="62">
        <f>H17+H19</f>
        <v>0</v>
      </c>
      <c r="I16" s="63">
        <f>I17</f>
        <v>15</v>
      </c>
      <c r="J16" s="72"/>
    </row>
    <row r="17" spans="1:10" s="48" customFormat="1" ht="23.25" customHeight="1">
      <c r="A17" s="60">
        <v>20802</v>
      </c>
      <c r="B17" s="61"/>
      <c r="C17" s="61"/>
      <c r="D17" s="28" t="s">
        <v>86</v>
      </c>
      <c r="E17" s="59">
        <f t="shared" si="0"/>
        <v>15</v>
      </c>
      <c r="F17" s="62"/>
      <c r="G17" s="63"/>
      <c r="H17" s="64"/>
      <c r="I17" s="63">
        <v>15</v>
      </c>
      <c r="J17" s="72"/>
    </row>
    <row r="18" spans="1:10" s="48" customFormat="1" ht="23.25" customHeight="1">
      <c r="A18" s="65">
        <v>2080204</v>
      </c>
      <c r="B18" s="66"/>
      <c r="C18" s="67"/>
      <c r="D18" s="28" t="s">
        <v>87</v>
      </c>
      <c r="E18" s="59">
        <f t="shared" si="0"/>
        <v>15</v>
      </c>
      <c r="F18" s="62"/>
      <c r="G18" s="63"/>
      <c r="H18" s="64"/>
      <c r="I18" s="63">
        <v>15</v>
      </c>
      <c r="J18" s="72"/>
    </row>
    <row r="19" spans="1:10" s="48" customFormat="1" ht="23.25" customHeight="1">
      <c r="A19" s="65">
        <v>20805</v>
      </c>
      <c r="B19" s="66"/>
      <c r="C19" s="67"/>
      <c r="D19" s="28" t="s">
        <v>88</v>
      </c>
      <c r="E19" s="59">
        <f t="shared" si="0"/>
        <v>88.41</v>
      </c>
      <c r="F19" s="62">
        <f>F20</f>
        <v>88.41</v>
      </c>
      <c r="G19" s="62">
        <f>G20</f>
        <v>88.41</v>
      </c>
      <c r="H19" s="64"/>
      <c r="I19" s="64"/>
      <c r="J19" s="72"/>
    </row>
    <row r="20" spans="1:10" s="48" customFormat="1" ht="23.25" customHeight="1">
      <c r="A20" s="65">
        <v>2080501</v>
      </c>
      <c r="B20" s="66"/>
      <c r="C20" s="67"/>
      <c r="D20" s="28" t="s">
        <v>89</v>
      </c>
      <c r="E20" s="59">
        <f t="shared" si="0"/>
        <v>88.41</v>
      </c>
      <c r="F20" s="62">
        <v>88.41</v>
      </c>
      <c r="G20" s="62">
        <v>88.41</v>
      </c>
      <c r="H20" s="64"/>
      <c r="I20" s="64"/>
      <c r="J20" s="72"/>
    </row>
    <row r="21" spans="1:10" s="48" customFormat="1" ht="23.25" customHeight="1">
      <c r="A21" s="65">
        <v>210</v>
      </c>
      <c r="B21" s="66"/>
      <c r="C21" s="67"/>
      <c r="D21" s="28" t="s">
        <v>90</v>
      </c>
      <c r="E21" s="59">
        <f t="shared" si="0"/>
        <v>20.24</v>
      </c>
      <c r="F21" s="62">
        <f>F22</f>
        <v>20.24</v>
      </c>
      <c r="G21" s="62">
        <f>G22</f>
        <v>20.24</v>
      </c>
      <c r="H21" s="64"/>
      <c r="I21" s="64"/>
      <c r="J21" s="72"/>
    </row>
    <row r="22" spans="1:10" s="48" customFormat="1" ht="23.25" customHeight="1">
      <c r="A22" s="65">
        <v>21005</v>
      </c>
      <c r="B22" s="66"/>
      <c r="C22" s="67"/>
      <c r="D22" s="28" t="s">
        <v>91</v>
      </c>
      <c r="E22" s="59">
        <f t="shared" si="0"/>
        <v>20.24</v>
      </c>
      <c r="F22" s="62">
        <f>SUM(F23:F24)</f>
        <v>20.24</v>
      </c>
      <c r="G22" s="62">
        <f>SUM(G23:G24)</f>
        <v>20.24</v>
      </c>
      <c r="H22" s="64"/>
      <c r="I22" s="64"/>
      <c r="J22" s="72"/>
    </row>
    <row r="23" spans="1:10" s="48" customFormat="1" ht="23.25" customHeight="1">
      <c r="A23" s="65">
        <v>2100501</v>
      </c>
      <c r="B23" s="66"/>
      <c r="C23" s="67"/>
      <c r="D23" s="28" t="s">
        <v>92</v>
      </c>
      <c r="E23" s="59">
        <f t="shared" si="0"/>
        <v>16.59</v>
      </c>
      <c r="F23" s="62">
        <v>16.59</v>
      </c>
      <c r="G23" s="62">
        <v>16.59</v>
      </c>
      <c r="H23" s="68"/>
      <c r="I23" s="68"/>
      <c r="J23" s="73"/>
    </row>
    <row r="24" spans="1:10" s="48" customFormat="1" ht="23.25" customHeight="1">
      <c r="A24" s="65">
        <v>2100503</v>
      </c>
      <c r="B24" s="66"/>
      <c r="C24" s="67"/>
      <c r="D24" s="28" t="s">
        <v>93</v>
      </c>
      <c r="E24" s="59">
        <f t="shared" si="0"/>
        <v>3.65</v>
      </c>
      <c r="F24" s="62">
        <v>3.65</v>
      </c>
      <c r="G24" s="62">
        <v>3.65</v>
      </c>
      <c r="H24" s="69"/>
      <c r="I24" s="69"/>
      <c r="J24" s="69"/>
    </row>
  </sheetData>
  <sheetProtection/>
  <mergeCells count="26">
    <mergeCell ref="A1:J1"/>
    <mergeCell ref="A3:C3"/>
    <mergeCell ref="E3:J3"/>
    <mergeCell ref="F4:H4"/>
    <mergeCell ref="I4:J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3:C23"/>
    <mergeCell ref="A24:C24"/>
    <mergeCell ref="A6:A7"/>
    <mergeCell ref="B6:B7"/>
    <mergeCell ref="C6:C7"/>
    <mergeCell ref="D4:D5"/>
    <mergeCell ref="E4:E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tabSelected="1" zoomScaleSheetLayoutView="100" workbookViewId="0" topLeftCell="A1">
      <selection activeCell="C9" sqref="C9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34" t="s">
        <v>201</v>
      </c>
      <c r="B1" s="34"/>
      <c r="C1" s="34"/>
      <c r="D1" s="34"/>
      <c r="E1" s="34"/>
      <c r="F1" s="34"/>
      <c r="G1" s="34"/>
      <c r="H1" s="34"/>
    </row>
    <row r="2" spans="1:8" ht="14.25">
      <c r="A2" t="s">
        <v>53</v>
      </c>
      <c r="B2" s="35"/>
      <c r="C2" s="35"/>
      <c r="D2" s="35"/>
      <c r="E2" s="35"/>
      <c r="F2" s="35"/>
      <c r="G2" s="35"/>
      <c r="H2" s="36" t="s">
        <v>2</v>
      </c>
    </row>
    <row r="3" spans="1:8" ht="33" customHeight="1">
      <c r="A3" s="37" t="s">
        <v>202</v>
      </c>
      <c r="B3" s="37" t="s">
        <v>76</v>
      </c>
      <c r="C3" s="38" t="s">
        <v>203</v>
      </c>
      <c r="D3" s="39"/>
      <c r="E3" s="39"/>
      <c r="F3" s="39"/>
      <c r="G3" s="39"/>
      <c r="H3" s="40"/>
    </row>
    <row r="4" spans="1:8" ht="33" customHeight="1">
      <c r="A4" s="41"/>
      <c r="B4" s="41"/>
      <c r="C4" s="37" t="s">
        <v>108</v>
      </c>
      <c r="D4" s="38" t="s">
        <v>204</v>
      </c>
      <c r="E4" s="40"/>
      <c r="F4" s="37" t="s">
        <v>205</v>
      </c>
      <c r="G4" s="37" t="s">
        <v>206</v>
      </c>
      <c r="H4" s="37" t="s">
        <v>207</v>
      </c>
    </row>
    <row r="5" spans="1:8" ht="33" customHeight="1">
      <c r="A5" s="42"/>
      <c r="B5" s="42"/>
      <c r="C5" s="42"/>
      <c r="D5" s="43" t="s">
        <v>208</v>
      </c>
      <c r="E5" s="43" t="s">
        <v>209</v>
      </c>
      <c r="F5" s="42"/>
      <c r="G5" s="42"/>
      <c r="H5" s="42"/>
    </row>
    <row r="6" spans="1:8" ht="33" customHeight="1">
      <c r="A6" s="44" t="s">
        <v>76</v>
      </c>
      <c r="B6" s="45">
        <f>C6</f>
        <v>464.62</v>
      </c>
      <c r="C6" s="45">
        <f>SUM(C7:C9)</f>
        <v>464.62</v>
      </c>
      <c r="D6" s="45">
        <f>C6</f>
        <v>464.62</v>
      </c>
      <c r="E6" s="46"/>
      <c r="F6" s="46"/>
      <c r="G6" s="46"/>
      <c r="H6" s="46"/>
    </row>
    <row r="7" spans="1:8" ht="33" customHeight="1">
      <c r="A7" s="44" t="s">
        <v>210</v>
      </c>
      <c r="B7" s="45">
        <f>C7</f>
        <v>217.65</v>
      </c>
      <c r="C7" s="47">
        <v>217.65</v>
      </c>
      <c r="D7" s="45">
        <f>C7</f>
        <v>217.65</v>
      </c>
      <c r="E7" s="44"/>
      <c r="F7" s="44"/>
      <c r="G7" s="44"/>
      <c r="H7" s="44"/>
    </row>
    <row r="8" spans="1:8" ht="33" customHeight="1">
      <c r="A8" s="44" t="s">
        <v>211</v>
      </c>
      <c r="B8" s="45">
        <f>C8</f>
        <v>119.5</v>
      </c>
      <c r="C8" s="47">
        <v>119.5</v>
      </c>
      <c r="D8" s="45">
        <f>C8</f>
        <v>119.5</v>
      </c>
      <c r="E8" s="44"/>
      <c r="F8" s="44"/>
      <c r="G8" s="44"/>
      <c r="H8" s="44"/>
    </row>
    <row r="9" spans="1:8" ht="33" customHeight="1">
      <c r="A9" s="44" t="s">
        <v>212</v>
      </c>
      <c r="B9" s="45">
        <f>C9</f>
        <v>127.47</v>
      </c>
      <c r="C9" s="47">
        <f>-15+142.47</f>
        <v>127.47</v>
      </c>
      <c r="D9" s="45">
        <f>C9</f>
        <v>127.47</v>
      </c>
      <c r="E9" s="44"/>
      <c r="F9" s="44"/>
      <c r="G9" s="44"/>
      <c r="H9" s="44"/>
    </row>
    <row r="10" spans="1:8" ht="33" customHeight="1">
      <c r="A10" s="44" t="s">
        <v>213</v>
      </c>
      <c r="B10" s="46"/>
      <c r="C10" s="44"/>
      <c r="D10" s="44"/>
      <c r="E10" s="44"/>
      <c r="F10" s="46"/>
      <c r="G10" s="44"/>
      <c r="H10" s="44"/>
    </row>
    <row r="11" spans="1:8" ht="33" customHeight="1">
      <c r="A11" s="44" t="s">
        <v>214</v>
      </c>
      <c r="B11" s="44"/>
      <c r="C11" s="44"/>
      <c r="D11" s="44"/>
      <c r="E11" s="44"/>
      <c r="F11" s="44"/>
      <c r="G11" s="44"/>
      <c r="H11" s="44"/>
    </row>
    <row r="12" spans="1:8" ht="33" customHeight="1">
      <c r="A12" s="44" t="s">
        <v>215</v>
      </c>
      <c r="B12" s="46"/>
      <c r="C12" s="46"/>
      <c r="D12" s="46"/>
      <c r="E12" s="44"/>
      <c r="F12" s="44"/>
      <c r="G12" s="44"/>
      <c r="H12" s="44"/>
    </row>
    <row r="13" spans="1:8" ht="33" customHeight="1">
      <c r="A13" s="44" t="s">
        <v>216</v>
      </c>
      <c r="B13" s="46"/>
      <c r="C13" s="46"/>
      <c r="D13" s="46"/>
      <c r="E13" s="44"/>
      <c r="F13" s="44"/>
      <c r="G13" s="44"/>
      <c r="H13" s="44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B6" sqref="B6:D6"/>
    </sheetView>
  </sheetViews>
  <sheetFormatPr defaultColWidth="9.00390625" defaultRowHeight="14.25"/>
  <cols>
    <col min="1" max="1" width="32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5" t="s">
        <v>217</v>
      </c>
      <c r="B1" s="15"/>
      <c r="C1" s="15"/>
      <c r="D1" s="15"/>
      <c r="E1" s="15"/>
      <c r="F1" s="15"/>
      <c r="G1" s="15"/>
      <c r="H1" s="15"/>
      <c r="I1" s="31"/>
      <c r="J1" s="31"/>
    </row>
    <row r="2" spans="1:10" s="20" customFormat="1" ht="34.5" customHeight="1">
      <c r="A2" s="16" t="s">
        <v>53</v>
      </c>
      <c r="B2" s="21"/>
      <c r="C2" s="22"/>
      <c r="D2" s="22"/>
      <c r="E2" s="22"/>
      <c r="F2" s="22"/>
      <c r="G2" s="22"/>
      <c r="I2" s="17" t="s">
        <v>2</v>
      </c>
      <c r="J2" s="22"/>
    </row>
    <row r="3" spans="1:10" ht="42" customHeight="1">
      <c r="A3" s="23" t="s">
        <v>218</v>
      </c>
      <c r="B3" s="23" t="s">
        <v>219</v>
      </c>
      <c r="C3" s="23" t="s">
        <v>203</v>
      </c>
      <c r="D3" s="23"/>
      <c r="E3" s="23"/>
      <c r="F3" s="23"/>
      <c r="G3" s="23"/>
      <c r="H3" s="23"/>
      <c r="I3" s="23" t="s">
        <v>220</v>
      </c>
      <c r="J3" s="31"/>
    </row>
    <row r="4" spans="1:10" ht="42" customHeight="1">
      <c r="A4" s="23"/>
      <c r="B4" s="23"/>
      <c r="C4" s="23" t="s">
        <v>221</v>
      </c>
      <c r="D4" s="23" t="s">
        <v>204</v>
      </c>
      <c r="E4" s="23"/>
      <c r="F4" s="23" t="s">
        <v>205</v>
      </c>
      <c r="G4" s="23" t="s">
        <v>206</v>
      </c>
      <c r="H4" s="23" t="s">
        <v>207</v>
      </c>
      <c r="I4" s="23"/>
      <c r="J4" s="31"/>
    </row>
    <row r="5" spans="1:10" ht="42" customHeight="1">
      <c r="A5" s="23"/>
      <c r="B5" s="23"/>
      <c r="C5" s="23"/>
      <c r="D5" s="24" t="s">
        <v>208</v>
      </c>
      <c r="E5" s="24" t="s">
        <v>209</v>
      </c>
      <c r="F5" s="23"/>
      <c r="G5" s="23"/>
      <c r="H5" s="23"/>
      <c r="I5" s="23"/>
      <c r="J5" s="31"/>
    </row>
    <row r="6" spans="1:10" ht="42" customHeight="1">
      <c r="A6" s="25" t="s">
        <v>219</v>
      </c>
      <c r="B6" s="26">
        <f>SUM(B7:B18)</f>
        <v>173.93</v>
      </c>
      <c r="C6" s="26">
        <f>SUM(C7:C18)</f>
        <v>173.93</v>
      </c>
      <c r="D6" s="26">
        <f>SUM(D7:D18)</f>
        <v>173.93</v>
      </c>
      <c r="E6" s="27"/>
      <c r="F6" s="27"/>
      <c r="G6" s="27"/>
      <c r="H6" s="27"/>
      <c r="I6" s="32"/>
      <c r="J6" s="31"/>
    </row>
    <row r="7" spans="1:10" ht="36.75" customHeight="1">
      <c r="A7" s="28" t="s">
        <v>222</v>
      </c>
      <c r="B7" s="29">
        <f>C7</f>
        <v>60</v>
      </c>
      <c r="C7" s="26">
        <f>D7</f>
        <v>60</v>
      </c>
      <c r="D7" s="29">
        <v>60</v>
      </c>
      <c r="E7" s="27"/>
      <c r="F7" s="27"/>
      <c r="G7" s="27"/>
      <c r="H7" s="27"/>
      <c r="I7" s="24"/>
      <c r="J7" s="31"/>
    </row>
    <row r="8" spans="1:10" ht="36.75" customHeight="1">
      <c r="A8" s="28" t="s">
        <v>223</v>
      </c>
      <c r="B8" s="29">
        <f aca="true" t="shared" si="0" ref="B8:B16">C8</f>
        <v>2.4</v>
      </c>
      <c r="C8" s="26">
        <f aca="true" t="shared" si="1" ref="C8:C16">D8</f>
        <v>2.4</v>
      </c>
      <c r="D8" s="29">
        <v>2.4</v>
      </c>
      <c r="E8" s="27"/>
      <c r="F8" s="27"/>
      <c r="G8" s="27"/>
      <c r="H8" s="27"/>
      <c r="I8" s="24"/>
      <c r="J8" s="31"/>
    </row>
    <row r="9" spans="1:10" ht="36.75" customHeight="1">
      <c r="A9" s="28" t="s">
        <v>224</v>
      </c>
      <c r="B9" s="29">
        <f t="shared" si="0"/>
        <v>1.32</v>
      </c>
      <c r="C9" s="26">
        <f t="shared" si="1"/>
        <v>1.32</v>
      </c>
      <c r="D9" s="29">
        <v>1.32</v>
      </c>
      <c r="E9" s="27"/>
      <c r="F9" s="27"/>
      <c r="G9" s="27"/>
      <c r="H9" s="27"/>
      <c r="I9" s="24"/>
      <c r="J9" s="31"/>
    </row>
    <row r="10" spans="1:10" ht="36.75" customHeight="1">
      <c r="A10" s="28" t="s">
        <v>225</v>
      </c>
      <c r="B10" s="29">
        <f t="shared" si="0"/>
        <v>0.1</v>
      </c>
      <c r="C10" s="26">
        <f t="shared" si="1"/>
        <v>0.1</v>
      </c>
      <c r="D10" s="29">
        <v>0.1</v>
      </c>
      <c r="E10" s="27"/>
      <c r="F10" s="27"/>
      <c r="G10" s="27"/>
      <c r="H10" s="27"/>
      <c r="I10" s="24"/>
      <c r="J10" s="31"/>
    </row>
    <row r="11" spans="1:10" ht="36.75" customHeight="1">
      <c r="A11" s="28" t="s">
        <v>226</v>
      </c>
      <c r="B11" s="29">
        <f t="shared" si="0"/>
        <v>29.96</v>
      </c>
      <c r="C11" s="26">
        <f t="shared" si="1"/>
        <v>29.96</v>
      </c>
      <c r="D11" s="29">
        <v>29.96</v>
      </c>
      <c r="E11" s="27"/>
      <c r="F11" s="27"/>
      <c r="G11" s="27"/>
      <c r="H11" s="27"/>
      <c r="I11" s="24"/>
      <c r="J11" s="31"/>
    </row>
    <row r="12" spans="1:10" ht="36.75" customHeight="1">
      <c r="A12" s="28" t="s">
        <v>227</v>
      </c>
      <c r="B12" s="29">
        <f t="shared" si="0"/>
        <v>7</v>
      </c>
      <c r="C12" s="26">
        <f t="shared" si="1"/>
        <v>7</v>
      </c>
      <c r="D12" s="29">
        <v>7</v>
      </c>
      <c r="E12" s="27"/>
      <c r="F12" s="27"/>
      <c r="G12" s="27"/>
      <c r="H12" s="27"/>
      <c r="I12" s="24"/>
      <c r="J12" s="31"/>
    </row>
    <row r="13" spans="1:10" ht="36.75" customHeight="1">
      <c r="A13" s="28" t="s">
        <v>228</v>
      </c>
      <c r="B13" s="29">
        <f t="shared" si="0"/>
        <v>2</v>
      </c>
      <c r="C13" s="26">
        <f t="shared" si="1"/>
        <v>2</v>
      </c>
      <c r="D13" s="29">
        <v>2</v>
      </c>
      <c r="E13" s="27"/>
      <c r="F13" s="27"/>
      <c r="G13" s="27"/>
      <c r="H13" s="27"/>
      <c r="I13" s="24"/>
      <c r="J13" s="31"/>
    </row>
    <row r="14" spans="1:10" ht="36.75" customHeight="1">
      <c r="A14" s="28" t="s">
        <v>229</v>
      </c>
      <c r="B14" s="29">
        <f t="shared" si="0"/>
        <v>2</v>
      </c>
      <c r="C14" s="26">
        <f t="shared" si="1"/>
        <v>2</v>
      </c>
      <c r="D14" s="29">
        <v>2</v>
      </c>
      <c r="E14" s="27"/>
      <c r="F14" s="27"/>
      <c r="G14" s="27"/>
      <c r="H14" s="27"/>
      <c r="I14" s="24"/>
      <c r="J14" s="31"/>
    </row>
    <row r="15" spans="1:10" ht="36.75" customHeight="1">
      <c r="A15" s="28" t="s">
        <v>230</v>
      </c>
      <c r="B15" s="29">
        <f t="shared" si="0"/>
        <v>20</v>
      </c>
      <c r="C15" s="26">
        <f t="shared" si="1"/>
        <v>20</v>
      </c>
      <c r="D15" s="29">
        <v>20</v>
      </c>
      <c r="E15" s="27"/>
      <c r="F15" s="27"/>
      <c r="G15" s="27"/>
      <c r="H15" s="27"/>
      <c r="I15" s="24"/>
      <c r="J15" s="31"/>
    </row>
    <row r="16" spans="1:10" ht="36.75" customHeight="1">
      <c r="A16" s="28" t="s">
        <v>231</v>
      </c>
      <c r="B16" s="29">
        <f t="shared" si="0"/>
        <v>3</v>
      </c>
      <c r="C16" s="26">
        <f t="shared" si="1"/>
        <v>3</v>
      </c>
      <c r="D16" s="29">
        <v>3</v>
      </c>
      <c r="E16" s="27"/>
      <c r="F16" s="27"/>
      <c r="G16" s="27"/>
      <c r="H16" s="27"/>
      <c r="I16" s="24"/>
      <c r="J16" s="31"/>
    </row>
    <row r="17" spans="1:10" ht="36.75" customHeight="1">
      <c r="A17" s="28" t="s">
        <v>232</v>
      </c>
      <c r="B17" s="29">
        <f>C17</f>
        <v>31.15</v>
      </c>
      <c r="C17" s="26">
        <f>D17</f>
        <v>31.15</v>
      </c>
      <c r="D17" s="26">
        <v>31.15</v>
      </c>
      <c r="E17" s="27"/>
      <c r="F17" s="27"/>
      <c r="G17" s="27"/>
      <c r="H17" s="27"/>
      <c r="I17" s="24"/>
      <c r="J17" s="31"/>
    </row>
    <row r="18" spans="1:10" ht="36.75" customHeight="1">
      <c r="A18" s="28" t="s">
        <v>233</v>
      </c>
      <c r="B18" s="29">
        <f>C18</f>
        <v>15</v>
      </c>
      <c r="C18" s="26">
        <f>D18</f>
        <v>15</v>
      </c>
      <c r="D18" s="26">
        <v>15</v>
      </c>
      <c r="E18" s="27"/>
      <c r="F18" s="27"/>
      <c r="G18" s="27"/>
      <c r="H18" s="27"/>
      <c r="I18" s="24"/>
      <c r="J18" s="31"/>
    </row>
    <row r="19" spans="1:10" ht="36.75" customHeight="1">
      <c r="A19" s="30"/>
      <c r="B19" s="27"/>
      <c r="C19" s="27"/>
      <c r="D19" s="27"/>
      <c r="E19" s="30"/>
      <c r="F19" s="30"/>
      <c r="G19" s="30"/>
      <c r="H19" s="30"/>
      <c r="I19" s="33"/>
      <c r="J19" s="31"/>
    </row>
  </sheetData>
  <sheetProtection/>
  <mergeCells count="11"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zoomScaleSheetLayoutView="100" workbookViewId="0" topLeftCell="A1">
      <selection activeCell="B5" sqref="B5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15" t="s">
        <v>234</v>
      </c>
      <c r="B1" s="15"/>
    </row>
    <row r="2" spans="1:2" ht="34.5" customHeight="1">
      <c r="A2" s="16" t="s">
        <v>53</v>
      </c>
      <c r="B2" s="17" t="s">
        <v>2</v>
      </c>
    </row>
    <row r="3" spans="1:2" ht="39" customHeight="1">
      <c r="A3" s="18" t="s">
        <v>55</v>
      </c>
      <c r="B3" s="18" t="s">
        <v>235</v>
      </c>
    </row>
    <row r="4" spans="1:2" ht="39" customHeight="1">
      <c r="A4" s="19" t="s">
        <v>236</v>
      </c>
      <c r="B4" s="13">
        <f>B5+B6+B9</f>
        <v>125</v>
      </c>
    </row>
    <row r="5" spans="1:2" ht="39" customHeight="1">
      <c r="A5" s="13" t="s">
        <v>237</v>
      </c>
      <c r="B5" s="13"/>
    </row>
    <row r="6" spans="1:2" ht="39" customHeight="1">
      <c r="A6" s="13" t="s">
        <v>238</v>
      </c>
      <c r="B6" s="13">
        <f>SUM(B7:B8)</f>
        <v>55</v>
      </c>
    </row>
    <row r="7" spans="1:2" ht="39" customHeight="1">
      <c r="A7" s="13" t="s">
        <v>239</v>
      </c>
      <c r="B7" s="13"/>
    </row>
    <row r="8" spans="1:2" ht="39" customHeight="1">
      <c r="A8" s="13" t="s">
        <v>240</v>
      </c>
      <c r="B8" s="13">
        <v>55</v>
      </c>
    </row>
    <row r="9" spans="1:2" ht="39" customHeight="1">
      <c r="A9" s="13" t="s">
        <v>241</v>
      </c>
      <c r="B9" s="13">
        <v>70</v>
      </c>
    </row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workbookViewId="0" topLeftCell="A1">
      <selection activeCell="L22" sqref="L22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2.5">
      <c r="A1" s="1" t="s">
        <v>242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53</v>
      </c>
      <c r="B2" s="3"/>
      <c r="C2" s="3"/>
      <c r="D2" s="4"/>
      <c r="E2" s="4"/>
      <c r="F2" s="4"/>
      <c r="G2" s="4"/>
      <c r="H2" s="4"/>
      <c r="I2" s="4"/>
      <c r="J2" s="14" t="s">
        <v>54</v>
      </c>
    </row>
    <row r="3" spans="1:10" ht="21" customHeight="1">
      <c r="A3" s="5" t="s">
        <v>196</v>
      </c>
      <c r="B3" s="6"/>
      <c r="C3" s="6"/>
      <c r="D3" s="6"/>
      <c r="E3" s="6" t="s">
        <v>197</v>
      </c>
      <c r="F3" s="6"/>
      <c r="G3" s="6"/>
      <c r="H3" s="6"/>
      <c r="I3" s="6"/>
      <c r="J3" s="6"/>
    </row>
    <row r="4" spans="1:10" ht="21" customHeight="1">
      <c r="A4" s="7" t="s">
        <v>63</v>
      </c>
      <c r="B4" s="8"/>
      <c r="C4" s="8"/>
      <c r="D4" s="8" t="s">
        <v>64</v>
      </c>
      <c r="E4" s="8" t="s">
        <v>76</v>
      </c>
      <c r="F4" s="8" t="s">
        <v>96</v>
      </c>
      <c r="G4" s="8"/>
      <c r="H4" s="8"/>
      <c r="I4" s="8" t="s">
        <v>97</v>
      </c>
      <c r="J4" s="8"/>
    </row>
    <row r="5" spans="1:10" ht="21" customHeight="1">
      <c r="A5" s="7"/>
      <c r="B5" s="8"/>
      <c r="C5" s="8"/>
      <c r="D5" s="8"/>
      <c r="E5" s="8"/>
      <c r="F5" s="8" t="s">
        <v>108</v>
      </c>
      <c r="G5" s="8" t="s">
        <v>198</v>
      </c>
      <c r="H5" s="8" t="s">
        <v>199</v>
      </c>
      <c r="I5" s="8" t="s">
        <v>108</v>
      </c>
      <c r="J5" s="8" t="s">
        <v>200</v>
      </c>
    </row>
    <row r="6" spans="1:10" ht="21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21" customHeight="1">
      <c r="A7" s="7" t="s">
        <v>65</v>
      </c>
      <c r="B7" s="8" t="s">
        <v>66</v>
      </c>
      <c r="C7" s="8" t="s">
        <v>67</v>
      </c>
      <c r="D7" s="8" t="s">
        <v>68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</row>
    <row r="8" spans="1:10" ht="21" customHeight="1">
      <c r="A8" s="10"/>
      <c r="B8" s="11"/>
      <c r="C8" s="11"/>
      <c r="D8" s="11" t="s">
        <v>76</v>
      </c>
      <c r="E8" s="12"/>
      <c r="F8" s="12"/>
      <c r="G8" s="12"/>
      <c r="H8" s="12"/>
      <c r="I8" s="12"/>
      <c r="J8" s="12"/>
    </row>
    <row r="9" spans="1:10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</sheetData>
  <sheetProtection/>
  <mergeCells count="17">
    <mergeCell ref="A1:J1"/>
    <mergeCell ref="A2:C2"/>
    <mergeCell ref="A3:D3"/>
    <mergeCell ref="E3:J3"/>
    <mergeCell ref="F4:H4"/>
    <mergeCell ref="I4:J4"/>
    <mergeCell ref="A7:A8"/>
    <mergeCell ref="B7:B8"/>
    <mergeCell ref="C7:C8"/>
    <mergeCell ref="D4:D6"/>
    <mergeCell ref="E4:E6"/>
    <mergeCell ref="F5:F6"/>
    <mergeCell ref="G5:G6"/>
    <mergeCell ref="H5:H6"/>
    <mergeCell ref="I5:I6"/>
    <mergeCell ref="J5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2016-07-05T14:12:10Z</cp:lastPrinted>
  <dcterms:created xsi:type="dcterms:W3CDTF">2011-09-13T11:12:31Z</dcterms:created>
  <dcterms:modified xsi:type="dcterms:W3CDTF">2016-07-10T12:34:54Z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