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847" firstSheet="4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<sst xmlns="http://schemas.openxmlformats.org/spreadsheetml/2006/main" count="725" uniqueCount="344">
  <si>
    <t>收入支出决算总表</t>
  </si>
  <si>
    <t>单位：乐昌市庆云镇卫生院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</si>
  <si>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</si>
  <si>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</si>
  <si>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</si>
  <si>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</si>
  <si>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</si>
  <si>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</si>
  <si>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</si>
  <si>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</si>
  <si>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</si>
  <si>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</si>
  <si>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</si>
  <si>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</si>
  <si>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</si>
  <si>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</si>
  <si>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</si>
  <si>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</si>
  <si>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</si>
  <si>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</si>
  <si>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</si>
  <si>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</si>
  <si>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</si>
  <si>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</si>
  <si>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</si>
  <si>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</si>
  <si>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</si>
  <si>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</si>
  <si>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</si>
  <si>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</si>
  <si>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</si>
  <si>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</si>
  <si>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</si>
  <si>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</si>
  <si>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</si>
  <si>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</si>
  <si>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</si>
  <si>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</si>
  <si>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</si>
  <si>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</si>
  <si>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</si>
  <si>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</si>
  <si>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</si>
  <si>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</si>
  <si>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</si>
  <si>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</si>
  <si>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</si>
  <si>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</si>
  <si>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</si>
  <si>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</si>
  <si>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</si>
  <si>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</si>
  <si>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</si>
  <si>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</si>
  <si>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</si>
  <si>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</si>
  <si>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</si>
  <si>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</si>
  <si>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</si>
  <si>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</si>
  <si>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</si>
  <si>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</si>
  <si>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</si>
  <si>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</si>
  <si>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</si>
  <si>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</si>
  <si>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</si>
  <si>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</si>
  <si>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</si>
  <si>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</si>
  <si>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</si>
  <si>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</si>
  <si>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</si>
  <si>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</si>
  <si>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</si>
  <si>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</si>
  <si>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</si>
  <si>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</si>
  <si>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</si>
  <si>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</si>
  <si>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</si>
  <si>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</si>
  <si>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</si>
  <si>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</si>
  <si>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</si>
  <si>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</si>
  <si>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</si>
  <si>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</si>
  <si>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</si>
  <si>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</si>
  <si>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</si>
  <si>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</si>
  <si>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</si>
  <si>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</si>
  <si>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</si>
  <si>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</si>
  <si>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</si>
  <si>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</si>
  <si>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</si>
  <si>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</si>
  <si>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</si>
  <si>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</si>
  <si>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</si>
  <si>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</si>
  <si>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</si>
  <si>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</si>
  <si>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</si>
  <si>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</si>
  <si>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</si>
  <si>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</si>
  <si>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</si>
  <si>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</si>
  <si>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</si>
  <si>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</si>
  <si>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</si>
  <si>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</si>
  <si>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</si>
  <si>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</si>
  <si>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</si>
  <si>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</si>
  <si>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</si>
  <si>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</si>
  <si>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</si>
  <si>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</si>
  <si>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</si>
  <si>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</si>
  <si>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</si>
  <si>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</si>
  <si>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</si>
  <si>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</si>
  <si>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</si>
  <si>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</si>
  <si>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</si>
  <si>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</si>
  <si>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</si>
  <si>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</si>
  <si>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</si>
  <si>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</si>
  <si>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</si>
  <si>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</si>
  <si>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</si>
  <si>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</si>
  <si>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</si>
  <si>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</si>
  <si>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</si>
  <si>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</si>
  <si>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</si>
  <si>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</si>
  <si>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</si>
  <si>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</si>
  <si>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</si>
  <si>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</si>
  <si>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</si>
  <si>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</si>
  <si>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</si>
  <si>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</si>
  <si>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</si>
  <si>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</si>
  <si>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</si>
  <si>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</si>
  <si>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</si>
  <si>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</si>
  <si>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</si>
  <si>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</si>
  <si>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</si>
  <si>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</si>
  <si>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</si>
  <si>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</si>
  <si>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</si>
  <si>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</si>
  <si>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</si>
  <si>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</si>
  <si>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</si>
  <si>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</si>
  <si>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</si>
  <si>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</si>
  <si>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</si>
  <si>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单位名称：乐昌市庆云镇卫生院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</si>
  <si>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</si>
  <si>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</si>
  <si>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</si>
  <si>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</si>
  <si>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</si>
  <si>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</si>
  <si>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</si>
  <si>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</si>
  <si>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</si>
  <si>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</si>
  <si>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</si>
  <si>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</si>
  <si>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 xml:space="preserve">  事业单位离退休</t>
  </si>
  <si>
    <t xml:space="preserve">  乡镇卫生院</t>
  </si>
  <si>
    <t xml:space="preserve">  其他基层医疗卫生机构支出</t>
  </si>
  <si>
    <t xml:space="preserve">  基本公共卫生服务</t>
  </si>
  <si>
    <t xml:space="preserve">  其他公共卫生支出</t>
  </si>
  <si>
    <t xml:space="preserve">  事业单位医疗</t>
  </si>
  <si>
    <t xml:space="preserve">  中医（民族医）药专项</t>
  </si>
  <si>
    <t xml:space="preserve">  计划生育机构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</si>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</sst>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6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07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 horizontal="left"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71" applyFont="1" applyFill="1" applyAlignment="1">
      <alignment horizontal="right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8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49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5" applyFont="1" applyFill="1" applyBorder="1" applyAlignment="1">
      <alignment horizontal="right"/>
      <protection/>
    </xf>
    <xf numFmtId="0" fontId="10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17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18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4" fontId="5" fillId="0" borderId="18" xfId="70" applyNumberFormat="1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4" fontId="5" fillId="0" borderId="19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18" xfId="70" applyNumberFormat="1" applyFont="1" applyFill="1" applyBorder="1" applyAlignment="1">
      <alignment horizontal="right" vertical="center" shrinkToFit="1"/>
      <protection/>
    </xf>
    <xf numFmtId="0" fontId="5" fillId="0" borderId="18" xfId="70" applyFont="1" applyFill="1" applyBorder="1" applyAlignment="1">
      <alignment horizontal="right" vertical="center" shrinkToFit="1"/>
      <protection/>
    </xf>
    <xf numFmtId="0" fontId="5" fillId="0" borderId="19" xfId="70" applyFont="1" applyFill="1" applyBorder="1" applyAlignment="1">
      <alignment horizontal="center" vertical="center" shrinkToFit="1"/>
      <protection/>
    </xf>
    <xf numFmtId="3" fontId="5" fillId="0" borderId="19" xfId="70" applyNumberFormat="1" applyFont="1" applyFill="1" applyBorder="1" applyAlignment="1">
      <alignment horizontal="right" vertical="center" shrinkToFit="1"/>
      <protection/>
    </xf>
    <xf numFmtId="3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20" xfId="70" applyFont="1" applyFill="1" applyBorder="1" applyAlignment="1">
      <alignment horizontal="left" vertical="center" shrinkToFit="1"/>
      <protection/>
    </xf>
    <xf numFmtId="0" fontId="5" fillId="0" borderId="18" xfId="70" applyFont="1" applyFill="1" applyBorder="1" applyAlignment="1">
      <alignment horizontal="lef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22" xfId="70" applyFont="1" applyFill="1" applyBorder="1" applyAlignment="1">
      <alignment horizontal="center" vertical="center" shrinkToFit="1"/>
      <protection/>
    </xf>
    <xf numFmtId="3" fontId="5" fillId="0" borderId="22" xfId="70" applyNumberFormat="1" applyFont="1" applyFill="1" applyBorder="1" applyAlignment="1">
      <alignment horizontal="right" vertical="center" shrinkToFit="1"/>
      <protection/>
    </xf>
    <xf numFmtId="0" fontId="5" fillId="0" borderId="22" xfId="70" applyFont="1" applyFill="1" applyBorder="1" applyAlignment="1">
      <alignment horizontal="lef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54" fillId="0" borderId="0" xfId="0" applyFont="1" applyFill="1" applyAlignment="1">
      <alignment vertical="center"/>
    </xf>
    <xf numFmtId="0" fontId="8" fillId="0" borderId="0" xfId="69" applyFont="1" applyFill="1" applyAlignment="1">
      <alignment horizontal="center"/>
      <protection/>
    </xf>
    <xf numFmtId="0" fontId="7" fillId="0" borderId="0" xfId="69" applyFont="1" applyFill="1" applyAlignment="1">
      <alignment/>
      <protection/>
    </xf>
    <xf numFmtId="0" fontId="4" fillId="0" borderId="0" xfId="69" applyFont="1" applyFill="1" applyAlignment="1">
      <alignment/>
      <protection/>
    </xf>
    <xf numFmtId="0" fontId="11" fillId="0" borderId="0" xfId="69" applyFont="1" applyFill="1">
      <alignment/>
      <protection/>
    </xf>
    <xf numFmtId="0" fontId="12" fillId="0" borderId="9" xfId="69" applyFont="1" applyFill="1" applyBorder="1" applyAlignment="1">
      <alignment horizontal="center" vertical="center" wrapText="1" shrinkToFit="1"/>
      <protection/>
    </xf>
    <xf numFmtId="0" fontId="12" fillId="0" borderId="10" xfId="69" applyFont="1" applyFill="1" applyBorder="1" applyAlignment="1">
      <alignment horizontal="center" vertical="center" wrapText="1" shrinkToFit="1"/>
      <protection/>
    </xf>
    <xf numFmtId="0" fontId="12" fillId="0" borderId="10" xfId="69" applyFont="1" applyFill="1" applyBorder="1" applyAlignment="1">
      <alignment horizontal="center" vertical="center" shrinkToFit="1"/>
      <protection/>
    </xf>
    <xf numFmtId="0" fontId="12" fillId="0" borderId="11" xfId="69" applyFont="1" applyFill="1" applyBorder="1" applyAlignment="1">
      <alignment horizontal="center" vertical="center" wrapText="1" shrinkToFit="1"/>
      <protection/>
    </xf>
    <xf numFmtId="0" fontId="12" fillId="0" borderId="12" xfId="69" applyFont="1" applyFill="1" applyBorder="1" applyAlignment="1">
      <alignment horizontal="center" vertical="center" wrapText="1" shrinkToFit="1"/>
      <protection/>
    </xf>
    <xf numFmtId="0" fontId="12" fillId="0" borderId="13" xfId="69" applyFont="1" applyFill="1" applyBorder="1" applyAlignment="1">
      <alignment horizontal="center" vertical="center" wrapText="1" shrinkToFit="1"/>
      <protection/>
    </xf>
    <xf numFmtId="0" fontId="12" fillId="0" borderId="14" xfId="69" applyFont="1" applyFill="1" applyBorder="1" applyAlignment="1">
      <alignment horizontal="center" vertical="center" wrapText="1" shrinkToFit="1"/>
      <protection/>
    </xf>
    <xf numFmtId="4" fontId="13" fillId="0" borderId="14" xfId="69" applyNumberFormat="1" applyFont="1" applyFill="1" applyBorder="1" applyAlignment="1">
      <alignment horizontal="right" vertical="center" shrinkToFit="1"/>
      <protection/>
    </xf>
    <xf numFmtId="0" fontId="54" fillId="0" borderId="16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176" fontId="54" fillId="0" borderId="16" xfId="0" applyNumberFormat="1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4" fontId="54" fillId="0" borderId="16" xfId="0" applyNumberFormat="1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176" fontId="54" fillId="0" borderId="25" xfId="0" applyNumberFormat="1" applyFont="1" applyFill="1" applyBorder="1" applyAlignment="1">
      <alignment vertical="center"/>
    </xf>
    <xf numFmtId="0" fontId="12" fillId="0" borderId="0" xfId="69" applyFont="1" applyFill="1" applyAlignment="1">
      <alignment horizontal="center"/>
      <protection/>
    </xf>
    <xf numFmtId="0" fontId="12" fillId="0" borderId="14" xfId="69" applyFont="1" applyFill="1" applyBorder="1" applyAlignment="1">
      <alignment horizontal="right" vertical="center" shrinkToFit="1"/>
      <protection/>
    </xf>
    <xf numFmtId="4" fontId="12" fillId="0" borderId="14" xfId="69" applyNumberFormat="1" applyFont="1" applyFill="1" applyBorder="1" applyAlignment="1">
      <alignment horizontal="right" vertical="center" shrinkToFit="1"/>
      <protection/>
    </xf>
    <xf numFmtId="0" fontId="12" fillId="0" borderId="14" xfId="69" applyFont="1" applyFill="1" applyBorder="1" applyAlignment="1">
      <alignment horizontal="center" vertical="center" shrinkToFit="1"/>
      <protection/>
    </xf>
    <xf numFmtId="0" fontId="12" fillId="0" borderId="0" xfId="69" applyFont="1" applyFill="1" applyAlignment="1">
      <alignment horizontal="right"/>
      <protection/>
    </xf>
    <xf numFmtId="0" fontId="12" fillId="0" borderId="17" xfId="69" applyFont="1" applyFill="1" applyBorder="1" applyAlignment="1">
      <alignment horizontal="center" vertical="center" wrapText="1" shrinkToFit="1"/>
      <protection/>
    </xf>
    <xf numFmtId="0" fontId="12" fillId="0" borderId="18" xfId="69" applyFont="1" applyFill="1" applyBorder="1" applyAlignment="1">
      <alignment horizontal="center" vertical="center" wrapText="1" shrinkToFit="1"/>
      <protection/>
    </xf>
    <xf numFmtId="0" fontId="12" fillId="0" borderId="26" xfId="69" applyFont="1" applyFill="1" applyBorder="1" applyAlignment="1">
      <alignment horizontal="center" vertical="center" shrinkToFit="1"/>
      <protection/>
    </xf>
    <xf numFmtId="0" fontId="8" fillId="0" borderId="0" xfId="68" applyFont="1" applyFill="1" applyAlignment="1">
      <alignment horizontal="center"/>
      <protection/>
    </xf>
    <xf numFmtId="0" fontId="9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vertical="center" wrapText="1" shrinkToFit="1"/>
      <protection/>
    </xf>
    <xf numFmtId="0" fontId="3" fillId="0" borderId="27" xfId="68" applyFont="1" applyFill="1" applyBorder="1" applyAlignment="1">
      <alignment horizontal="center" vertical="center" wrapText="1" shrinkToFit="1"/>
      <protection/>
    </xf>
    <xf numFmtId="0" fontId="3" fillId="0" borderId="28" xfId="68" applyFont="1" applyFill="1" applyBorder="1" applyAlignment="1">
      <alignment horizontal="center" vertical="center" wrapText="1" shrinkToFit="1"/>
      <protection/>
    </xf>
    <xf numFmtId="0" fontId="5" fillId="0" borderId="28" xfId="66" applyFont="1" applyFill="1" applyBorder="1" applyAlignment="1">
      <alignment horizontal="center" vertical="center" shrinkToFit="1"/>
      <protection/>
    </xf>
    <xf numFmtId="0" fontId="5" fillId="0" borderId="28" xfId="71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176" fontId="5" fillId="0" borderId="12" xfId="66" applyNumberFormat="1" applyFont="1" applyFill="1" applyBorder="1" applyAlignment="1">
      <alignment horizontal="center" vertical="center" shrinkToFit="1"/>
      <protection/>
    </xf>
    <xf numFmtId="0" fontId="3" fillId="0" borderId="11" xfId="68" applyFont="1" applyFill="1" applyBorder="1" applyAlignment="1">
      <alignment horizontal="left" vertical="center" shrinkToFit="1"/>
      <protection/>
    </xf>
    <xf numFmtId="0" fontId="3" fillId="0" borderId="12" xfId="68" applyFont="1" applyFill="1" applyBorder="1" applyAlignment="1">
      <alignment horizontal="left" vertical="center" shrinkToFit="1"/>
      <protection/>
    </xf>
    <xf numFmtId="4" fontId="3" fillId="0" borderId="12" xfId="68" applyNumberFormat="1" applyFont="1" applyFill="1" applyBorder="1" applyAlignment="1">
      <alignment horizontal="center" vertical="center" shrinkToFit="1"/>
      <protection/>
    </xf>
    <xf numFmtId="4" fontId="3" fillId="0" borderId="29" xfId="68" applyNumberFormat="1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center" vertical="center"/>
    </xf>
    <xf numFmtId="4" fontId="3" fillId="0" borderId="16" xfId="68" applyNumberFormat="1" applyFont="1" applyFill="1" applyBorder="1" applyAlignment="1">
      <alignment horizontal="center" vertical="center" shrinkToFit="1"/>
      <protection/>
    </xf>
    <xf numFmtId="0" fontId="3" fillId="0" borderId="29" xfId="6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7" fillId="0" borderId="0" xfId="68" applyFont="1" applyFill="1" applyAlignment="1">
      <alignment horizontal="right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shrinkToFit="1"/>
      <protection/>
    </xf>
    <xf numFmtId="177" fontId="3" fillId="0" borderId="12" xfId="68" applyNumberFormat="1" applyFont="1" applyFill="1" applyBorder="1" applyAlignment="1">
      <alignment horizontal="center" vertical="center" shrinkToFit="1"/>
      <protection/>
    </xf>
    <xf numFmtId="4" fontId="0" fillId="0" borderId="0" xfId="0" applyNumberFormat="1" applyFill="1" applyAlignment="1">
      <alignment horizontal="center" vertical="center"/>
    </xf>
    <xf numFmtId="0" fontId="8" fillId="0" borderId="0" xfId="67" applyFont="1" applyFill="1" applyAlignment="1">
      <alignment horizontal="center"/>
      <protection/>
    </xf>
    <xf numFmtId="0" fontId="7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7" fillId="0" borderId="0" xfId="67" applyFont="1" applyFill="1" applyAlignment="1">
      <alignment horizontal="center"/>
      <protection/>
    </xf>
    <xf numFmtId="0" fontId="7" fillId="0" borderId="0" xfId="67" applyFont="1" applyFill="1" applyAlignment="1">
      <alignment horizontal="right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left" vertical="center"/>
      <protection/>
    </xf>
    <xf numFmtId="4" fontId="7" fillId="0" borderId="16" xfId="67" applyNumberFormat="1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15" fillId="0" borderId="16" xfId="67" applyFont="1" applyFill="1" applyBorder="1" applyAlignment="1">
      <alignment horizontal="center" vertical="center"/>
      <protection/>
    </xf>
    <xf numFmtId="0" fontId="15" fillId="0" borderId="16" xfId="67" applyFont="1" applyFill="1" applyBorder="1" applyAlignment="1">
      <alignment vertical="center"/>
      <protection/>
    </xf>
    <xf numFmtId="0" fontId="7" fillId="0" borderId="16" xfId="67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10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49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0" xfId="66" applyFont="1" applyFill="1" applyAlignment="1">
      <alignment horizontal="right"/>
      <protection/>
    </xf>
    <xf numFmtId="0" fontId="5" fillId="0" borderId="17" xfId="66" applyFont="1" applyFill="1" applyBorder="1" applyAlignment="1">
      <alignment horizontal="center" vertical="center" wrapText="1" shrinkToFit="1"/>
      <protection/>
    </xf>
    <xf numFmtId="0" fontId="5" fillId="0" borderId="18" xfId="66" applyFont="1" applyFill="1" applyBorder="1" applyAlignment="1">
      <alignment horizontal="center" vertical="center" wrapText="1" shrinkToFit="1"/>
      <protection/>
    </xf>
    <xf numFmtId="4" fontId="5" fillId="0" borderId="18" xfId="66" applyNumberFormat="1" applyFont="1" applyFill="1" applyBorder="1" applyAlignment="1">
      <alignment horizontal="right" vertical="center" shrinkToFit="1"/>
      <protection/>
    </xf>
    <xf numFmtId="176" fontId="5" fillId="0" borderId="12" xfId="66" applyNumberFormat="1" applyFont="1" applyFill="1" applyBorder="1" applyAlignment="1">
      <alignment horizontal="right" vertical="center" shrinkToFit="1"/>
      <protection/>
    </xf>
    <xf numFmtId="0" fontId="10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4" fillId="0" borderId="0" xfId="65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5" fillId="0" borderId="11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horizontal="left" vertical="center" shrinkToFit="1"/>
      <protection/>
    </xf>
    <xf numFmtId="4" fontId="5" fillId="0" borderId="16" xfId="65" applyNumberFormat="1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horizontal="right" vertical="center" shrinkToFit="1"/>
      <protection/>
    </xf>
    <xf numFmtId="0" fontId="3" fillId="0" borderId="0" xfId="65" applyFont="1" applyFill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176" fontId="5" fillId="0" borderId="12" xfId="65" applyNumberFormat="1" applyFont="1" applyFill="1" applyBorder="1" applyAlignment="1">
      <alignment horizontal="right" vertical="center" shrinkToFit="1"/>
      <protection/>
    </xf>
    <xf numFmtId="176" fontId="5" fillId="0" borderId="16" xfId="65" applyNumberFormat="1" applyFont="1" applyFill="1" applyBorder="1" applyAlignment="1">
      <alignment horizontal="right" vertical="center" shrinkToFit="1"/>
      <protection/>
    </xf>
    <xf numFmtId="0" fontId="16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center"/>
      <protection/>
    </xf>
    <xf numFmtId="0" fontId="7" fillId="0" borderId="0" xfId="64" applyFont="1" applyFill="1">
      <alignment/>
      <protection/>
    </xf>
    <xf numFmtId="0" fontId="7" fillId="0" borderId="9" xfId="64" applyFont="1" applyFill="1" applyBorder="1" applyAlignment="1">
      <alignment horizontal="center" vertical="center" shrinkToFit="1"/>
      <protection/>
    </xf>
    <xf numFmtId="0" fontId="7" fillId="0" borderId="10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center" vertical="center" shrinkToFit="1"/>
      <protection/>
    </xf>
    <xf numFmtId="0" fontId="7" fillId="0" borderId="12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left" vertical="center" shrinkToFit="1"/>
      <protection/>
    </xf>
    <xf numFmtId="4" fontId="7" fillId="0" borderId="12" xfId="64" applyNumberFormat="1" applyFont="1" applyFill="1" applyBorder="1" applyAlignment="1">
      <alignment horizontal="right" vertical="center" shrinkToFit="1"/>
      <protection/>
    </xf>
    <xf numFmtId="0" fontId="7" fillId="0" borderId="12" xfId="64" applyFont="1" applyFill="1" applyBorder="1" applyAlignment="1">
      <alignment horizontal="left" vertical="center" shrinkToFit="1"/>
      <protection/>
    </xf>
    <xf numFmtId="0" fontId="7" fillId="0" borderId="12" xfId="64" applyFont="1" applyFill="1" applyBorder="1" applyAlignment="1">
      <alignment horizontal="right" vertical="center" shrinkToFit="1"/>
      <protection/>
    </xf>
    <xf numFmtId="0" fontId="7" fillId="0" borderId="11" xfId="64" applyFont="1" applyFill="1" applyBorder="1" applyAlignment="1">
      <alignment horizontal="left" vertical="center"/>
      <protection/>
    </xf>
    <xf numFmtId="0" fontId="15" fillId="0" borderId="11" xfId="64" applyFont="1" applyFill="1" applyBorder="1" applyAlignment="1">
      <alignment horizontal="center" vertical="center" shrinkToFit="1"/>
      <protection/>
    </xf>
    <xf numFmtId="0" fontId="15" fillId="0" borderId="12" xfId="64" applyFont="1" applyFill="1" applyBorder="1" applyAlignment="1">
      <alignment horizontal="center" vertical="center" shrinkToFit="1"/>
      <protection/>
    </xf>
    <xf numFmtId="0" fontId="15" fillId="0" borderId="21" xfId="64" applyFont="1" applyFill="1" applyBorder="1" applyAlignment="1">
      <alignment horizontal="center" vertical="center" shrinkToFit="1"/>
      <protection/>
    </xf>
    <xf numFmtId="0" fontId="7" fillId="0" borderId="22" xfId="64" applyFont="1" applyFill="1" applyBorder="1" applyAlignment="1">
      <alignment horizontal="center" vertical="center" shrinkToFit="1"/>
      <protection/>
    </xf>
    <xf numFmtId="4" fontId="7" fillId="0" borderId="22" xfId="64" applyNumberFormat="1" applyFont="1" applyFill="1" applyBorder="1" applyAlignment="1">
      <alignment horizontal="right" vertical="center" shrinkToFit="1"/>
      <protection/>
    </xf>
    <xf numFmtId="0" fontId="15" fillId="0" borderId="22" xfId="64" applyFont="1" applyFill="1" applyBorder="1" applyAlignment="1">
      <alignment horizontal="center" vertical="center" shrinkToFit="1"/>
      <protection/>
    </xf>
    <xf numFmtId="0" fontId="7" fillId="0" borderId="0" xfId="64" applyFont="1" applyFill="1" applyAlignment="1">
      <alignment horizontal="right"/>
      <protection/>
    </xf>
    <xf numFmtId="0" fontId="7" fillId="0" borderId="17" xfId="64" applyFont="1" applyFill="1" applyBorder="1" applyAlignment="1">
      <alignment horizontal="center" vertical="center" shrinkToFit="1"/>
      <protection/>
    </xf>
    <xf numFmtId="0" fontId="7" fillId="0" borderId="18" xfId="64" applyFont="1" applyFill="1" applyBorder="1" applyAlignment="1">
      <alignment horizontal="center" vertical="center" shrinkToFit="1"/>
      <protection/>
    </xf>
    <xf numFmtId="4" fontId="7" fillId="0" borderId="18" xfId="64" applyNumberFormat="1" applyFont="1" applyFill="1" applyBorder="1" applyAlignment="1">
      <alignment horizontal="right" vertical="center" shrinkToFit="1"/>
      <protection/>
    </xf>
    <xf numFmtId="0" fontId="7" fillId="0" borderId="18" xfId="64" applyFont="1" applyFill="1" applyBorder="1" applyAlignment="1">
      <alignment horizontal="right" vertical="center" shrinkToFit="1"/>
      <protection/>
    </xf>
    <xf numFmtId="4" fontId="7" fillId="0" borderId="23" xfId="64" applyNumberFormat="1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SheetLayoutView="100" workbookViewId="0" topLeftCell="A1">
      <selection activeCell="D2" sqref="D2"/>
    </sheetView>
  </sheetViews>
  <sheetFormatPr defaultColWidth="9.00390625" defaultRowHeight="14.25"/>
  <cols>
    <col min="1" max="1" width="21.50390625" style="17" customWidth="1"/>
    <col min="2" max="2" width="6.25390625" style="17" customWidth="1"/>
    <col min="3" max="3" width="11.625" style="17" customWidth="1"/>
    <col min="4" max="4" width="24.625" style="17" customWidth="1"/>
    <col min="5" max="5" width="9.00390625" style="17" customWidth="1"/>
    <col min="6" max="6" width="9.625" style="17" customWidth="1"/>
    <col min="7" max="7" width="24.875" style="17" customWidth="1"/>
    <col min="8" max="16384" width="9.00390625" style="17" customWidth="1"/>
  </cols>
  <sheetData>
    <row r="1" spans="1:9" ht="20.25">
      <c r="A1" s="182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 ht="14.25">
      <c r="A2" s="183" t="s">
        <v>1</v>
      </c>
      <c r="B2" s="183"/>
      <c r="C2" s="183"/>
      <c r="D2" s="184"/>
      <c r="E2" s="185"/>
      <c r="F2" s="185"/>
      <c r="G2" s="185"/>
      <c r="H2" s="185"/>
      <c r="I2" s="201" t="s">
        <v>2</v>
      </c>
    </row>
    <row r="3" spans="1:9" ht="15.75" customHeight="1">
      <c r="A3" s="186" t="s">
        <v>3</v>
      </c>
      <c r="B3" s="187"/>
      <c r="C3" s="187"/>
      <c r="D3" s="187" t="s">
        <v>4</v>
      </c>
      <c r="E3" s="187"/>
      <c r="F3" s="187"/>
      <c r="G3" s="187"/>
      <c r="H3" s="187"/>
      <c r="I3" s="202"/>
    </row>
    <row r="4" spans="1:9" ht="15.75" customHeight="1">
      <c r="A4" s="188" t="s">
        <v>5</v>
      </c>
      <c r="B4" s="189" t="s">
        <v>6</v>
      </c>
      <c r="C4" s="189" t="s">
        <v>7</v>
      </c>
      <c r="D4" s="189" t="s">
        <v>8</v>
      </c>
      <c r="E4" s="189" t="s">
        <v>6</v>
      </c>
      <c r="F4" s="189" t="s">
        <v>7</v>
      </c>
      <c r="G4" s="189" t="s">
        <v>9</v>
      </c>
      <c r="H4" s="189" t="s">
        <v>6</v>
      </c>
      <c r="I4" s="203" t="s">
        <v>7</v>
      </c>
    </row>
    <row r="5" spans="1:9" ht="15.75" customHeight="1">
      <c r="A5" s="188" t="s">
        <v>10</v>
      </c>
      <c r="B5" s="189"/>
      <c r="C5" s="189">
        <v>1</v>
      </c>
      <c r="D5" s="189" t="s">
        <v>10</v>
      </c>
      <c r="E5" s="189"/>
      <c r="F5" s="189">
        <v>2</v>
      </c>
      <c r="G5" s="189" t="s">
        <v>10</v>
      </c>
      <c r="H5" s="189"/>
      <c r="I5" s="203">
        <v>3</v>
      </c>
    </row>
    <row r="6" spans="1:9" ht="15.75" customHeight="1">
      <c r="A6" s="190" t="s">
        <v>11</v>
      </c>
      <c r="B6" s="189" t="s">
        <v>12</v>
      </c>
      <c r="C6" s="191">
        <v>92.47</v>
      </c>
      <c r="D6" s="192" t="s">
        <v>13</v>
      </c>
      <c r="E6" s="189" t="s">
        <v>14</v>
      </c>
      <c r="F6" s="191"/>
      <c r="G6" s="192" t="s">
        <v>15</v>
      </c>
      <c r="H6" s="189" t="s">
        <v>16</v>
      </c>
      <c r="I6" s="204">
        <v>225.01</v>
      </c>
    </row>
    <row r="7" spans="1:9" ht="15.75" customHeight="1">
      <c r="A7" s="190" t="s">
        <v>17</v>
      </c>
      <c r="B7" s="189" t="s">
        <v>18</v>
      </c>
      <c r="C7" s="191"/>
      <c r="D7" s="192" t="s">
        <v>19</v>
      </c>
      <c r="E7" s="189" t="s">
        <v>20</v>
      </c>
      <c r="F7" s="193"/>
      <c r="G7" s="192" t="s">
        <v>21</v>
      </c>
      <c r="H7" s="189" t="s">
        <v>22</v>
      </c>
      <c r="I7" s="204">
        <v>160.03</v>
      </c>
    </row>
    <row r="8" spans="1:9" ht="15.75" customHeight="1">
      <c r="A8" s="190" t="s">
        <v>23</v>
      </c>
      <c r="B8" s="189" t="s">
        <v>24</v>
      </c>
      <c r="C8" s="191"/>
      <c r="D8" s="192" t="s">
        <v>25</v>
      </c>
      <c r="E8" s="189" t="s">
        <v>26</v>
      </c>
      <c r="F8" s="191"/>
      <c r="G8" s="192" t="s">
        <v>27</v>
      </c>
      <c r="H8" s="189" t="s">
        <v>28</v>
      </c>
      <c r="I8" s="204">
        <v>64.98</v>
      </c>
    </row>
    <row r="9" spans="1:9" ht="15.75" customHeight="1">
      <c r="A9" s="190" t="s">
        <v>29</v>
      </c>
      <c r="B9" s="189" t="s">
        <v>30</v>
      </c>
      <c r="C9" s="191">
        <v>128.94</v>
      </c>
      <c r="D9" s="192" t="s">
        <v>31</v>
      </c>
      <c r="E9" s="189" t="s">
        <v>32</v>
      </c>
      <c r="F9" s="191"/>
      <c r="G9" s="192" t="s">
        <v>33</v>
      </c>
      <c r="H9" s="189" t="s">
        <v>34</v>
      </c>
      <c r="I9" s="204">
        <v>8.98</v>
      </c>
    </row>
    <row r="10" spans="1:9" ht="15.75" customHeight="1">
      <c r="A10" s="190" t="s">
        <v>35</v>
      </c>
      <c r="B10" s="189" t="s">
        <v>36</v>
      </c>
      <c r="C10" s="191"/>
      <c r="D10" s="192" t="s">
        <v>37</v>
      </c>
      <c r="E10" s="189" t="s">
        <v>38</v>
      </c>
      <c r="F10" s="191"/>
      <c r="G10" s="192" t="s">
        <v>39</v>
      </c>
      <c r="H10" s="189" t="s">
        <v>40</v>
      </c>
      <c r="I10" s="204"/>
    </row>
    <row r="11" spans="1:9" ht="15.75" customHeight="1">
      <c r="A11" s="190" t="s">
        <v>41</v>
      </c>
      <c r="B11" s="189" t="s">
        <v>42</v>
      </c>
      <c r="C11" s="191"/>
      <c r="D11" s="192" t="s">
        <v>43</v>
      </c>
      <c r="E11" s="189" t="s">
        <v>44</v>
      </c>
      <c r="F11" s="191"/>
      <c r="G11" s="192" t="s">
        <v>45</v>
      </c>
      <c r="H11" s="189" t="s">
        <v>46</v>
      </c>
      <c r="I11" s="204">
        <v>8.98</v>
      </c>
    </row>
    <row r="12" spans="1:9" ht="15.75" customHeight="1">
      <c r="A12" s="190" t="s">
        <v>47</v>
      </c>
      <c r="B12" s="189" t="s">
        <v>48</v>
      </c>
      <c r="C12" s="191"/>
      <c r="D12" s="192" t="s">
        <v>49</v>
      </c>
      <c r="E12" s="189" t="s">
        <v>50</v>
      </c>
      <c r="F12" s="191"/>
      <c r="G12" s="192" t="s">
        <v>51</v>
      </c>
      <c r="H12" s="189" t="s">
        <v>52</v>
      </c>
      <c r="I12" s="204"/>
    </row>
    <row r="13" spans="1:9" ht="15.75" customHeight="1">
      <c r="A13" s="194"/>
      <c r="B13" s="189" t="s">
        <v>53</v>
      </c>
      <c r="C13" s="193"/>
      <c r="D13" s="192" t="s">
        <v>54</v>
      </c>
      <c r="E13" s="189" t="s">
        <v>55</v>
      </c>
      <c r="F13" s="191">
        <v>19.61</v>
      </c>
      <c r="G13" s="192" t="s">
        <v>56</v>
      </c>
      <c r="H13" s="189" t="s">
        <v>57</v>
      </c>
      <c r="I13" s="204"/>
    </row>
    <row r="14" spans="1:9" ht="15.75" customHeight="1">
      <c r="A14" s="190"/>
      <c r="B14" s="189" t="s">
        <v>58</v>
      </c>
      <c r="C14" s="193"/>
      <c r="D14" s="192" t="s">
        <v>59</v>
      </c>
      <c r="E14" s="189" t="s">
        <v>60</v>
      </c>
      <c r="F14" s="191">
        <v>214.38</v>
      </c>
      <c r="G14" s="192" t="s">
        <v>61</v>
      </c>
      <c r="H14" s="189" t="s">
        <v>62</v>
      </c>
      <c r="I14" s="204"/>
    </row>
    <row r="15" spans="1:9" ht="15.75" customHeight="1">
      <c r="A15" s="190"/>
      <c r="B15" s="189" t="s">
        <v>63</v>
      </c>
      <c r="C15" s="193"/>
      <c r="D15" s="192" t="s">
        <v>64</v>
      </c>
      <c r="E15" s="189" t="s">
        <v>65</v>
      </c>
      <c r="F15" s="191"/>
      <c r="G15" s="192"/>
      <c r="H15" s="189" t="s">
        <v>66</v>
      </c>
      <c r="I15" s="205"/>
    </row>
    <row r="16" spans="1:9" ht="15.75" customHeight="1">
      <c r="A16" s="190"/>
      <c r="B16" s="189" t="s">
        <v>67</v>
      </c>
      <c r="C16" s="193"/>
      <c r="D16" s="192" t="s">
        <v>68</v>
      </c>
      <c r="E16" s="189" t="s">
        <v>69</v>
      </c>
      <c r="F16" s="191"/>
      <c r="G16" s="189" t="s">
        <v>70</v>
      </c>
      <c r="H16" s="189" t="s">
        <v>71</v>
      </c>
      <c r="I16" s="203"/>
    </row>
    <row r="17" spans="1:9" ht="15.75" customHeight="1">
      <c r="A17" s="190"/>
      <c r="B17" s="189" t="s">
        <v>72</v>
      </c>
      <c r="C17" s="193"/>
      <c r="D17" s="192" t="s">
        <v>73</v>
      </c>
      <c r="E17" s="189" t="s">
        <v>74</v>
      </c>
      <c r="F17" s="191"/>
      <c r="G17" s="192" t="s">
        <v>75</v>
      </c>
      <c r="H17" s="189" t="s">
        <v>76</v>
      </c>
      <c r="I17" s="204">
        <f>I18+I19+I20</f>
        <v>233.99</v>
      </c>
    </row>
    <row r="18" spans="1:9" ht="15.75" customHeight="1">
      <c r="A18" s="190"/>
      <c r="B18" s="189" t="s">
        <v>77</v>
      </c>
      <c r="C18" s="193"/>
      <c r="D18" s="192" t="s">
        <v>78</v>
      </c>
      <c r="E18" s="189" t="s">
        <v>79</v>
      </c>
      <c r="F18" s="191"/>
      <c r="G18" s="192" t="s">
        <v>80</v>
      </c>
      <c r="H18" s="189" t="s">
        <v>81</v>
      </c>
      <c r="I18" s="204">
        <v>131.48</v>
      </c>
    </row>
    <row r="19" spans="1:9" ht="15.75" customHeight="1">
      <c r="A19" s="190"/>
      <c r="B19" s="189" t="s">
        <v>82</v>
      </c>
      <c r="C19" s="193"/>
      <c r="D19" s="192" t="s">
        <v>83</v>
      </c>
      <c r="E19" s="189" t="s">
        <v>84</v>
      </c>
      <c r="F19" s="191"/>
      <c r="G19" s="192" t="s">
        <v>85</v>
      </c>
      <c r="H19" s="189" t="s">
        <v>86</v>
      </c>
      <c r="I19" s="204">
        <v>73.96</v>
      </c>
    </row>
    <row r="20" spans="1:9" ht="15.75" customHeight="1">
      <c r="A20" s="190"/>
      <c r="B20" s="189" t="s">
        <v>87</v>
      </c>
      <c r="C20" s="193"/>
      <c r="D20" s="192" t="s">
        <v>88</v>
      </c>
      <c r="E20" s="189" t="s">
        <v>89</v>
      </c>
      <c r="F20" s="191"/>
      <c r="G20" s="192" t="s">
        <v>90</v>
      </c>
      <c r="H20" s="189" t="s">
        <v>91</v>
      </c>
      <c r="I20" s="204">
        <v>28.55</v>
      </c>
    </row>
    <row r="21" spans="1:9" ht="15.75" customHeight="1">
      <c r="A21" s="190"/>
      <c r="B21" s="189" t="s">
        <v>92</v>
      </c>
      <c r="C21" s="193"/>
      <c r="D21" s="192" t="s">
        <v>93</v>
      </c>
      <c r="E21" s="189" t="s">
        <v>94</v>
      </c>
      <c r="F21" s="191"/>
      <c r="G21" s="192" t="s">
        <v>95</v>
      </c>
      <c r="H21" s="189" t="s">
        <v>96</v>
      </c>
      <c r="I21" s="204"/>
    </row>
    <row r="22" spans="1:9" ht="15.75" customHeight="1">
      <c r="A22" s="190"/>
      <c r="B22" s="189" t="s">
        <v>97</v>
      </c>
      <c r="C22" s="193"/>
      <c r="D22" s="192" t="s">
        <v>98</v>
      </c>
      <c r="E22" s="189" t="s">
        <v>99</v>
      </c>
      <c r="F22" s="193"/>
      <c r="G22" s="192" t="s">
        <v>100</v>
      </c>
      <c r="H22" s="189" t="s">
        <v>101</v>
      </c>
      <c r="I22" s="204"/>
    </row>
    <row r="23" spans="1:9" ht="15.75" customHeight="1">
      <c r="A23" s="190"/>
      <c r="B23" s="189" t="s">
        <v>102</v>
      </c>
      <c r="C23" s="193"/>
      <c r="D23" s="192" t="s">
        <v>103</v>
      </c>
      <c r="E23" s="189" t="s">
        <v>104</v>
      </c>
      <c r="F23" s="191"/>
      <c r="G23" s="192" t="s">
        <v>105</v>
      </c>
      <c r="H23" s="189" t="s">
        <v>106</v>
      </c>
      <c r="I23" s="204"/>
    </row>
    <row r="24" spans="1:9" ht="15.75" customHeight="1">
      <c r="A24" s="190"/>
      <c r="B24" s="189" t="s">
        <v>107</v>
      </c>
      <c r="C24" s="193"/>
      <c r="D24" s="192" t="s">
        <v>108</v>
      </c>
      <c r="E24" s="189" t="s">
        <v>109</v>
      </c>
      <c r="F24" s="191"/>
      <c r="G24" s="192" t="s">
        <v>110</v>
      </c>
      <c r="H24" s="189" t="s">
        <v>111</v>
      </c>
      <c r="I24" s="204"/>
    </row>
    <row r="25" spans="1:9" ht="15.75" customHeight="1">
      <c r="A25" s="190"/>
      <c r="B25" s="189" t="s">
        <v>112</v>
      </c>
      <c r="C25" s="193"/>
      <c r="D25" s="192" t="s">
        <v>113</v>
      </c>
      <c r="E25" s="189" t="s">
        <v>114</v>
      </c>
      <c r="F25" s="191"/>
      <c r="G25" s="192" t="s">
        <v>115</v>
      </c>
      <c r="H25" s="189" t="s">
        <v>116</v>
      </c>
      <c r="I25" s="204"/>
    </row>
    <row r="26" spans="1:9" ht="15.75" customHeight="1">
      <c r="A26" s="190"/>
      <c r="B26" s="189" t="s">
        <v>117</v>
      </c>
      <c r="C26" s="193"/>
      <c r="D26" s="192" t="s">
        <v>118</v>
      </c>
      <c r="E26" s="189" t="s">
        <v>119</v>
      </c>
      <c r="F26" s="191"/>
      <c r="G26" s="192" t="s">
        <v>120</v>
      </c>
      <c r="H26" s="189" t="s">
        <v>121</v>
      </c>
      <c r="I26" s="205"/>
    </row>
    <row r="27" spans="1:9" ht="15.75" customHeight="1">
      <c r="A27" s="190"/>
      <c r="B27" s="189" t="s">
        <v>122</v>
      </c>
      <c r="C27" s="193"/>
      <c r="D27" s="192" t="s">
        <v>123</v>
      </c>
      <c r="E27" s="189" t="s">
        <v>124</v>
      </c>
      <c r="F27" s="191"/>
      <c r="G27" s="192" t="s">
        <v>125</v>
      </c>
      <c r="H27" s="189" t="s">
        <v>126</v>
      </c>
      <c r="I27" s="205"/>
    </row>
    <row r="28" spans="1:9" ht="15.75" customHeight="1">
      <c r="A28" s="190"/>
      <c r="B28" s="189" t="s">
        <v>127</v>
      </c>
      <c r="C28" s="193"/>
      <c r="D28" s="192"/>
      <c r="E28" s="189" t="s">
        <v>128</v>
      </c>
      <c r="F28" s="193"/>
      <c r="G28" s="192"/>
      <c r="H28" s="189" t="s">
        <v>129</v>
      </c>
      <c r="I28" s="205"/>
    </row>
    <row r="29" spans="1:9" ht="15.75" customHeight="1">
      <c r="A29" s="195" t="s">
        <v>130</v>
      </c>
      <c r="B29" s="189" t="s">
        <v>131</v>
      </c>
      <c r="C29" s="191">
        <f>SUM(C6:C28)</f>
        <v>221.41</v>
      </c>
      <c r="D29" s="196" t="s">
        <v>132</v>
      </c>
      <c r="E29" s="196"/>
      <c r="F29" s="196"/>
      <c r="G29" s="196"/>
      <c r="H29" s="189" t="s">
        <v>133</v>
      </c>
      <c r="I29" s="204">
        <v>233.99</v>
      </c>
    </row>
    <row r="30" spans="1:9" ht="15.75" customHeight="1">
      <c r="A30" s="190" t="s">
        <v>134</v>
      </c>
      <c r="B30" s="189" t="s">
        <v>135</v>
      </c>
      <c r="C30" s="191">
        <v>12.58</v>
      </c>
      <c r="D30" s="192" t="s">
        <v>136</v>
      </c>
      <c r="E30" s="192"/>
      <c r="F30" s="192"/>
      <c r="G30" s="192"/>
      <c r="H30" s="189" t="s">
        <v>137</v>
      </c>
      <c r="I30" s="204"/>
    </row>
    <row r="31" spans="1:9" ht="15.75" customHeight="1">
      <c r="A31" s="190" t="s">
        <v>138</v>
      </c>
      <c r="B31" s="189" t="s">
        <v>139</v>
      </c>
      <c r="C31" s="191"/>
      <c r="D31" s="192" t="s">
        <v>140</v>
      </c>
      <c r="E31" s="192" t="s">
        <v>141</v>
      </c>
      <c r="F31" s="192"/>
      <c r="G31" s="192" t="s">
        <v>142</v>
      </c>
      <c r="H31" s="189" t="s">
        <v>143</v>
      </c>
      <c r="I31" s="204"/>
    </row>
    <row r="32" spans="1:9" ht="15.75" customHeight="1">
      <c r="A32" s="190" t="s">
        <v>144</v>
      </c>
      <c r="B32" s="189" t="s">
        <v>145</v>
      </c>
      <c r="C32" s="191"/>
      <c r="D32" s="192" t="s">
        <v>146</v>
      </c>
      <c r="E32" s="192" t="s">
        <v>147</v>
      </c>
      <c r="F32" s="192"/>
      <c r="G32" s="192" t="s">
        <v>148</v>
      </c>
      <c r="H32" s="189" t="s">
        <v>149</v>
      </c>
      <c r="I32" s="204"/>
    </row>
    <row r="33" spans="1:9" ht="15.75" customHeight="1">
      <c r="A33" s="190" t="s">
        <v>150</v>
      </c>
      <c r="B33" s="189" t="s">
        <v>151</v>
      </c>
      <c r="C33" s="191"/>
      <c r="D33" s="192" t="s">
        <v>152</v>
      </c>
      <c r="E33" s="192" t="s">
        <v>153</v>
      </c>
      <c r="F33" s="192"/>
      <c r="G33" s="192" t="s">
        <v>154</v>
      </c>
      <c r="H33" s="189" t="s">
        <v>155</v>
      </c>
      <c r="I33" s="204"/>
    </row>
    <row r="34" spans="1:9" ht="15.75" customHeight="1">
      <c r="A34" s="190" t="s">
        <v>156</v>
      </c>
      <c r="B34" s="189" t="s">
        <v>157</v>
      </c>
      <c r="C34" s="191"/>
      <c r="D34" s="192" t="s">
        <v>158</v>
      </c>
      <c r="E34" s="192" t="s">
        <v>159</v>
      </c>
      <c r="F34" s="192"/>
      <c r="G34" s="192" t="s">
        <v>160</v>
      </c>
      <c r="H34" s="189" t="s">
        <v>161</v>
      </c>
      <c r="I34" s="205"/>
    </row>
    <row r="35" spans="1:9" ht="15.75" customHeight="1">
      <c r="A35" s="190"/>
      <c r="B35" s="189" t="s">
        <v>162</v>
      </c>
      <c r="C35" s="193"/>
      <c r="D35" s="192" t="s">
        <v>163</v>
      </c>
      <c r="E35" s="192" t="s">
        <v>164</v>
      </c>
      <c r="F35" s="192"/>
      <c r="G35" s="192" t="s">
        <v>165</v>
      </c>
      <c r="H35" s="189" t="s">
        <v>166</v>
      </c>
      <c r="I35" s="204"/>
    </row>
    <row r="36" spans="1:9" ht="15.75" customHeight="1">
      <c r="A36" s="190"/>
      <c r="B36" s="189" t="s">
        <v>167</v>
      </c>
      <c r="C36" s="193"/>
      <c r="D36" s="192" t="s">
        <v>144</v>
      </c>
      <c r="E36" s="192"/>
      <c r="F36" s="192"/>
      <c r="G36" s="192"/>
      <c r="H36" s="189" t="s">
        <v>168</v>
      </c>
      <c r="I36" s="204"/>
    </row>
    <row r="37" spans="1:9" ht="15.75" customHeight="1">
      <c r="A37" s="190"/>
      <c r="B37" s="189" t="s">
        <v>169</v>
      </c>
      <c r="C37" s="193"/>
      <c r="D37" s="192" t="s">
        <v>150</v>
      </c>
      <c r="E37" s="192"/>
      <c r="F37" s="192"/>
      <c r="G37" s="192"/>
      <c r="H37" s="189" t="s">
        <v>170</v>
      </c>
      <c r="I37" s="204"/>
    </row>
    <row r="38" spans="1:9" ht="15.75" customHeight="1">
      <c r="A38" s="190"/>
      <c r="B38" s="189" t="s">
        <v>171</v>
      </c>
      <c r="C38" s="193"/>
      <c r="D38" s="192" t="s">
        <v>156</v>
      </c>
      <c r="E38" s="192"/>
      <c r="F38" s="192"/>
      <c r="G38" s="192"/>
      <c r="H38" s="189" t="s">
        <v>172</v>
      </c>
      <c r="I38" s="204"/>
    </row>
    <row r="39" spans="1:9" ht="15.75" customHeight="1">
      <c r="A39" s="197" t="s">
        <v>173</v>
      </c>
      <c r="B39" s="198" t="s">
        <v>174</v>
      </c>
      <c r="C39" s="199">
        <f>SUM(C29:C38)</f>
        <v>233.99</v>
      </c>
      <c r="D39" s="200" t="s">
        <v>173</v>
      </c>
      <c r="E39" s="200"/>
      <c r="F39" s="200"/>
      <c r="G39" s="200"/>
      <c r="H39" s="198" t="s">
        <v>175</v>
      </c>
      <c r="I39" s="206">
        <v>233.99</v>
      </c>
    </row>
    <row r="43" ht="14.25">
      <c r="D43" s="29">
        <v>1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SheetLayoutView="100" workbookViewId="0" topLeftCell="A1">
      <selection activeCell="I16" sqref="I16"/>
    </sheetView>
  </sheetViews>
  <sheetFormatPr defaultColWidth="9.00390625" defaultRowHeight="14.25"/>
  <cols>
    <col min="1" max="1" width="9.375" style="17" customWidth="1"/>
    <col min="2" max="2" width="4.625" style="17" customWidth="1"/>
    <col min="3" max="3" width="5.00390625" style="17" customWidth="1"/>
    <col min="4" max="4" width="21.125" style="17" customWidth="1"/>
    <col min="5" max="5" width="13.375" style="17" customWidth="1"/>
    <col min="6" max="6" width="14.125" style="17" customWidth="1"/>
    <col min="7" max="7" width="8.75390625" style="17" customWidth="1"/>
    <col min="8" max="8" width="10.125" style="17" customWidth="1"/>
    <col min="9" max="9" width="10.00390625" style="17" customWidth="1"/>
    <col min="10" max="10" width="10.875" style="17" customWidth="1"/>
    <col min="11" max="11" width="9.625" style="17" customWidth="1"/>
    <col min="12" max="16384" width="9.00390625" style="17" customWidth="1"/>
  </cols>
  <sheetData>
    <row r="1" spans="1:11" ht="27">
      <c r="A1" s="160" t="s">
        <v>176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7" customHeight="1">
      <c r="A2" s="161" t="s">
        <v>177</v>
      </c>
      <c r="B2" s="162"/>
      <c r="C2" s="162"/>
      <c r="D2" s="162"/>
      <c r="E2" s="162"/>
      <c r="F2" s="162"/>
      <c r="G2" s="162"/>
      <c r="H2" s="163"/>
      <c r="I2" s="162"/>
      <c r="J2" s="178"/>
      <c r="K2" s="179" t="s">
        <v>2</v>
      </c>
    </row>
    <row r="3" spans="1:11" ht="24" customHeight="1">
      <c r="A3" s="164" t="s">
        <v>5</v>
      </c>
      <c r="B3" s="165"/>
      <c r="C3" s="165"/>
      <c r="D3" s="165"/>
      <c r="E3" s="166" t="s">
        <v>130</v>
      </c>
      <c r="F3" s="166" t="s">
        <v>178</v>
      </c>
      <c r="G3" s="166" t="s">
        <v>179</v>
      </c>
      <c r="H3" s="166" t="s">
        <v>180</v>
      </c>
      <c r="I3" s="166" t="s">
        <v>181</v>
      </c>
      <c r="J3" s="166" t="s">
        <v>182</v>
      </c>
      <c r="K3" s="166" t="s">
        <v>183</v>
      </c>
    </row>
    <row r="4" spans="1:11" ht="24" customHeight="1">
      <c r="A4" s="167" t="s">
        <v>184</v>
      </c>
      <c r="B4" s="168"/>
      <c r="C4" s="168"/>
      <c r="D4" s="169" t="s">
        <v>185</v>
      </c>
      <c r="E4" s="168"/>
      <c r="F4" s="168"/>
      <c r="G4" s="168"/>
      <c r="H4" s="168"/>
      <c r="I4" s="168"/>
      <c r="J4" s="168"/>
      <c r="K4" s="166"/>
    </row>
    <row r="5" spans="1:11" ht="24" customHeight="1">
      <c r="A5" s="167"/>
      <c r="B5" s="168"/>
      <c r="C5" s="168"/>
      <c r="D5" s="169"/>
      <c r="E5" s="168"/>
      <c r="F5" s="168"/>
      <c r="G5" s="168"/>
      <c r="H5" s="168"/>
      <c r="I5" s="168"/>
      <c r="J5" s="168"/>
      <c r="K5" s="166"/>
    </row>
    <row r="6" spans="1:11" ht="24" customHeight="1">
      <c r="A6" s="170" t="s">
        <v>186</v>
      </c>
      <c r="B6" s="169" t="s">
        <v>187</v>
      </c>
      <c r="C6" s="169" t="s">
        <v>188</v>
      </c>
      <c r="D6" s="169" t="s">
        <v>10</v>
      </c>
      <c r="E6" s="168" t="s">
        <v>12</v>
      </c>
      <c r="F6" s="168" t="s">
        <v>18</v>
      </c>
      <c r="G6" s="168" t="s">
        <v>24</v>
      </c>
      <c r="H6" s="168" t="s">
        <v>30</v>
      </c>
      <c r="I6" s="168" t="s">
        <v>36</v>
      </c>
      <c r="J6" s="168" t="s">
        <v>42</v>
      </c>
      <c r="K6" s="168" t="s">
        <v>48</v>
      </c>
    </row>
    <row r="7" spans="1:11" ht="24" customHeight="1">
      <c r="A7" s="170"/>
      <c r="B7" s="169"/>
      <c r="C7" s="169"/>
      <c r="D7" s="169" t="s">
        <v>189</v>
      </c>
      <c r="E7" s="171">
        <v>221.41</v>
      </c>
      <c r="F7" s="171">
        <f aca="true" t="shared" si="0" ref="F7:H7">F8+F9+F10+F11+F12+F13+F14+F15</f>
        <v>92.46560000000001</v>
      </c>
      <c r="G7" s="171">
        <f t="shared" si="0"/>
        <v>0</v>
      </c>
      <c r="H7" s="171">
        <f t="shared" si="0"/>
        <v>128.93599999999998</v>
      </c>
      <c r="I7" s="171"/>
      <c r="J7" s="171"/>
      <c r="K7" s="171"/>
    </row>
    <row r="8" spans="1:11" ht="24" customHeight="1">
      <c r="A8" s="172">
        <v>2080502</v>
      </c>
      <c r="B8" s="173"/>
      <c r="C8" s="173"/>
      <c r="D8" s="173" t="s">
        <v>190</v>
      </c>
      <c r="E8" s="171">
        <v>19.6081</v>
      </c>
      <c r="F8" s="171">
        <v>0</v>
      </c>
      <c r="G8" s="174">
        <v>0</v>
      </c>
      <c r="H8" s="171">
        <v>19.6081</v>
      </c>
      <c r="I8" s="174"/>
      <c r="J8" s="180"/>
      <c r="K8" s="180"/>
    </row>
    <row r="9" spans="1:11" ht="24" customHeight="1">
      <c r="A9" s="172">
        <v>2100302</v>
      </c>
      <c r="B9" s="173"/>
      <c r="C9" s="173"/>
      <c r="D9" s="173" t="s">
        <v>191</v>
      </c>
      <c r="E9" s="171">
        <v>129.27</v>
      </c>
      <c r="F9" s="171">
        <v>24.44</v>
      </c>
      <c r="G9" s="174">
        <v>0</v>
      </c>
      <c r="H9" s="171">
        <v>104.83</v>
      </c>
      <c r="I9" s="174"/>
      <c r="J9" s="180"/>
      <c r="K9" s="180"/>
    </row>
    <row r="10" spans="1:11" ht="24" customHeight="1">
      <c r="A10" s="172">
        <v>2100399</v>
      </c>
      <c r="B10" s="173"/>
      <c r="C10" s="173"/>
      <c r="D10" s="173" t="s">
        <v>192</v>
      </c>
      <c r="E10" s="171">
        <v>25.2759</v>
      </c>
      <c r="F10" s="171">
        <v>25.2759</v>
      </c>
      <c r="G10" s="174">
        <v>0</v>
      </c>
      <c r="H10" s="174">
        <v>0</v>
      </c>
      <c r="I10" s="174"/>
      <c r="J10" s="180"/>
      <c r="K10" s="180"/>
    </row>
    <row r="11" spans="1:11" ht="24" customHeight="1">
      <c r="A11" s="170">
        <v>2100408</v>
      </c>
      <c r="B11" s="170"/>
      <c r="C11" s="170"/>
      <c r="D11" s="173" t="s">
        <v>193</v>
      </c>
      <c r="E11" s="171">
        <v>33.44</v>
      </c>
      <c r="F11" s="171">
        <v>33.44</v>
      </c>
      <c r="G11" s="174">
        <v>0</v>
      </c>
      <c r="H11" s="174">
        <v>0</v>
      </c>
      <c r="I11" s="174"/>
      <c r="J11" s="180"/>
      <c r="K11" s="180"/>
    </row>
    <row r="12" spans="1:11" ht="24" customHeight="1">
      <c r="A12" s="172">
        <v>2100499</v>
      </c>
      <c r="B12" s="173"/>
      <c r="C12" s="173"/>
      <c r="D12" s="173" t="s">
        <v>194</v>
      </c>
      <c r="E12" s="171">
        <v>0.8705</v>
      </c>
      <c r="F12" s="171">
        <v>0.8705</v>
      </c>
      <c r="G12" s="174">
        <v>0</v>
      </c>
      <c r="H12" s="174">
        <v>0</v>
      </c>
      <c r="I12" s="174"/>
      <c r="J12" s="180"/>
      <c r="K12" s="180"/>
    </row>
    <row r="13" spans="1:11" ht="24" customHeight="1">
      <c r="A13" s="175">
        <v>2100502</v>
      </c>
      <c r="B13" s="175"/>
      <c r="C13" s="175"/>
      <c r="D13" s="175" t="s">
        <v>195</v>
      </c>
      <c r="E13" s="176">
        <v>4.4979</v>
      </c>
      <c r="F13" s="176">
        <v>0</v>
      </c>
      <c r="G13" s="177">
        <v>0</v>
      </c>
      <c r="H13" s="176">
        <v>4.4979</v>
      </c>
      <c r="I13" s="177"/>
      <c r="J13" s="181"/>
      <c r="K13" s="181"/>
    </row>
    <row r="14" spans="1:11" ht="18.75" customHeight="1">
      <c r="A14" s="151">
        <v>2100601</v>
      </c>
      <c r="B14" s="152"/>
      <c r="C14" s="152"/>
      <c r="D14" s="152" t="s">
        <v>196</v>
      </c>
      <c r="E14" s="153">
        <v>5</v>
      </c>
      <c r="F14" s="153">
        <v>5</v>
      </c>
      <c r="G14" s="152">
        <v>0</v>
      </c>
      <c r="H14" s="152">
        <v>0</v>
      </c>
      <c r="I14" s="152"/>
      <c r="J14" s="181"/>
      <c r="K14" s="181"/>
    </row>
    <row r="15" spans="1:11" ht="19.5" customHeight="1">
      <c r="A15" s="151">
        <v>2100716</v>
      </c>
      <c r="B15" s="152"/>
      <c r="C15" s="152"/>
      <c r="D15" s="152" t="s">
        <v>197</v>
      </c>
      <c r="E15" s="153">
        <v>3.4392</v>
      </c>
      <c r="F15" s="153">
        <v>3.4392</v>
      </c>
      <c r="G15" s="152">
        <v>0</v>
      </c>
      <c r="H15" s="152">
        <v>0</v>
      </c>
      <c r="I15" s="152"/>
      <c r="J15" s="181"/>
      <c r="K15" s="181"/>
    </row>
    <row r="16" spans="1:11" ht="14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</sheetData>
  <sheetProtection/>
  <mergeCells count="14">
    <mergeCell ref="A1:K1"/>
    <mergeCell ref="A3:D3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87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SheetLayoutView="100" workbookViewId="0" topLeftCell="A1">
      <selection activeCell="E7" sqref="E7"/>
    </sheetView>
  </sheetViews>
  <sheetFormatPr defaultColWidth="9.00390625" defaultRowHeight="14.25"/>
  <cols>
    <col min="1" max="1" width="10.50390625" style="17" customWidth="1"/>
    <col min="2" max="2" width="4.875" style="17" customWidth="1"/>
    <col min="3" max="3" width="4.75390625" style="17" customWidth="1"/>
    <col min="4" max="4" width="17.375" style="17" customWidth="1"/>
    <col min="5" max="5" width="12.75390625" style="17" customWidth="1"/>
    <col min="6" max="6" width="13.375" style="17" customWidth="1"/>
    <col min="7" max="7" width="14.25390625" style="17" customWidth="1"/>
    <col min="8" max="8" width="13.50390625" style="17" customWidth="1"/>
    <col min="9" max="9" width="11.50390625" style="17" customWidth="1"/>
    <col min="10" max="10" width="21.625" style="17" customWidth="1"/>
    <col min="11" max="16384" width="9.00390625" style="17" customWidth="1"/>
  </cols>
  <sheetData>
    <row r="1" spans="1:10" ht="27">
      <c r="A1" s="137" t="s">
        <v>198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4" customHeight="1">
      <c r="A2" s="138" t="s">
        <v>177</v>
      </c>
      <c r="B2" s="139"/>
      <c r="C2" s="139"/>
      <c r="D2" s="139"/>
      <c r="E2" s="139"/>
      <c r="F2" s="140"/>
      <c r="G2" s="139"/>
      <c r="H2" s="139"/>
      <c r="I2" s="139"/>
      <c r="J2" s="155" t="s">
        <v>2</v>
      </c>
    </row>
    <row r="3" spans="1:10" ht="19.5" customHeight="1">
      <c r="A3" s="141" t="s">
        <v>5</v>
      </c>
      <c r="B3" s="142"/>
      <c r="C3" s="142"/>
      <c r="D3" s="142"/>
      <c r="E3" s="143" t="s">
        <v>132</v>
      </c>
      <c r="F3" s="143" t="s">
        <v>199</v>
      </c>
      <c r="G3" s="143" t="s">
        <v>200</v>
      </c>
      <c r="H3" s="143" t="s">
        <v>201</v>
      </c>
      <c r="I3" s="143" t="s">
        <v>202</v>
      </c>
      <c r="J3" s="156" t="s">
        <v>203</v>
      </c>
    </row>
    <row r="4" spans="1:10" ht="19.5" customHeight="1">
      <c r="A4" s="144" t="s">
        <v>204</v>
      </c>
      <c r="B4" s="145"/>
      <c r="C4" s="145"/>
      <c r="D4" s="106" t="s">
        <v>185</v>
      </c>
      <c r="E4" s="145"/>
      <c r="F4" s="145"/>
      <c r="G4" s="145"/>
      <c r="H4" s="145"/>
      <c r="I4" s="145"/>
      <c r="J4" s="157"/>
    </row>
    <row r="5" spans="1:10" ht="19.5" customHeight="1">
      <c r="A5" s="144"/>
      <c r="B5" s="145"/>
      <c r="C5" s="145"/>
      <c r="D5" s="106"/>
      <c r="E5" s="145"/>
      <c r="F5" s="145"/>
      <c r="G5" s="145"/>
      <c r="H5" s="145"/>
      <c r="I5" s="145"/>
      <c r="J5" s="157"/>
    </row>
    <row r="6" spans="1:10" ht="19.5" customHeight="1">
      <c r="A6" s="144"/>
      <c r="B6" s="145"/>
      <c r="C6" s="145"/>
      <c r="D6" s="106"/>
      <c r="E6" s="145"/>
      <c r="F6" s="145"/>
      <c r="G6" s="145"/>
      <c r="H6" s="145"/>
      <c r="I6" s="145"/>
      <c r="J6" s="157"/>
    </row>
    <row r="7" spans="1:10" ht="21.75" customHeight="1">
      <c r="A7" s="146" t="s">
        <v>186</v>
      </c>
      <c r="B7" s="106" t="s">
        <v>187</v>
      </c>
      <c r="C7" s="106" t="s">
        <v>188</v>
      </c>
      <c r="D7" s="106" t="s">
        <v>10</v>
      </c>
      <c r="E7" s="145" t="s">
        <v>12</v>
      </c>
      <c r="F7" s="145" t="s">
        <v>18</v>
      </c>
      <c r="G7" s="145" t="s">
        <v>24</v>
      </c>
      <c r="H7" s="145" t="s">
        <v>30</v>
      </c>
      <c r="I7" s="145" t="s">
        <v>36</v>
      </c>
      <c r="J7" s="157" t="s">
        <v>42</v>
      </c>
    </row>
    <row r="8" spans="1:10" ht="21.75" customHeight="1">
      <c r="A8" s="146"/>
      <c r="B8" s="106"/>
      <c r="C8" s="106"/>
      <c r="D8" s="106" t="s">
        <v>189</v>
      </c>
      <c r="E8" s="147">
        <v>233.99</v>
      </c>
      <c r="F8" s="147">
        <v>225.01</v>
      </c>
      <c r="G8" s="147">
        <f>G9+G10+G11+G12+G13+G14+G15+G16</f>
        <v>8.975595</v>
      </c>
      <c r="H8" s="147"/>
      <c r="I8" s="147"/>
      <c r="J8" s="158"/>
    </row>
    <row r="9" spans="1:10" ht="21.75" customHeight="1">
      <c r="A9" s="148">
        <v>2080502</v>
      </c>
      <c r="B9" s="149"/>
      <c r="C9" s="149"/>
      <c r="D9" s="149" t="s">
        <v>190</v>
      </c>
      <c r="E9" s="147">
        <v>19.6081</v>
      </c>
      <c r="F9" s="147">
        <v>19.6081</v>
      </c>
      <c r="G9" s="150">
        <v>0</v>
      </c>
      <c r="H9" s="150"/>
      <c r="I9" s="159"/>
      <c r="J9" s="159"/>
    </row>
    <row r="10" spans="1:10" ht="21.75" customHeight="1">
      <c r="A10" s="148">
        <v>2100302</v>
      </c>
      <c r="B10" s="149"/>
      <c r="C10" s="149"/>
      <c r="D10" s="149" t="s">
        <v>191</v>
      </c>
      <c r="E10" s="147">
        <v>141.85</v>
      </c>
      <c r="F10" s="147">
        <v>141.85</v>
      </c>
      <c r="G10" s="147">
        <v>0</v>
      </c>
      <c r="H10" s="150"/>
      <c r="I10" s="159"/>
      <c r="J10" s="159"/>
    </row>
    <row r="11" spans="1:10" ht="21.75" customHeight="1">
      <c r="A11" s="148">
        <v>2100399</v>
      </c>
      <c r="B11" s="149"/>
      <c r="C11" s="149"/>
      <c r="D11" s="149" t="s">
        <v>192</v>
      </c>
      <c r="E11" s="147">
        <v>25.2759</v>
      </c>
      <c r="F11" s="147">
        <v>25.2759</v>
      </c>
      <c r="G11" s="147">
        <v>0</v>
      </c>
      <c r="H11" s="150"/>
      <c r="I11" s="159"/>
      <c r="J11" s="159"/>
    </row>
    <row r="12" spans="1:10" ht="21.75" customHeight="1">
      <c r="A12" s="148">
        <v>2100408</v>
      </c>
      <c r="B12" s="149"/>
      <c r="C12" s="149"/>
      <c r="D12" s="149" t="s">
        <v>193</v>
      </c>
      <c r="E12" s="147">
        <v>33.44</v>
      </c>
      <c r="F12" s="147">
        <v>29.456805</v>
      </c>
      <c r="G12" s="147">
        <v>3.9755949999999998</v>
      </c>
      <c r="H12" s="150"/>
      <c r="I12" s="159"/>
      <c r="J12" s="159"/>
    </row>
    <row r="13" spans="1:10" ht="21.75" customHeight="1">
      <c r="A13" s="148">
        <v>2100499</v>
      </c>
      <c r="B13" s="149"/>
      <c r="C13" s="149"/>
      <c r="D13" s="149" t="s">
        <v>194</v>
      </c>
      <c r="E13" s="147">
        <v>0.8705</v>
      </c>
      <c r="F13" s="147">
        <v>0.8705</v>
      </c>
      <c r="G13" s="150">
        <v>0</v>
      </c>
      <c r="H13" s="150"/>
      <c r="I13" s="159"/>
      <c r="J13" s="159"/>
    </row>
    <row r="14" spans="1:10" ht="21" customHeight="1">
      <c r="A14" s="151">
        <v>2100502</v>
      </c>
      <c r="B14" s="152"/>
      <c r="C14" s="152"/>
      <c r="D14" s="152" t="s">
        <v>195</v>
      </c>
      <c r="E14" s="153">
        <v>4.4979</v>
      </c>
      <c r="F14" s="153">
        <v>4.4979</v>
      </c>
      <c r="G14" s="152">
        <v>0</v>
      </c>
      <c r="H14" s="152"/>
      <c r="I14" s="159"/>
      <c r="J14" s="159"/>
    </row>
    <row r="15" spans="1:10" ht="21" customHeight="1">
      <c r="A15" s="151">
        <v>2100601</v>
      </c>
      <c r="B15" s="152"/>
      <c r="C15" s="152"/>
      <c r="D15" s="152" t="s">
        <v>196</v>
      </c>
      <c r="E15" s="153">
        <v>5</v>
      </c>
      <c r="F15" s="154">
        <v>0</v>
      </c>
      <c r="G15" s="153">
        <v>5</v>
      </c>
      <c r="H15" s="152"/>
      <c r="I15" s="159"/>
      <c r="J15" s="159"/>
    </row>
    <row r="16" spans="1:10" ht="24" customHeight="1">
      <c r="A16" s="151">
        <v>2100716</v>
      </c>
      <c r="B16" s="152"/>
      <c r="C16" s="152"/>
      <c r="D16" s="152" t="s">
        <v>197</v>
      </c>
      <c r="E16" s="153">
        <v>3.4392</v>
      </c>
      <c r="F16" s="153">
        <v>3.4392</v>
      </c>
      <c r="G16" s="152">
        <v>0</v>
      </c>
      <c r="H16" s="152"/>
      <c r="I16" s="159"/>
      <c r="J16" s="159"/>
    </row>
    <row r="17" spans="1:10" ht="14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</sheetData>
  <sheetProtection/>
  <mergeCells count="13">
    <mergeCell ref="A1:J1"/>
    <mergeCell ref="A3:D3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1">
      <selection activeCell="D14" sqref="D14"/>
    </sheetView>
  </sheetViews>
  <sheetFormatPr defaultColWidth="9.00390625" defaultRowHeight="14.25"/>
  <cols>
    <col min="1" max="1" width="23.00390625" style="17" customWidth="1"/>
    <col min="2" max="2" width="4.375" style="17" bestFit="1" customWidth="1"/>
    <col min="3" max="3" width="6.00390625" style="17" customWidth="1"/>
    <col min="4" max="4" width="22.875" style="17" customWidth="1"/>
    <col min="5" max="5" width="4.375" style="17" bestFit="1" customWidth="1"/>
    <col min="6" max="6" width="6.00390625" style="17" customWidth="1"/>
    <col min="7" max="7" width="6.125" style="17" customWidth="1"/>
    <col min="8" max="8" width="7.75390625" style="17" customWidth="1"/>
    <col min="9" max="16384" width="9.00390625" style="17" customWidth="1"/>
  </cols>
  <sheetData>
    <row r="1" spans="1:8" ht="20.25">
      <c r="A1" s="122" t="s">
        <v>205</v>
      </c>
      <c r="B1" s="122"/>
      <c r="C1" s="122"/>
      <c r="D1" s="122"/>
      <c r="E1" s="122"/>
      <c r="F1" s="122"/>
      <c r="G1" s="122"/>
      <c r="H1" s="122"/>
    </row>
    <row r="2" spans="1:8" ht="15" customHeight="1">
      <c r="A2" s="123" t="s">
        <v>177</v>
      </c>
      <c r="B2" s="124"/>
      <c r="C2" s="124"/>
      <c r="D2" s="124"/>
      <c r="E2" s="124"/>
      <c r="F2" s="125"/>
      <c r="G2" s="124"/>
      <c r="H2" s="126" t="s">
        <v>2</v>
      </c>
    </row>
    <row r="3" spans="1:8" ht="15" customHeight="1">
      <c r="A3" s="127" t="s">
        <v>206</v>
      </c>
      <c r="B3" s="127"/>
      <c r="C3" s="127"/>
      <c r="D3" s="127" t="s">
        <v>207</v>
      </c>
      <c r="E3" s="127"/>
      <c r="F3" s="127"/>
      <c r="G3" s="127"/>
      <c r="H3" s="127"/>
    </row>
    <row r="4" spans="1:8" ht="15" customHeight="1">
      <c r="A4" s="128" t="s">
        <v>208</v>
      </c>
      <c r="B4" s="128" t="s">
        <v>6</v>
      </c>
      <c r="C4" s="128" t="s">
        <v>7</v>
      </c>
      <c r="D4" s="128" t="s">
        <v>209</v>
      </c>
      <c r="E4" s="128" t="s">
        <v>6</v>
      </c>
      <c r="F4" s="127" t="s">
        <v>7</v>
      </c>
      <c r="G4" s="127"/>
      <c r="H4" s="127"/>
    </row>
    <row r="5" spans="1:8" ht="40.5" customHeight="1">
      <c r="A5" s="128"/>
      <c r="B5" s="128"/>
      <c r="C5" s="128"/>
      <c r="D5" s="128"/>
      <c r="E5" s="128"/>
      <c r="F5" s="127" t="s">
        <v>210</v>
      </c>
      <c r="G5" s="128" t="s">
        <v>211</v>
      </c>
      <c r="H5" s="128" t="s">
        <v>212</v>
      </c>
    </row>
    <row r="6" spans="1:8" ht="18" customHeight="1">
      <c r="A6" s="127" t="s">
        <v>213</v>
      </c>
      <c r="B6" s="127"/>
      <c r="C6" s="127">
        <v>1</v>
      </c>
      <c r="D6" s="127" t="s">
        <v>213</v>
      </c>
      <c r="E6" s="127"/>
      <c r="F6" s="127">
        <v>2</v>
      </c>
      <c r="G6" s="127">
        <v>3</v>
      </c>
      <c r="H6" s="127">
        <v>4</v>
      </c>
    </row>
    <row r="7" spans="1:8" ht="18" customHeight="1">
      <c r="A7" s="129" t="s">
        <v>214</v>
      </c>
      <c r="B7" s="127" t="s">
        <v>12</v>
      </c>
      <c r="C7" s="130">
        <v>92.47</v>
      </c>
      <c r="D7" s="129" t="s">
        <v>13</v>
      </c>
      <c r="E7" s="127" t="s">
        <v>167</v>
      </c>
      <c r="F7" s="130"/>
      <c r="G7" s="130"/>
      <c r="H7" s="131"/>
    </row>
    <row r="8" spans="1:8" ht="18" customHeight="1">
      <c r="A8" s="129" t="s">
        <v>215</v>
      </c>
      <c r="B8" s="127" t="s">
        <v>18</v>
      </c>
      <c r="C8" s="130"/>
      <c r="D8" s="129" t="s">
        <v>19</v>
      </c>
      <c r="E8" s="127" t="s">
        <v>169</v>
      </c>
      <c r="F8" s="131"/>
      <c r="G8" s="131"/>
      <c r="H8" s="131"/>
    </row>
    <row r="9" spans="1:8" ht="18" customHeight="1">
      <c r="A9" s="129"/>
      <c r="B9" s="127" t="s">
        <v>24</v>
      </c>
      <c r="C9" s="131"/>
      <c r="D9" s="129" t="s">
        <v>25</v>
      </c>
      <c r="E9" s="127" t="s">
        <v>171</v>
      </c>
      <c r="F9" s="130"/>
      <c r="G9" s="130"/>
      <c r="H9" s="131"/>
    </row>
    <row r="10" spans="1:8" ht="18" customHeight="1">
      <c r="A10" s="129"/>
      <c r="B10" s="127" t="s">
        <v>30</v>
      </c>
      <c r="C10" s="131"/>
      <c r="D10" s="129" t="s">
        <v>31</v>
      </c>
      <c r="E10" s="127" t="s">
        <v>216</v>
      </c>
      <c r="F10" s="130"/>
      <c r="G10" s="130"/>
      <c r="H10" s="131"/>
    </row>
    <row r="11" spans="1:8" ht="18" customHeight="1">
      <c r="A11" s="129"/>
      <c r="B11" s="127" t="s">
        <v>36</v>
      </c>
      <c r="C11" s="131"/>
      <c r="D11" s="129" t="s">
        <v>37</v>
      </c>
      <c r="E11" s="127" t="s">
        <v>217</v>
      </c>
      <c r="F11" s="130"/>
      <c r="G11" s="130"/>
      <c r="H11" s="130"/>
    </row>
    <row r="12" spans="1:8" ht="18" customHeight="1">
      <c r="A12" s="129"/>
      <c r="B12" s="127" t="s">
        <v>42</v>
      </c>
      <c r="C12" s="131"/>
      <c r="D12" s="129" t="s">
        <v>43</v>
      </c>
      <c r="E12" s="127" t="s">
        <v>174</v>
      </c>
      <c r="F12" s="130"/>
      <c r="G12" s="130"/>
      <c r="H12" s="131"/>
    </row>
    <row r="13" spans="1:8" ht="18" customHeight="1">
      <c r="A13" s="129"/>
      <c r="B13" s="127" t="s">
        <v>48</v>
      </c>
      <c r="C13" s="131"/>
      <c r="D13" s="129" t="s">
        <v>49</v>
      </c>
      <c r="E13" s="127" t="s">
        <v>14</v>
      </c>
      <c r="F13" s="130"/>
      <c r="G13" s="130"/>
      <c r="H13" s="130"/>
    </row>
    <row r="14" spans="1:8" ht="18" customHeight="1">
      <c r="A14" s="129"/>
      <c r="B14" s="127" t="s">
        <v>53</v>
      </c>
      <c r="C14" s="131"/>
      <c r="D14" s="129" t="s">
        <v>54</v>
      </c>
      <c r="E14" s="127" t="s">
        <v>20</v>
      </c>
      <c r="F14" s="130"/>
      <c r="G14" s="130"/>
      <c r="H14" s="130"/>
    </row>
    <row r="15" spans="1:8" ht="18" customHeight="1">
      <c r="A15" s="129"/>
      <c r="B15" s="127" t="s">
        <v>58</v>
      </c>
      <c r="C15" s="131"/>
      <c r="D15" s="132" t="s">
        <v>59</v>
      </c>
      <c r="E15" s="127" t="s">
        <v>26</v>
      </c>
      <c r="F15" s="130">
        <v>92.47</v>
      </c>
      <c r="G15" s="130">
        <v>92.47</v>
      </c>
      <c r="H15" s="131"/>
    </row>
    <row r="16" spans="1:8" ht="18" customHeight="1">
      <c r="A16" s="129"/>
      <c r="B16" s="127" t="s">
        <v>63</v>
      </c>
      <c r="C16" s="131"/>
      <c r="D16" s="129" t="s">
        <v>64</v>
      </c>
      <c r="E16" s="127" t="s">
        <v>32</v>
      </c>
      <c r="F16" s="130"/>
      <c r="G16" s="130"/>
      <c r="H16" s="131"/>
    </row>
    <row r="17" spans="1:8" ht="18" customHeight="1">
      <c r="A17" s="129"/>
      <c r="B17" s="127" t="s">
        <v>67</v>
      </c>
      <c r="C17" s="131"/>
      <c r="D17" s="129" t="s">
        <v>68</v>
      </c>
      <c r="E17" s="127" t="s">
        <v>38</v>
      </c>
      <c r="F17" s="130"/>
      <c r="G17" s="130"/>
      <c r="H17" s="130"/>
    </row>
    <row r="18" spans="1:8" ht="18" customHeight="1">
      <c r="A18" s="129"/>
      <c r="B18" s="127" t="s">
        <v>72</v>
      </c>
      <c r="C18" s="131"/>
      <c r="D18" s="129" t="s">
        <v>73</v>
      </c>
      <c r="E18" s="127" t="s">
        <v>44</v>
      </c>
      <c r="F18" s="130"/>
      <c r="G18" s="130"/>
      <c r="H18" s="130"/>
    </row>
    <row r="19" spans="1:11" ht="18" customHeight="1">
      <c r="A19" s="129"/>
      <c r="B19" s="127" t="s">
        <v>77</v>
      </c>
      <c r="C19" s="131"/>
      <c r="D19" s="129" t="s">
        <v>78</v>
      </c>
      <c r="E19" s="127" t="s">
        <v>50</v>
      </c>
      <c r="F19" s="130"/>
      <c r="G19" s="130"/>
      <c r="H19" s="131"/>
      <c r="K19" s="29"/>
    </row>
    <row r="20" spans="1:8" ht="18" customHeight="1">
      <c r="A20" s="129"/>
      <c r="B20" s="127" t="s">
        <v>82</v>
      </c>
      <c r="C20" s="131"/>
      <c r="D20" s="129" t="s">
        <v>83</v>
      </c>
      <c r="E20" s="127" t="s">
        <v>55</v>
      </c>
      <c r="F20" s="130"/>
      <c r="G20" s="130"/>
      <c r="H20" s="130"/>
    </row>
    <row r="21" spans="1:8" ht="18" customHeight="1">
      <c r="A21" s="129"/>
      <c r="B21" s="127" t="s">
        <v>87</v>
      </c>
      <c r="C21" s="131"/>
      <c r="D21" s="129" t="s">
        <v>88</v>
      </c>
      <c r="E21" s="127" t="s">
        <v>60</v>
      </c>
      <c r="F21" s="130"/>
      <c r="G21" s="130"/>
      <c r="H21" s="131"/>
    </row>
    <row r="22" spans="1:8" ht="18" customHeight="1">
      <c r="A22" s="129"/>
      <c r="B22" s="127" t="s">
        <v>92</v>
      </c>
      <c r="C22" s="131"/>
      <c r="D22" s="129" t="s">
        <v>93</v>
      </c>
      <c r="E22" s="127" t="s">
        <v>65</v>
      </c>
      <c r="F22" s="130"/>
      <c r="G22" s="130"/>
      <c r="H22" s="131"/>
    </row>
    <row r="23" spans="1:8" ht="18" customHeight="1">
      <c r="A23" s="129"/>
      <c r="B23" s="127" t="s">
        <v>97</v>
      </c>
      <c r="C23" s="131"/>
      <c r="D23" s="129" t="s">
        <v>98</v>
      </c>
      <c r="E23" s="127" t="s">
        <v>69</v>
      </c>
      <c r="F23" s="131"/>
      <c r="G23" s="131"/>
      <c r="H23" s="131"/>
    </row>
    <row r="24" spans="1:8" ht="18" customHeight="1">
      <c r="A24" s="129"/>
      <c r="B24" s="127" t="s">
        <v>102</v>
      </c>
      <c r="C24" s="131"/>
      <c r="D24" s="129" t="s">
        <v>103</v>
      </c>
      <c r="E24" s="127" t="s">
        <v>74</v>
      </c>
      <c r="F24" s="130"/>
      <c r="G24" s="130"/>
      <c r="H24" s="131"/>
    </row>
    <row r="25" spans="1:8" ht="18" customHeight="1">
      <c r="A25" s="129"/>
      <c r="B25" s="127" t="s">
        <v>107</v>
      </c>
      <c r="C25" s="131"/>
      <c r="D25" s="129" t="s">
        <v>108</v>
      </c>
      <c r="E25" s="127" t="s">
        <v>79</v>
      </c>
      <c r="F25" s="130"/>
      <c r="G25" s="130"/>
      <c r="H25" s="131"/>
    </row>
    <row r="26" spans="1:8" ht="18" customHeight="1">
      <c r="A26" s="129"/>
      <c r="B26" s="127" t="s">
        <v>112</v>
      </c>
      <c r="C26" s="131"/>
      <c r="D26" s="129" t="s">
        <v>113</v>
      </c>
      <c r="E26" s="127" t="s">
        <v>84</v>
      </c>
      <c r="F26" s="130"/>
      <c r="G26" s="130"/>
      <c r="H26" s="131"/>
    </row>
    <row r="27" spans="1:8" ht="18" customHeight="1">
      <c r="A27" s="129"/>
      <c r="B27" s="127" t="s">
        <v>117</v>
      </c>
      <c r="C27" s="131"/>
      <c r="D27" s="129" t="s">
        <v>118</v>
      </c>
      <c r="E27" s="127" t="s">
        <v>89</v>
      </c>
      <c r="F27" s="130"/>
      <c r="G27" s="130"/>
      <c r="H27" s="131"/>
    </row>
    <row r="28" spans="1:8" ht="18" customHeight="1">
      <c r="A28" s="129"/>
      <c r="B28" s="127" t="s">
        <v>122</v>
      </c>
      <c r="C28" s="131"/>
      <c r="D28" s="129" t="s">
        <v>123</v>
      </c>
      <c r="E28" s="127" t="s">
        <v>94</v>
      </c>
      <c r="F28" s="130"/>
      <c r="G28" s="130"/>
      <c r="H28" s="130"/>
    </row>
    <row r="29" spans="1:8" ht="18" customHeight="1">
      <c r="A29" s="129"/>
      <c r="B29" s="127" t="s">
        <v>127</v>
      </c>
      <c r="C29" s="131"/>
      <c r="D29" s="129"/>
      <c r="E29" s="127" t="s">
        <v>99</v>
      </c>
      <c r="F29" s="131"/>
      <c r="G29" s="131"/>
      <c r="H29" s="131"/>
    </row>
    <row r="30" spans="1:8" ht="18" customHeight="1">
      <c r="A30" s="133" t="s">
        <v>130</v>
      </c>
      <c r="B30" s="127" t="s">
        <v>131</v>
      </c>
      <c r="C30" s="130">
        <v>92.47</v>
      </c>
      <c r="D30" s="134" t="s">
        <v>132</v>
      </c>
      <c r="E30" s="127" t="s">
        <v>104</v>
      </c>
      <c r="F30" s="134">
        <v>92.47</v>
      </c>
      <c r="G30" s="134">
        <v>92.47</v>
      </c>
      <c r="H30" s="134"/>
    </row>
    <row r="31" spans="1:8" ht="18" customHeight="1">
      <c r="A31" s="129"/>
      <c r="B31" s="127" t="s">
        <v>135</v>
      </c>
      <c r="C31" s="131"/>
      <c r="D31" s="135"/>
      <c r="E31" s="127" t="s">
        <v>109</v>
      </c>
      <c r="F31" s="135"/>
      <c r="G31" s="135"/>
      <c r="H31" s="135"/>
    </row>
    <row r="32" spans="1:8" ht="18" customHeight="1">
      <c r="A32" s="129" t="s">
        <v>218</v>
      </c>
      <c r="B32" s="127" t="s">
        <v>139</v>
      </c>
      <c r="C32" s="130"/>
      <c r="D32" s="135" t="s">
        <v>219</v>
      </c>
      <c r="E32" s="127" t="s">
        <v>114</v>
      </c>
      <c r="F32" s="135"/>
      <c r="G32" s="135"/>
      <c r="H32" s="135"/>
    </row>
    <row r="33" spans="1:8" ht="18" customHeight="1">
      <c r="A33" s="129" t="s">
        <v>214</v>
      </c>
      <c r="B33" s="127" t="s">
        <v>145</v>
      </c>
      <c r="C33" s="130"/>
      <c r="D33" s="135" t="s">
        <v>220</v>
      </c>
      <c r="E33" s="127" t="s">
        <v>119</v>
      </c>
      <c r="F33" s="135"/>
      <c r="G33" s="135"/>
      <c r="H33" s="135"/>
    </row>
    <row r="34" spans="1:8" ht="18" customHeight="1">
      <c r="A34" s="129" t="s">
        <v>215</v>
      </c>
      <c r="B34" s="127" t="s">
        <v>151</v>
      </c>
      <c r="C34" s="130"/>
      <c r="D34" s="135" t="s">
        <v>221</v>
      </c>
      <c r="E34" s="127" t="s">
        <v>124</v>
      </c>
      <c r="F34" s="135"/>
      <c r="G34" s="135"/>
      <c r="H34" s="135"/>
    </row>
    <row r="35" spans="1:8" ht="18" customHeight="1">
      <c r="A35" s="129"/>
      <c r="B35" s="127" t="s">
        <v>157</v>
      </c>
      <c r="C35" s="131"/>
      <c r="D35" s="135"/>
      <c r="E35" s="127" t="s">
        <v>128</v>
      </c>
      <c r="F35" s="135"/>
      <c r="G35" s="135"/>
      <c r="H35" s="135"/>
    </row>
    <row r="36" spans="1:8" ht="18" customHeight="1">
      <c r="A36" s="133" t="s">
        <v>222</v>
      </c>
      <c r="B36" s="127" t="s">
        <v>162</v>
      </c>
      <c r="C36" s="130">
        <v>92.47</v>
      </c>
      <c r="D36" s="134" t="s">
        <v>223</v>
      </c>
      <c r="E36" s="127" t="s">
        <v>16</v>
      </c>
      <c r="F36" s="134">
        <v>92.47</v>
      </c>
      <c r="G36" s="134">
        <v>92.47</v>
      </c>
      <c r="H36" s="134"/>
    </row>
    <row r="38" ht="14.25">
      <c r="C38" s="29">
        <v>4</v>
      </c>
    </row>
    <row r="39" ht="14.25">
      <c r="G39" s="136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zoomScaleSheetLayoutView="100" workbookViewId="0" topLeftCell="A1">
      <selection activeCell="F8" sqref="F8"/>
    </sheetView>
  </sheetViews>
  <sheetFormatPr defaultColWidth="9.00390625" defaultRowHeight="14.25"/>
  <cols>
    <col min="1" max="1" width="6.75390625" style="17" customWidth="1"/>
    <col min="2" max="3" width="5.75390625" style="17" customWidth="1"/>
    <col min="4" max="4" width="19.875" style="17" customWidth="1"/>
    <col min="5" max="5" width="7.375" style="17" customWidth="1"/>
    <col min="6" max="6" width="8.125" style="17" bestFit="1" customWidth="1"/>
    <col min="7" max="7" width="8.875" style="17" customWidth="1"/>
    <col min="8" max="8" width="15.00390625" style="17" customWidth="1"/>
    <col min="9" max="9" width="7.50390625" style="17" customWidth="1"/>
    <col min="10" max="10" width="6.125" style="17" customWidth="1"/>
    <col min="11" max="11" width="8.625" style="17" bestFit="1" customWidth="1"/>
    <col min="12" max="12" width="13.625" style="17" customWidth="1"/>
    <col min="13" max="13" width="8.625" style="17" customWidth="1"/>
    <col min="14" max="14" width="16.00390625" style="17" customWidth="1"/>
    <col min="15" max="16384" width="9.00390625" style="17" customWidth="1"/>
  </cols>
  <sheetData>
    <row r="1" spans="1:14" ht="26.25" customHeight="1">
      <c r="A1" s="92" t="s">
        <v>224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6.5" customHeight="1">
      <c r="A2" s="94" t="s">
        <v>177</v>
      </c>
      <c r="B2" s="95"/>
      <c r="C2" s="95"/>
      <c r="D2" s="96"/>
      <c r="E2" s="96"/>
      <c r="F2" s="96"/>
      <c r="G2" s="96"/>
      <c r="H2" s="96"/>
      <c r="I2" s="95"/>
      <c r="J2" s="95"/>
      <c r="K2" s="95"/>
      <c r="L2" s="95"/>
      <c r="M2" s="95"/>
      <c r="N2" s="117" t="s">
        <v>2</v>
      </c>
    </row>
    <row r="3" spans="1:14" ht="22.5" customHeight="1">
      <c r="A3" s="97" t="s">
        <v>5</v>
      </c>
      <c r="B3" s="97"/>
      <c r="C3" s="97"/>
      <c r="D3" s="97"/>
      <c r="E3" s="98" t="s">
        <v>225</v>
      </c>
      <c r="F3" s="98"/>
      <c r="G3" s="98"/>
      <c r="H3" s="98"/>
      <c r="I3" s="118" t="s">
        <v>226</v>
      </c>
      <c r="J3" s="118"/>
      <c r="K3" s="118"/>
      <c r="L3" s="118"/>
      <c r="M3" s="118"/>
      <c r="N3" s="118"/>
    </row>
    <row r="4" spans="1:14" ht="22.5" customHeight="1">
      <c r="A4" s="97" t="s">
        <v>227</v>
      </c>
      <c r="B4" s="97"/>
      <c r="C4" s="97"/>
      <c r="D4" s="97" t="s">
        <v>185</v>
      </c>
      <c r="E4" s="98" t="s">
        <v>189</v>
      </c>
      <c r="F4" s="98" t="s">
        <v>199</v>
      </c>
      <c r="G4" s="98" t="s">
        <v>200</v>
      </c>
      <c r="H4" s="98"/>
      <c r="I4" s="105" t="s">
        <v>189</v>
      </c>
      <c r="J4" s="105" t="s">
        <v>199</v>
      </c>
      <c r="K4" s="105"/>
      <c r="L4" s="105"/>
      <c r="M4" s="105" t="s">
        <v>200</v>
      </c>
      <c r="N4" s="105"/>
    </row>
    <row r="5" spans="1:14" ht="36.75" customHeight="1">
      <c r="A5" s="97"/>
      <c r="B5" s="97"/>
      <c r="C5" s="97"/>
      <c r="D5" s="97"/>
      <c r="E5" s="98"/>
      <c r="F5" s="98"/>
      <c r="G5" s="99" t="s">
        <v>210</v>
      </c>
      <c r="H5" s="99" t="s">
        <v>228</v>
      </c>
      <c r="I5" s="105"/>
      <c r="J5" s="105" t="s">
        <v>210</v>
      </c>
      <c r="K5" s="105" t="s">
        <v>229</v>
      </c>
      <c r="L5" s="105" t="s">
        <v>230</v>
      </c>
      <c r="M5" s="105" t="s">
        <v>210</v>
      </c>
      <c r="N5" s="105" t="s">
        <v>228</v>
      </c>
    </row>
    <row r="6" spans="1:14" ht="22.5" customHeight="1">
      <c r="A6" s="100" t="s">
        <v>186</v>
      </c>
      <c r="B6" s="101" t="s">
        <v>187</v>
      </c>
      <c r="C6" s="101" t="s">
        <v>188</v>
      </c>
      <c r="D6" s="102" t="s">
        <v>10</v>
      </c>
      <c r="E6" s="103">
        <v>1</v>
      </c>
      <c r="F6" s="103">
        <v>2</v>
      </c>
      <c r="G6" s="103">
        <v>3</v>
      </c>
      <c r="H6" s="103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</row>
    <row r="7" spans="1:14" ht="22.5" customHeight="1">
      <c r="A7" s="104"/>
      <c r="B7" s="105"/>
      <c r="C7" s="105"/>
      <c r="D7" s="106" t="s">
        <v>189</v>
      </c>
      <c r="E7" s="107">
        <f>E8+E9+E10+E11+E12+E13</f>
        <v>92.46560000000001</v>
      </c>
      <c r="F7" s="107">
        <v>83.49</v>
      </c>
      <c r="G7" s="107">
        <f aca="true" t="shared" si="0" ref="F7:M7">G8+G9+G10+G11+G12+G13</f>
        <v>8.975595</v>
      </c>
      <c r="H7" s="107">
        <f t="shared" si="0"/>
        <v>0</v>
      </c>
      <c r="I7" s="107">
        <f t="shared" si="0"/>
        <v>92.46560000000001</v>
      </c>
      <c r="J7" s="107">
        <v>83.49</v>
      </c>
      <c r="K7" s="107">
        <f t="shared" si="0"/>
        <v>72.386731</v>
      </c>
      <c r="L7" s="107">
        <f t="shared" si="0"/>
        <v>11.095674</v>
      </c>
      <c r="M7" s="107">
        <f t="shared" si="0"/>
        <v>8.975595</v>
      </c>
      <c r="N7" s="119"/>
    </row>
    <row r="8" spans="1:14" ht="22.5" customHeight="1">
      <c r="A8" s="108">
        <v>2100302</v>
      </c>
      <c r="B8" s="109"/>
      <c r="C8" s="109"/>
      <c r="D8" s="109" t="s">
        <v>191</v>
      </c>
      <c r="E8" s="110">
        <v>24.44</v>
      </c>
      <c r="F8" s="111">
        <v>24.44</v>
      </c>
      <c r="G8" s="112">
        <v>0</v>
      </c>
      <c r="H8" s="113"/>
      <c r="I8" s="110">
        <v>24.44</v>
      </c>
      <c r="J8" s="110">
        <v>24.44</v>
      </c>
      <c r="K8" s="110">
        <v>24.44</v>
      </c>
      <c r="L8" s="110">
        <v>0</v>
      </c>
      <c r="M8" s="119">
        <v>0</v>
      </c>
      <c r="N8" s="120"/>
    </row>
    <row r="9" spans="1:14" ht="22.5" customHeight="1">
      <c r="A9" s="108">
        <v>2100399</v>
      </c>
      <c r="B9" s="109"/>
      <c r="C9" s="109"/>
      <c r="D9" s="109" t="s">
        <v>192</v>
      </c>
      <c r="E9" s="110">
        <v>25.2759</v>
      </c>
      <c r="F9" s="111">
        <v>25.2759</v>
      </c>
      <c r="G9" s="112">
        <v>0</v>
      </c>
      <c r="H9" s="113"/>
      <c r="I9" s="110">
        <v>25.2759</v>
      </c>
      <c r="J9" s="110">
        <v>25.2759</v>
      </c>
      <c r="K9" s="110">
        <v>24.29965</v>
      </c>
      <c r="L9" s="110">
        <v>0.97625</v>
      </c>
      <c r="M9" s="119">
        <v>0</v>
      </c>
      <c r="N9" s="120"/>
    </row>
    <row r="10" spans="1:14" ht="22.5" customHeight="1">
      <c r="A10" s="108">
        <v>2100408</v>
      </c>
      <c r="B10" s="109"/>
      <c r="C10" s="109"/>
      <c r="D10" s="109" t="s">
        <v>193</v>
      </c>
      <c r="E10" s="110">
        <v>33.44</v>
      </c>
      <c r="F10" s="111">
        <v>29.456805</v>
      </c>
      <c r="G10" s="114">
        <v>3.9755949999999998</v>
      </c>
      <c r="H10" s="113"/>
      <c r="I10" s="110">
        <v>33.44</v>
      </c>
      <c r="J10" s="110">
        <v>29.456805</v>
      </c>
      <c r="K10" s="110">
        <v>20.207881</v>
      </c>
      <c r="L10" s="110">
        <v>9.248924</v>
      </c>
      <c r="M10" s="110">
        <v>3.9755949999999998</v>
      </c>
      <c r="N10" s="120"/>
    </row>
    <row r="11" spans="1:14" ht="22.5" customHeight="1">
      <c r="A11" s="108">
        <v>2100499</v>
      </c>
      <c r="B11" s="109"/>
      <c r="C11" s="109"/>
      <c r="D11" s="109" t="s">
        <v>194</v>
      </c>
      <c r="E11" s="110">
        <v>0.8705</v>
      </c>
      <c r="F11" s="111">
        <v>0.8705</v>
      </c>
      <c r="G11" s="112">
        <v>0</v>
      </c>
      <c r="H11" s="113"/>
      <c r="I11" s="110">
        <v>0.8705</v>
      </c>
      <c r="J11" s="110">
        <v>0.8705</v>
      </c>
      <c r="K11" s="110">
        <v>0</v>
      </c>
      <c r="L11" s="110">
        <v>0.8705</v>
      </c>
      <c r="M11" s="110">
        <v>0</v>
      </c>
      <c r="N11" s="120"/>
    </row>
    <row r="12" spans="1:14" ht="22.5" customHeight="1">
      <c r="A12" s="108">
        <v>2100601</v>
      </c>
      <c r="B12" s="109"/>
      <c r="C12" s="109"/>
      <c r="D12" s="109" t="s">
        <v>196</v>
      </c>
      <c r="E12" s="110">
        <v>5</v>
      </c>
      <c r="F12" s="115">
        <v>0</v>
      </c>
      <c r="G12" s="114">
        <v>5</v>
      </c>
      <c r="H12" s="113"/>
      <c r="I12" s="110">
        <v>5</v>
      </c>
      <c r="J12" s="110">
        <v>0</v>
      </c>
      <c r="K12" s="110">
        <v>0</v>
      </c>
      <c r="L12" s="110">
        <v>0</v>
      </c>
      <c r="M12" s="110">
        <v>5</v>
      </c>
      <c r="N12" s="120"/>
    </row>
    <row r="13" spans="1:14" ht="22.5" customHeight="1">
      <c r="A13" s="108">
        <v>2100716</v>
      </c>
      <c r="B13" s="109"/>
      <c r="C13" s="109"/>
      <c r="D13" s="109" t="s">
        <v>197</v>
      </c>
      <c r="E13" s="110">
        <v>3.4392</v>
      </c>
      <c r="F13" s="111">
        <v>3.4392</v>
      </c>
      <c r="G13" s="112">
        <v>0</v>
      </c>
      <c r="H13" s="113"/>
      <c r="I13" s="110">
        <v>3.4392</v>
      </c>
      <c r="J13" s="110">
        <v>3.4392</v>
      </c>
      <c r="K13" s="110">
        <v>3.4392</v>
      </c>
      <c r="L13" s="110">
        <v>0</v>
      </c>
      <c r="M13" s="110">
        <v>0</v>
      </c>
      <c r="N13" s="120"/>
    </row>
    <row r="14" spans="5:14" ht="14.25">
      <c r="E14" s="116"/>
      <c r="F14" s="116"/>
      <c r="G14" s="116"/>
      <c r="H14" s="116"/>
      <c r="I14" s="121"/>
      <c r="J14" s="121"/>
      <c r="K14" s="121"/>
      <c r="L14" s="116"/>
      <c r="M14" s="116"/>
      <c r="N14" s="116"/>
    </row>
    <row r="15" ht="14.25">
      <c r="H15" s="29">
        <v>5</v>
      </c>
    </row>
    <row r="17" ht="14.25">
      <c r="K17" s="29"/>
    </row>
  </sheetData>
  <sheetProtection/>
  <mergeCells count="15">
    <mergeCell ref="A1:N1"/>
    <mergeCell ref="A3:D3"/>
    <mergeCell ref="E3:H3"/>
    <mergeCell ref="I3:N3"/>
    <mergeCell ref="G4:H4"/>
    <mergeCell ref="J4:L4"/>
    <mergeCell ref="M4:N4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8"/>
  <sheetViews>
    <sheetView showGridLines="0" showZeros="0" zoomScaleSheetLayoutView="100" workbookViewId="0" topLeftCell="A1">
      <pane xSplit="4" ySplit="1" topLeftCell="E2" activePane="bottomRight" state="frozen"/>
      <selection pane="bottomRight" activeCell="I13" sqref="I13"/>
    </sheetView>
  </sheetViews>
  <sheetFormatPr defaultColWidth="9.00390625" defaultRowHeight="14.25"/>
  <cols>
    <col min="1" max="1" width="7.50390625" style="17" customWidth="1"/>
    <col min="2" max="3" width="2.75390625" style="17" customWidth="1"/>
    <col min="4" max="4" width="23.375" style="17" customWidth="1"/>
    <col min="5" max="8" width="7.375" style="17" customWidth="1"/>
    <col min="9" max="9" width="4.625" style="17" customWidth="1"/>
    <col min="10" max="10" width="6.375" style="17" customWidth="1"/>
    <col min="11" max="12" width="4.00390625" style="17" customWidth="1"/>
    <col min="13" max="13" width="5.75390625" style="17" customWidth="1"/>
    <col min="14" max="14" width="4.625" style="17" customWidth="1"/>
    <col min="15" max="15" width="6.375" style="17" customWidth="1"/>
    <col min="16" max="16" width="5.375" style="17" customWidth="1"/>
    <col min="17" max="17" width="6.375" style="17" customWidth="1"/>
    <col min="18" max="19" width="2.375" style="17" customWidth="1"/>
    <col min="20" max="20" width="7.375" style="17" customWidth="1"/>
    <col min="21" max="22" width="5.375" style="17" customWidth="1"/>
    <col min="23" max="23" width="2.375" style="17" customWidth="1"/>
    <col min="24" max="24" width="3.625" style="17" customWidth="1"/>
    <col min="25" max="25" width="5.375" style="17" customWidth="1"/>
    <col min="26" max="26" width="5.125" style="17" customWidth="1"/>
    <col min="27" max="27" width="6.375" style="17" customWidth="1"/>
    <col min="28" max="30" width="2.375" style="17" customWidth="1"/>
    <col min="31" max="31" width="3.625" style="17" customWidth="1"/>
    <col min="32" max="32" width="5.375" style="17" customWidth="1"/>
    <col min="33" max="34" width="3.625" style="17" customWidth="1"/>
    <col min="35" max="35" width="5.375" style="17" customWidth="1"/>
    <col min="36" max="42" width="2.75390625" style="17" customWidth="1"/>
    <col min="43" max="43" width="5.625" style="17" customWidth="1"/>
    <col min="44" max="53" width="2.75390625" style="17" customWidth="1"/>
    <col min="54" max="54" width="5.375" style="17" customWidth="1"/>
    <col min="55" max="96" width="2.75390625" style="17" customWidth="1"/>
    <col min="97" max="16384" width="9.00390625" style="17" customWidth="1"/>
  </cols>
  <sheetData>
    <row r="1" spans="1:96" ht="20.25">
      <c r="A1" s="64" t="s">
        <v>231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</row>
    <row r="2" spans="1:96" ht="14.25">
      <c r="A2" s="65" t="s">
        <v>177</v>
      </c>
      <c r="B2" s="65"/>
      <c r="C2" s="65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84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88" t="s">
        <v>2</v>
      </c>
    </row>
    <row r="3" spans="1:96" ht="14.25">
      <c r="A3" s="68" t="s">
        <v>5</v>
      </c>
      <c r="B3" s="69"/>
      <c r="C3" s="69"/>
      <c r="D3" s="69"/>
      <c r="E3" s="69" t="s">
        <v>189</v>
      </c>
      <c r="F3" s="70" t="s">
        <v>232</v>
      </c>
      <c r="G3" s="70"/>
      <c r="H3" s="70"/>
      <c r="I3" s="70"/>
      <c r="J3" s="70"/>
      <c r="K3" s="70"/>
      <c r="L3" s="70"/>
      <c r="M3" s="70"/>
      <c r="N3" s="70"/>
      <c r="O3" s="70" t="s">
        <v>233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 t="s">
        <v>234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 t="s">
        <v>235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 t="s">
        <v>236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 t="s">
        <v>237</v>
      </c>
      <c r="CH3" s="70"/>
      <c r="CI3" s="70"/>
      <c r="CJ3" s="70"/>
      <c r="CK3" s="70"/>
      <c r="CL3" s="70" t="s">
        <v>238</v>
      </c>
      <c r="CM3" s="70"/>
      <c r="CN3" s="70"/>
      <c r="CO3" s="69" t="s">
        <v>239</v>
      </c>
      <c r="CP3" s="69"/>
      <c r="CQ3" s="69"/>
      <c r="CR3" s="89"/>
    </row>
    <row r="4" spans="1:96" ht="52.5" customHeight="1">
      <c r="A4" s="71" t="s">
        <v>227</v>
      </c>
      <c r="B4" s="72"/>
      <c r="C4" s="72"/>
      <c r="D4" s="72" t="s">
        <v>185</v>
      </c>
      <c r="E4" s="72"/>
      <c r="F4" s="72" t="s">
        <v>210</v>
      </c>
      <c r="G4" s="72" t="s">
        <v>240</v>
      </c>
      <c r="H4" s="72" t="s">
        <v>241</v>
      </c>
      <c r="I4" s="72" t="s">
        <v>242</v>
      </c>
      <c r="J4" s="72" t="s">
        <v>243</v>
      </c>
      <c r="K4" s="72" t="s">
        <v>244</v>
      </c>
      <c r="L4" s="72" t="s">
        <v>245</v>
      </c>
      <c r="M4" s="72" t="s">
        <v>246</v>
      </c>
      <c r="N4" s="72" t="s">
        <v>247</v>
      </c>
      <c r="O4" s="72" t="s">
        <v>210</v>
      </c>
      <c r="P4" s="72" t="s">
        <v>248</v>
      </c>
      <c r="Q4" s="72" t="s">
        <v>249</v>
      </c>
      <c r="R4" s="72" t="s">
        <v>250</v>
      </c>
      <c r="S4" s="72" t="s">
        <v>251</v>
      </c>
      <c r="T4" s="72" t="s">
        <v>252</v>
      </c>
      <c r="U4" s="72" t="s">
        <v>253</v>
      </c>
      <c r="V4" s="72" t="s">
        <v>254</v>
      </c>
      <c r="W4" s="72" t="s">
        <v>255</v>
      </c>
      <c r="X4" s="72" t="s">
        <v>256</v>
      </c>
      <c r="Y4" s="72" t="s">
        <v>257</v>
      </c>
      <c r="Z4" s="72" t="s">
        <v>258</v>
      </c>
      <c r="AA4" s="72" t="s">
        <v>259</v>
      </c>
      <c r="AB4" s="72" t="s">
        <v>260</v>
      </c>
      <c r="AC4" s="72" t="s">
        <v>261</v>
      </c>
      <c r="AD4" s="72" t="s">
        <v>262</v>
      </c>
      <c r="AE4" s="72" t="s">
        <v>263</v>
      </c>
      <c r="AF4" s="72" t="s">
        <v>264</v>
      </c>
      <c r="AG4" s="72" t="s">
        <v>265</v>
      </c>
      <c r="AH4" s="72" t="s">
        <v>266</v>
      </c>
      <c r="AI4" s="72" t="s">
        <v>267</v>
      </c>
      <c r="AJ4" s="72" t="s">
        <v>268</v>
      </c>
      <c r="AK4" s="72" t="s">
        <v>269</v>
      </c>
      <c r="AL4" s="72" t="s">
        <v>270</v>
      </c>
      <c r="AM4" s="72" t="s">
        <v>271</v>
      </c>
      <c r="AN4" s="72" t="s">
        <v>272</v>
      </c>
      <c r="AO4" s="72" t="s">
        <v>273</v>
      </c>
      <c r="AP4" s="72" t="s">
        <v>274</v>
      </c>
      <c r="AQ4" s="72" t="s">
        <v>210</v>
      </c>
      <c r="AR4" s="72" t="s">
        <v>275</v>
      </c>
      <c r="AS4" s="72" t="s">
        <v>276</v>
      </c>
      <c r="AT4" s="72" t="s">
        <v>277</v>
      </c>
      <c r="AU4" s="72" t="s">
        <v>278</v>
      </c>
      <c r="AV4" s="72" t="s">
        <v>279</v>
      </c>
      <c r="AW4" s="72" t="s">
        <v>280</v>
      </c>
      <c r="AX4" s="72" t="s">
        <v>281</v>
      </c>
      <c r="AY4" s="72" t="s">
        <v>282</v>
      </c>
      <c r="AZ4" s="72" t="s">
        <v>283</v>
      </c>
      <c r="BA4" s="72" t="s">
        <v>284</v>
      </c>
      <c r="BB4" s="72" t="s">
        <v>285</v>
      </c>
      <c r="BC4" s="72" t="s">
        <v>286</v>
      </c>
      <c r="BD4" s="72" t="s">
        <v>287</v>
      </c>
      <c r="BE4" s="72" t="s">
        <v>288</v>
      </c>
      <c r="BF4" s="72" t="s">
        <v>210</v>
      </c>
      <c r="BG4" s="72" t="s">
        <v>289</v>
      </c>
      <c r="BH4" s="72" t="s">
        <v>290</v>
      </c>
      <c r="BI4" s="72" t="s">
        <v>291</v>
      </c>
      <c r="BJ4" s="72" t="s">
        <v>292</v>
      </c>
      <c r="BK4" s="72" t="s">
        <v>293</v>
      </c>
      <c r="BL4" s="72" t="s">
        <v>294</v>
      </c>
      <c r="BM4" s="72" t="s">
        <v>295</v>
      </c>
      <c r="BN4" s="72" t="s">
        <v>296</v>
      </c>
      <c r="BO4" s="72" t="s">
        <v>297</v>
      </c>
      <c r="BP4" s="72" t="s">
        <v>298</v>
      </c>
      <c r="BQ4" s="72" t="s">
        <v>210</v>
      </c>
      <c r="BR4" s="72" t="s">
        <v>289</v>
      </c>
      <c r="BS4" s="72" t="s">
        <v>290</v>
      </c>
      <c r="BT4" s="72" t="s">
        <v>291</v>
      </c>
      <c r="BU4" s="72" t="s">
        <v>292</v>
      </c>
      <c r="BV4" s="72" t="s">
        <v>293</v>
      </c>
      <c r="BW4" s="72" t="s">
        <v>294</v>
      </c>
      <c r="BX4" s="72" t="s">
        <v>295</v>
      </c>
      <c r="BY4" s="72" t="s">
        <v>299</v>
      </c>
      <c r="BZ4" s="72" t="s">
        <v>300</v>
      </c>
      <c r="CA4" s="72" t="s">
        <v>301</v>
      </c>
      <c r="CB4" s="72" t="s">
        <v>302</v>
      </c>
      <c r="CC4" s="72" t="s">
        <v>296</v>
      </c>
      <c r="CD4" s="72" t="s">
        <v>297</v>
      </c>
      <c r="CE4" s="72" t="s">
        <v>303</v>
      </c>
      <c r="CF4" s="72" t="s">
        <v>236</v>
      </c>
      <c r="CG4" s="72" t="s">
        <v>210</v>
      </c>
      <c r="CH4" s="72" t="s">
        <v>304</v>
      </c>
      <c r="CI4" s="72" t="s">
        <v>305</v>
      </c>
      <c r="CJ4" s="72" t="s">
        <v>306</v>
      </c>
      <c r="CK4" s="72" t="s">
        <v>307</v>
      </c>
      <c r="CL4" s="72" t="s">
        <v>210</v>
      </c>
      <c r="CM4" s="72" t="s">
        <v>308</v>
      </c>
      <c r="CN4" s="72" t="s">
        <v>309</v>
      </c>
      <c r="CO4" s="72" t="s">
        <v>210</v>
      </c>
      <c r="CP4" s="72" t="s">
        <v>310</v>
      </c>
      <c r="CQ4" s="72" t="s">
        <v>311</v>
      </c>
      <c r="CR4" s="90" t="s">
        <v>239</v>
      </c>
    </row>
    <row r="5" spans="1:96" ht="52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90"/>
    </row>
    <row r="6" spans="1:96" ht="52.5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90"/>
    </row>
    <row r="7" spans="1:96" ht="33" customHeight="1">
      <c r="A7" s="71" t="s">
        <v>186</v>
      </c>
      <c r="B7" s="72" t="s">
        <v>187</v>
      </c>
      <c r="C7" s="72" t="s">
        <v>188</v>
      </c>
      <c r="D7" s="72" t="s">
        <v>10</v>
      </c>
      <c r="E7" s="72" t="s">
        <v>12</v>
      </c>
      <c r="F7" s="72" t="s">
        <v>18</v>
      </c>
      <c r="G7" s="72" t="s">
        <v>24</v>
      </c>
      <c r="H7" s="72" t="s">
        <v>30</v>
      </c>
      <c r="I7" s="72" t="s">
        <v>36</v>
      </c>
      <c r="J7" s="72" t="s">
        <v>42</v>
      </c>
      <c r="K7" s="72" t="s">
        <v>48</v>
      </c>
      <c r="L7" s="72" t="s">
        <v>53</v>
      </c>
      <c r="M7" s="72" t="s">
        <v>58</v>
      </c>
      <c r="N7" s="72" t="s">
        <v>63</v>
      </c>
      <c r="O7" s="72" t="s">
        <v>67</v>
      </c>
      <c r="P7" s="72" t="s">
        <v>72</v>
      </c>
      <c r="Q7" s="72" t="s">
        <v>77</v>
      </c>
      <c r="R7" s="72" t="s">
        <v>82</v>
      </c>
      <c r="S7" s="72" t="s">
        <v>87</v>
      </c>
      <c r="T7" s="72" t="s">
        <v>92</v>
      </c>
      <c r="U7" s="72" t="s">
        <v>97</v>
      </c>
      <c r="V7" s="72" t="s">
        <v>102</v>
      </c>
      <c r="W7" s="72" t="s">
        <v>107</v>
      </c>
      <c r="X7" s="72" t="s">
        <v>112</v>
      </c>
      <c r="Y7" s="72" t="s">
        <v>117</v>
      </c>
      <c r="Z7" s="72" t="s">
        <v>122</v>
      </c>
      <c r="AA7" s="72" t="s">
        <v>127</v>
      </c>
      <c r="AB7" s="72" t="s">
        <v>131</v>
      </c>
      <c r="AC7" s="72" t="s">
        <v>135</v>
      </c>
      <c r="AD7" s="72" t="s">
        <v>139</v>
      </c>
      <c r="AE7" s="72" t="s">
        <v>145</v>
      </c>
      <c r="AF7" s="72" t="s">
        <v>151</v>
      </c>
      <c r="AG7" s="72" t="s">
        <v>157</v>
      </c>
      <c r="AH7" s="72" t="s">
        <v>162</v>
      </c>
      <c r="AI7" s="74" t="s">
        <v>167</v>
      </c>
      <c r="AJ7" s="74" t="s">
        <v>169</v>
      </c>
      <c r="AK7" s="72" t="s">
        <v>171</v>
      </c>
      <c r="AL7" s="72" t="s">
        <v>216</v>
      </c>
      <c r="AM7" s="72" t="s">
        <v>217</v>
      </c>
      <c r="AN7" s="72" t="s">
        <v>174</v>
      </c>
      <c r="AO7" s="72" t="s">
        <v>14</v>
      </c>
      <c r="AP7" s="72" t="s">
        <v>20</v>
      </c>
      <c r="AQ7" s="72" t="s">
        <v>26</v>
      </c>
      <c r="AR7" s="72" t="s">
        <v>32</v>
      </c>
      <c r="AS7" s="72" t="s">
        <v>38</v>
      </c>
      <c r="AT7" s="72" t="s">
        <v>44</v>
      </c>
      <c r="AU7" s="72" t="s">
        <v>50</v>
      </c>
      <c r="AV7" s="72" t="s">
        <v>55</v>
      </c>
      <c r="AW7" s="72" t="s">
        <v>60</v>
      </c>
      <c r="AX7" s="72" t="s">
        <v>65</v>
      </c>
      <c r="AY7" s="72" t="s">
        <v>69</v>
      </c>
      <c r="AZ7" s="72" t="s">
        <v>74</v>
      </c>
      <c r="BA7" s="72" t="s">
        <v>79</v>
      </c>
      <c r="BB7" s="72" t="s">
        <v>84</v>
      </c>
      <c r="BC7" s="72" t="s">
        <v>89</v>
      </c>
      <c r="BD7" s="72" t="s">
        <v>94</v>
      </c>
      <c r="BE7" s="72" t="s">
        <v>99</v>
      </c>
      <c r="BF7" s="72" t="s">
        <v>104</v>
      </c>
      <c r="BG7" s="72" t="s">
        <v>109</v>
      </c>
      <c r="BH7" s="72" t="s">
        <v>114</v>
      </c>
      <c r="BI7" s="72" t="s">
        <v>119</v>
      </c>
      <c r="BJ7" s="72" t="s">
        <v>124</v>
      </c>
      <c r="BK7" s="72" t="s">
        <v>128</v>
      </c>
      <c r="BL7" s="72" t="s">
        <v>16</v>
      </c>
      <c r="BM7" s="72" t="s">
        <v>22</v>
      </c>
      <c r="BN7" s="72" t="s">
        <v>28</v>
      </c>
      <c r="BO7" s="72" t="s">
        <v>34</v>
      </c>
      <c r="BP7" s="72" t="s">
        <v>40</v>
      </c>
      <c r="BQ7" s="72" t="s">
        <v>46</v>
      </c>
      <c r="BR7" s="72" t="s">
        <v>52</v>
      </c>
      <c r="BS7" s="72" t="s">
        <v>57</v>
      </c>
      <c r="BT7" s="72" t="s">
        <v>62</v>
      </c>
      <c r="BU7" s="72" t="s">
        <v>66</v>
      </c>
      <c r="BV7" s="72" t="s">
        <v>71</v>
      </c>
      <c r="BW7" s="72" t="s">
        <v>76</v>
      </c>
      <c r="BX7" s="72" t="s">
        <v>81</v>
      </c>
      <c r="BY7" s="72" t="s">
        <v>86</v>
      </c>
      <c r="BZ7" s="72" t="s">
        <v>91</v>
      </c>
      <c r="CA7" s="72" t="s">
        <v>96</v>
      </c>
      <c r="CB7" s="72" t="s">
        <v>101</v>
      </c>
      <c r="CC7" s="72" t="s">
        <v>106</v>
      </c>
      <c r="CD7" s="72" t="s">
        <v>111</v>
      </c>
      <c r="CE7" s="72" t="s">
        <v>116</v>
      </c>
      <c r="CF7" s="72" t="s">
        <v>121</v>
      </c>
      <c r="CG7" s="72" t="s">
        <v>126</v>
      </c>
      <c r="CH7" s="72" t="s">
        <v>129</v>
      </c>
      <c r="CI7" s="72" t="s">
        <v>133</v>
      </c>
      <c r="CJ7" s="72" t="s">
        <v>137</v>
      </c>
      <c r="CK7" s="72" t="s">
        <v>143</v>
      </c>
      <c r="CL7" s="72" t="s">
        <v>149</v>
      </c>
      <c r="CM7" s="72" t="s">
        <v>155</v>
      </c>
      <c r="CN7" s="72" t="s">
        <v>161</v>
      </c>
      <c r="CO7" s="72" t="s">
        <v>166</v>
      </c>
      <c r="CP7" s="72" t="s">
        <v>168</v>
      </c>
      <c r="CQ7" s="72" t="s">
        <v>170</v>
      </c>
      <c r="CR7" s="90" t="s">
        <v>172</v>
      </c>
    </row>
    <row r="8" spans="1:96" ht="36" customHeight="1">
      <c r="A8" s="73"/>
      <c r="B8" s="74"/>
      <c r="C8" s="74"/>
      <c r="D8" s="74" t="s">
        <v>189</v>
      </c>
      <c r="E8" s="75">
        <v>83.49</v>
      </c>
      <c r="F8" s="75">
        <f>F9+F10+F11+F12+F13</f>
        <v>71.1392</v>
      </c>
      <c r="G8" s="75">
        <f>G9+G10+G11+G12+G13</f>
        <v>34.97651</v>
      </c>
      <c r="H8" s="75">
        <f aca="true" t="shared" si="0" ref="H8:N8">H9+H10+H11+H12+H13</f>
        <v>27.04929</v>
      </c>
      <c r="I8" s="75">
        <f t="shared" si="0"/>
        <v>0</v>
      </c>
      <c r="J8" s="75">
        <f t="shared" si="0"/>
        <v>3.3803010000000002</v>
      </c>
      <c r="K8" s="75">
        <f t="shared" si="0"/>
        <v>0</v>
      </c>
      <c r="L8" s="75">
        <f t="shared" si="0"/>
        <v>0</v>
      </c>
      <c r="M8" s="75">
        <f t="shared" si="0"/>
        <v>5.74254</v>
      </c>
      <c r="N8" s="75">
        <f t="shared" si="0"/>
        <v>0</v>
      </c>
      <c r="O8" s="75">
        <f>O9+O10+O11+O12</f>
        <v>11.095674</v>
      </c>
      <c r="P8" s="75">
        <f>P9+P10+P11+P12</f>
        <v>0.25465</v>
      </c>
      <c r="Q8" s="75">
        <f aca="true" t="shared" si="1" ref="Q8:AP8">Q9+Q10+Q11+Q12</f>
        <v>0.015</v>
      </c>
      <c r="R8" s="75">
        <f t="shared" si="1"/>
        <v>0</v>
      </c>
      <c r="S8" s="75">
        <f t="shared" si="1"/>
        <v>0</v>
      </c>
      <c r="T8" s="75">
        <f t="shared" si="1"/>
        <v>0.0852</v>
      </c>
      <c r="U8" s="75">
        <f t="shared" si="1"/>
        <v>0.34463299999999997</v>
      </c>
      <c r="V8" s="75">
        <f t="shared" si="1"/>
        <v>1.390741</v>
      </c>
      <c r="W8" s="75">
        <f t="shared" si="1"/>
        <v>0</v>
      </c>
      <c r="X8" s="75">
        <f t="shared" si="1"/>
        <v>0</v>
      </c>
      <c r="Y8" s="75">
        <f t="shared" si="1"/>
        <v>0.2977</v>
      </c>
      <c r="Z8" s="75">
        <f t="shared" si="1"/>
        <v>0</v>
      </c>
      <c r="AA8" s="75">
        <f t="shared" si="1"/>
        <v>1.0162499999999999</v>
      </c>
      <c r="AB8" s="75">
        <f t="shared" si="1"/>
        <v>0</v>
      </c>
      <c r="AC8" s="75">
        <f t="shared" si="1"/>
        <v>0</v>
      </c>
      <c r="AD8" s="75">
        <f t="shared" si="1"/>
        <v>0</v>
      </c>
      <c r="AE8" s="75">
        <f t="shared" si="1"/>
        <v>0</v>
      </c>
      <c r="AF8" s="75">
        <f t="shared" si="1"/>
        <v>1.3974000000000002</v>
      </c>
      <c r="AG8" s="75">
        <f t="shared" si="1"/>
        <v>0</v>
      </c>
      <c r="AH8" s="75">
        <f t="shared" si="1"/>
        <v>0</v>
      </c>
      <c r="AI8" s="75">
        <f t="shared" si="1"/>
        <v>6.2851</v>
      </c>
      <c r="AJ8" s="75">
        <f t="shared" si="1"/>
        <v>0</v>
      </c>
      <c r="AK8" s="75">
        <f t="shared" si="1"/>
        <v>0</v>
      </c>
      <c r="AL8" s="75">
        <f t="shared" si="1"/>
        <v>0</v>
      </c>
      <c r="AM8" s="75">
        <f t="shared" si="1"/>
        <v>0</v>
      </c>
      <c r="AN8" s="75">
        <f t="shared" si="1"/>
        <v>0</v>
      </c>
      <c r="AO8" s="75">
        <f t="shared" si="1"/>
        <v>0</v>
      </c>
      <c r="AP8" s="75">
        <f t="shared" si="1"/>
        <v>0</v>
      </c>
      <c r="AQ8" s="75">
        <f aca="true" t="shared" si="2" ref="AQ8:BB8">AQ9+AQ10+AQ11+AQ12+AQ13</f>
        <v>1.25</v>
      </c>
      <c r="AR8" s="75">
        <f t="shared" si="2"/>
        <v>0</v>
      </c>
      <c r="AS8" s="75">
        <f t="shared" si="2"/>
        <v>0</v>
      </c>
      <c r="AT8" s="75">
        <f t="shared" si="2"/>
        <v>0</v>
      </c>
      <c r="AU8" s="75">
        <f t="shared" si="2"/>
        <v>0</v>
      </c>
      <c r="AV8" s="75">
        <f t="shared" si="2"/>
        <v>0</v>
      </c>
      <c r="AW8" s="75">
        <f t="shared" si="2"/>
        <v>0</v>
      </c>
      <c r="AX8" s="75">
        <f t="shared" si="2"/>
        <v>0</v>
      </c>
      <c r="AY8" s="75">
        <f t="shared" si="2"/>
        <v>0</v>
      </c>
      <c r="AZ8" s="75">
        <f t="shared" si="2"/>
        <v>0</v>
      </c>
      <c r="BA8" s="75">
        <f t="shared" si="2"/>
        <v>0</v>
      </c>
      <c r="BB8" s="75">
        <f t="shared" si="2"/>
        <v>1.25</v>
      </c>
      <c r="BC8" s="85"/>
      <c r="BD8" s="86"/>
      <c r="BE8" s="86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6"/>
      <c r="BR8" s="85"/>
      <c r="BS8" s="86"/>
      <c r="BT8" s="86"/>
      <c r="BU8" s="85"/>
      <c r="BV8" s="85"/>
      <c r="BW8" s="86"/>
      <c r="BX8" s="85"/>
      <c r="BY8" s="85"/>
      <c r="BZ8" s="85"/>
      <c r="CA8" s="85"/>
      <c r="CB8" s="85"/>
      <c r="CC8" s="86"/>
      <c r="CD8" s="86"/>
      <c r="CE8" s="87"/>
      <c r="CF8" s="86"/>
      <c r="CG8" s="86"/>
      <c r="CH8" s="86"/>
      <c r="CI8" s="86"/>
      <c r="CJ8" s="86"/>
      <c r="CK8" s="86"/>
      <c r="CL8" s="86"/>
      <c r="CM8" s="86"/>
      <c r="CN8" s="85"/>
      <c r="CO8" s="86"/>
      <c r="CP8" s="86"/>
      <c r="CQ8" s="87"/>
      <c r="CR8" s="91"/>
    </row>
    <row r="9" spans="1:96" s="63" customFormat="1" ht="14.25">
      <c r="A9" s="76">
        <v>2100302</v>
      </c>
      <c r="B9" s="76"/>
      <c r="C9" s="76"/>
      <c r="D9" s="77" t="s">
        <v>191</v>
      </c>
      <c r="E9" s="78">
        <v>24.44</v>
      </c>
      <c r="F9" s="78">
        <v>24.44</v>
      </c>
      <c r="G9" s="78">
        <v>19.87301</v>
      </c>
      <c r="H9" s="78">
        <v>4.57</v>
      </c>
      <c r="I9" s="78">
        <v>0</v>
      </c>
      <c r="J9" s="78">
        <v>0</v>
      </c>
      <c r="K9" s="78">
        <v>0</v>
      </c>
      <c r="L9" s="80"/>
      <c r="M9" s="78">
        <v>0</v>
      </c>
      <c r="N9" s="78">
        <v>0</v>
      </c>
      <c r="O9" s="76">
        <v>0</v>
      </c>
      <c r="P9" s="76">
        <v>0</v>
      </c>
      <c r="Q9" s="78">
        <v>0</v>
      </c>
      <c r="R9" s="78">
        <v>0</v>
      </c>
      <c r="S9" s="78">
        <v>0</v>
      </c>
      <c r="T9" s="78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82">
        <v>0</v>
      </c>
      <c r="AI9" s="76">
        <v>0</v>
      </c>
      <c r="AJ9" s="80">
        <v>0</v>
      </c>
      <c r="AK9" s="83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>
        <f aca="true" t="shared" si="3" ref="BF9:BF12">AJ9/10000</f>
        <v>0</v>
      </c>
      <c r="BG9" s="78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</row>
    <row r="10" spans="1:96" s="63" customFormat="1" ht="14.25">
      <c r="A10" s="76">
        <v>2100399</v>
      </c>
      <c r="B10" s="76"/>
      <c r="C10" s="76"/>
      <c r="D10" s="77" t="s">
        <v>192</v>
      </c>
      <c r="E10" s="78">
        <v>25.2759</v>
      </c>
      <c r="F10" s="78">
        <v>24.31</v>
      </c>
      <c r="G10" s="78">
        <v>9.76</v>
      </c>
      <c r="H10" s="78">
        <v>14.54655</v>
      </c>
      <c r="I10" s="78">
        <v>0</v>
      </c>
      <c r="J10" s="78">
        <v>0</v>
      </c>
      <c r="K10" s="78">
        <v>0</v>
      </c>
      <c r="L10" s="80"/>
      <c r="M10" s="78">
        <v>0</v>
      </c>
      <c r="N10" s="78">
        <v>0</v>
      </c>
      <c r="O10" s="81">
        <v>0.97625</v>
      </c>
      <c r="P10" s="76">
        <v>0</v>
      </c>
      <c r="Q10" s="78">
        <v>0</v>
      </c>
      <c r="R10" s="78">
        <v>0</v>
      </c>
      <c r="S10" s="78">
        <v>0</v>
      </c>
      <c r="T10" s="78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81">
        <v>0.97625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82">
        <v>0</v>
      </c>
      <c r="AI10" s="76">
        <v>0</v>
      </c>
      <c r="AJ10" s="80">
        <v>0</v>
      </c>
      <c r="AK10" s="83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>
        <f t="shared" si="3"/>
        <v>0</v>
      </c>
      <c r="BG10" s="78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</row>
    <row r="11" spans="1:96" s="63" customFormat="1" ht="14.25">
      <c r="A11" s="76">
        <v>2100408</v>
      </c>
      <c r="B11" s="76"/>
      <c r="C11" s="76"/>
      <c r="D11" s="77" t="s">
        <v>193</v>
      </c>
      <c r="E11" s="78">
        <v>29.456805</v>
      </c>
      <c r="F11" s="78">
        <v>18.95</v>
      </c>
      <c r="G11" s="78">
        <v>5.3435</v>
      </c>
      <c r="H11" s="78">
        <v>4.49354</v>
      </c>
      <c r="I11" s="78">
        <v>0</v>
      </c>
      <c r="J11" s="78">
        <v>3.3803010000000002</v>
      </c>
      <c r="K11" s="78">
        <v>0</v>
      </c>
      <c r="L11" s="80"/>
      <c r="M11" s="78">
        <v>5.74254</v>
      </c>
      <c r="N11" s="78">
        <v>0</v>
      </c>
      <c r="O11" s="81">
        <v>9.248924</v>
      </c>
      <c r="P11" s="81">
        <v>0.25465</v>
      </c>
      <c r="Q11" s="78">
        <v>0.015</v>
      </c>
      <c r="R11" s="78">
        <v>0</v>
      </c>
      <c r="S11" s="78">
        <v>0</v>
      </c>
      <c r="T11" s="78">
        <v>0.0852</v>
      </c>
      <c r="U11" s="81">
        <v>0.34463299999999997</v>
      </c>
      <c r="V11" s="81">
        <v>1.390741</v>
      </c>
      <c r="W11" s="76">
        <v>0</v>
      </c>
      <c r="X11" s="76">
        <v>0</v>
      </c>
      <c r="Y11" s="81">
        <v>0.2977</v>
      </c>
      <c r="Z11" s="76">
        <v>0</v>
      </c>
      <c r="AA11" s="78">
        <v>0.04</v>
      </c>
      <c r="AB11" s="76">
        <v>0</v>
      </c>
      <c r="AC11" s="76">
        <v>0</v>
      </c>
      <c r="AD11" s="76">
        <v>0</v>
      </c>
      <c r="AE11" s="76">
        <v>0</v>
      </c>
      <c r="AF11" s="81">
        <v>0.5269</v>
      </c>
      <c r="AG11" s="76">
        <v>0</v>
      </c>
      <c r="AH11" s="82">
        <v>0</v>
      </c>
      <c r="AI11" s="81">
        <v>6.2851</v>
      </c>
      <c r="AJ11" s="80">
        <v>0</v>
      </c>
      <c r="AK11" s="83"/>
      <c r="AL11" s="78"/>
      <c r="AM11" s="78"/>
      <c r="AN11" s="78"/>
      <c r="AO11" s="78"/>
      <c r="AP11" s="78"/>
      <c r="AQ11" s="78">
        <v>1.25</v>
      </c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>
        <v>1.25</v>
      </c>
      <c r="BC11" s="78"/>
      <c r="BD11" s="78"/>
      <c r="BE11" s="78"/>
      <c r="BF11" s="78">
        <f t="shared" si="3"/>
        <v>0</v>
      </c>
      <c r="BG11" s="78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</row>
    <row r="12" spans="1:96" s="63" customFormat="1" ht="14.25">
      <c r="A12" s="76">
        <v>2100499</v>
      </c>
      <c r="B12" s="76"/>
      <c r="C12" s="76"/>
      <c r="D12" s="77" t="s">
        <v>194</v>
      </c>
      <c r="E12" s="78">
        <v>0.8705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81">
        <v>0.8705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81">
        <v>0.8705</v>
      </c>
      <c r="AG12" s="76">
        <v>0</v>
      </c>
      <c r="AH12" s="82">
        <v>0</v>
      </c>
      <c r="AI12" s="76">
        <v>0</v>
      </c>
      <c r="AJ12" s="80">
        <v>0</v>
      </c>
      <c r="AK12" s="83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>
        <f t="shared" si="3"/>
        <v>0</v>
      </c>
      <c r="BG12" s="78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</row>
    <row r="13" spans="1:96" s="63" customFormat="1" ht="14.25">
      <c r="A13" s="76">
        <v>2100716</v>
      </c>
      <c r="B13" s="76"/>
      <c r="C13" s="76"/>
      <c r="D13" s="77" t="s">
        <v>197</v>
      </c>
      <c r="E13" s="78">
        <v>3.4392</v>
      </c>
      <c r="F13" s="78">
        <v>3.4392</v>
      </c>
      <c r="G13" s="78">
        <v>0</v>
      </c>
      <c r="H13" s="78">
        <v>3.4392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</row>
    <row r="14" spans="1:96" ht="14.25">
      <c r="A14" s="27"/>
      <c r="B14" s="27"/>
      <c r="C14" s="27"/>
      <c r="D14" s="27"/>
      <c r="E14" s="27"/>
      <c r="F14" s="79"/>
      <c r="G14" s="79"/>
      <c r="H14" s="79"/>
      <c r="I14" s="79"/>
      <c r="J14" s="79"/>
      <c r="K14" s="79"/>
      <c r="L14" s="79"/>
      <c r="M14" s="79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</row>
    <row r="15" spans="1:96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</row>
    <row r="18" ht="14.25">
      <c r="AR18" s="29">
        <v>6</v>
      </c>
    </row>
  </sheetData>
  <sheetProtection/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" right="0.2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34.00390625" style="17" bestFit="1" customWidth="1"/>
    <col min="2" max="2" width="9.00390625" style="17" customWidth="1"/>
    <col min="3" max="3" width="11.625" style="17" customWidth="1"/>
    <col min="4" max="4" width="42.00390625" style="17" customWidth="1"/>
    <col min="5" max="5" width="9.00390625" style="17" customWidth="1"/>
    <col min="6" max="6" width="13.375" style="17" customWidth="1"/>
    <col min="7" max="9" width="9.00390625" style="17" customWidth="1"/>
    <col min="10" max="10" width="19.50390625" style="17" customWidth="1"/>
    <col min="11" max="16384" width="9.00390625" style="17" customWidth="1"/>
  </cols>
  <sheetData>
    <row r="1" spans="1:6" ht="27">
      <c r="A1" s="31" t="s">
        <v>312</v>
      </c>
      <c r="B1" s="31"/>
      <c r="C1" s="31"/>
      <c r="D1" s="31"/>
      <c r="E1" s="31"/>
      <c r="F1" s="31"/>
    </row>
    <row r="2" spans="1:6" ht="18" customHeight="1">
      <c r="A2" s="32" t="s">
        <v>177</v>
      </c>
      <c r="B2" s="33"/>
      <c r="C2" s="33"/>
      <c r="D2" s="34"/>
      <c r="E2" s="33"/>
      <c r="F2" s="35" t="s">
        <v>2</v>
      </c>
    </row>
    <row r="3" spans="1:6" ht="18" customHeight="1">
      <c r="A3" s="36" t="s">
        <v>313</v>
      </c>
      <c r="B3" s="37" t="s">
        <v>6</v>
      </c>
      <c r="C3" s="37" t="s">
        <v>314</v>
      </c>
      <c r="D3" s="37" t="s">
        <v>313</v>
      </c>
      <c r="E3" s="37" t="s">
        <v>6</v>
      </c>
      <c r="F3" s="38" t="s">
        <v>314</v>
      </c>
    </row>
    <row r="4" spans="1:6" ht="18" customHeight="1">
      <c r="A4" s="39" t="s">
        <v>315</v>
      </c>
      <c r="B4" s="40"/>
      <c r="C4" s="40" t="s">
        <v>12</v>
      </c>
      <c r="D4" s="40" t="s">
        <v>315</v>
      </c>
      <c r="E4" s="40"/>
      <c r="F4" s="41" t="s">
        <v>18</v>
      </c>
    </row>
    <row r="5" spans="1:6" ht="18" customHeight="1">
      <c r="A5" s="42" t="s">
        <v>316</v>
      </c>
      <c r="B5" s="40" t="s">
        <v>12</v>
      </c>
      <c r="C5" s="40" t="s">
        <v>317</v>
      </c>
      <c r="D5" s="43" t="s">
        <v>318</v>
      </c>
      <c r="E5" s="40" t="s">
        <v>107</v>
      </c>
      <c r="F5" s="44">
        <v>1</v>
      </c>
    </row>
    <row r="6" spans="1:10" ht="18" customHeight="1">
      <c r="A6" s="42" t="s">
        <v>319</v>
      </c>
      <c r="B6" s="40" t="s">
        <v>18</v>
      </c>
      <c r="C6" s="45">
        <f>C8+C11</f>
        <v>4.58</v>
      </c>
      <c r="D6" s="43" t="s">
        <v>320</v>
      </c>
      <c r="E6" s="40" t="s">
        <v>112</v>
      </c>
      <c r="F6" s="44">
        <v>1</v>
      </c>
      <c r="J6" s="61"/>
    </row>
    <row r="7" spans="1:10" ht="18" customHeight="1">
      <c r="A7" s="42" t="s">
        <v>321</v>
      </c>
      <c r="B7" s="40" t="s">
        <v>24</v>
      </c>
      <c r="C7" s="45"/>
      <c r="D7" s="43" t="s">
        <v>322</v>
      </c>
      <c r="E7" s="40" t="s">
        <v>117</v>
      </c>
      <c r="F7" s="44"/>
      <c r="J7" s="62"/>
    </row>
    <row r="8" spans="1:10" ht="18" customHeight="1">
      <c r="A8" s="42" t="s">
        <v>323</v>
      </c>
      <c r="B8" s="40" t="s">
        <v>30</v>
      </c>
      <c r="C8" s="45">
        <f>C10</f>
        <v>1.79</v>
      </c>
      <c r="D8" s="46" t="s">
        <v>324</v>
      </c>
      <c r="E8" s="40" t="s">
        <v>122</v>
      </c>
      <c r="F8" s="41"/>
      <c r="J8" s="62"/>
    </row>
    <row r="9" spans="1:10" ht="18" customHeight="1">
      <c r="A9" s="42" t="s">
        <v>325</v>
      </c>
      <c r="B9" s="40" t="s">
        <v>36</v>
      </c>
      <c r="C9" s="47"/>
      <c r="D9" s="48" t="s">
        <v>326</v>
      </c>
      <c r="E9" s="40" t="s">
        <v>127</v>
      </c>
      <c r="F9" s="41"/>
      <c r="J9" s="62"/>
    </row>
    <row r="10" spans="1:10" ht="18" customHeight="1">
      <c r="A10" s="42" t="s">
        <v>327</v>
      </c>
      <c r="B10" s="40" t="s">
        <v>42</v>
      </c>
      <c r="C10" s="47">
        <v>1.79</v>
      </c>
      <c r="D10" s="27"/>
      <c r="E10" s="40" t="s">
        <v>131</v>
      </c>
      <c r="F10" s="49"/>
      <c r="J10" s="62"/>
    </row>
    <row r="11" spans="1:10" ht="18" customHeight="1">
      <c r="A11" s="42" t="s">
        <v>328</v>
      </c>
      <c r="B11" s="40" t="s">
        <v>48</v>
      </c>
      <c r="C11" s="47">
        <f>C12</f>
        <v>2.79</v>
      </c>
      <c r="D11" s="27"/>
      <c r="E11" s="40" t="s">
        <v>135</v>
      </c>
      <c r="F11" s="50"/>
      <c r="J11" s="62"/>
    </row>
    <row r="12" spans="1:10" ht="18" customHeight="1">
      <c r="A12" s="42" t="s">
        <v>329</v>
      </c>
      <c r="B12" s="40" t="s">
        <v>53</v>
      </c>
      <c r="C12" s="47">
        <v>2.79</v>
      </c>
      <c r="D12" s="27"/>
      <c r="E12" s="40" t="s">
        <v>139</v>
      </c>
      <c r="F12" s="49"/>
      <c r="J12" s="62"/>
    </row>
    <row r="13" spans="1:6" ht="18" customHeight="1">
      <c r="A13" s="42" t="s">
        <v>330</v>
      </c>
      <c r="B13" s="40" t="s">
        <v>58</v>
      </c>
      <c r="C13" s="47"/>
      <c r="D13" s="27"/>
      <c r="E13" s="40" t="s">
        <v>145</v>
      </c>
      <c r="F13" s="49"/>
    </row>
    <row r="14" spans="1:6" ht="18" customHeight="1">
      <c r="A14" s="42" t="s">
        <v>331</v>
      </c>
      <c r="B14" s="40" t="s">
        <v>63</v>
      </c>
      <c r="C14" s="51"/>
      <c r="D14" s="27"/>
      <c r="E14" s="40" t="s">
        <v>151</v>
      </c>
      <c r="F14" s="49"/>
    </row>
    <row r="15" spans="1:6" ht="18" customHeight="1">
      <c r="A15" s="42" t="s">
        <v>332</v>
      </c>
      <c r="B15" s="40" t="s">
        <v>67</v>
      </c>
      <c r="C15" s="52"/>
      <c r="D15" s="27"/>
      <c r="E15" s="40" t="s">
        <v>157</v>
      </c>
      <c r="F15" s="49"/>
    </row>
    <row r="16" spans="1:6" ht="18" customHeight="1">
      <c r="A16" s="42" t="s">
        <v>333</v>
      </c>
      <c r="B16" s="40" t="s">
        <v>72</v>
      </c>
      <c r="C16" s="53"/>
      <c r="D16" s="54"/>
      <c r="E16" s="40" t="s">
        <v>162</v>
      </c>
      <c r="F16" s="49"/>
    </row>
    <row r="17" spans="1:6" ht="18" customHeight="1">
      <c r="A17" s="42" t="s">
        <v>334</v>
      </c>
      <c r="B17" s="40" t="s">
        <v>77</v>
      </c>
      <c r="C17" s="53"/>
      <c r="D17" s="43" t="s">
        <v>335</v>
      </c>
      <c r="E17" s="40" t="s">
        <v>167</v>
      </c>
      <c r="F17" s="55"/>
    </row>
    <row r="18" spans="1:6" ht="18" customHeight="1">
      <c r="A18" s="42" t="s">
        <v>336</v>
      </c>
      <c r="B18" s="40" t="s">
        <v>82</v>
      </c>
      <c r="C18" s="53"/>
      <c r="D18" s="43" t="s">
        <v>335</v>
      </c>
      <c r="E18" s="40" t="s">
        <v>169</v>
      </c>
      <c r="F18" s="55"/>
    </row>
    <row r="19" spans="1:6" ht="18" customHeight="1">
      <c r="A19" s="42" t="s">
        <v>337</v>
      </c>
      <c r="B19" s="40" t="s">
        <v>87</v>
      </c>
      <c r="C19" s="53">
        <v>42</v>
      </c>
      <c r="D19" s="43" t="s">
        <v>335</v>
      </c>
      <c r="E19" s="40" t="s">
        <v>171</v>
      </c>
      <c r="F19" s="55"/>
    </row>
    <row r="20" spans="1:6" ht="18" customHeight="1">
      <c r="A20" s="42" t="s">
        <v>338</v>
      </c>
      <c r="B20" s="40" t="s">
        <v>92</v>
      </c>
      <c r="C20" s="53">
        <v>608</v>
      </c>
      <c r="D20" s="43" t="s">
        <v>335</v>
      </c>
      <c r="E20" s="40" t="s">
        <v>216</v>
      </c>
      <c r="F20" s="55"/>
    </row>
    <row r="21" spans="1:6" ht="18" customHeight="1">
      <c r="A21" s="42" t="s">
        <v>339</v>
      </c>
      <c r="B21" s="40" t="s">
        <v>97</v>
      </c>
      <c r="C21" s="53"/>
      <c r="D21" s="43" t="s">
        <v>335</v>
      </c>
      <c r="E21" s="40" t="s">
        <v>217</v>
      </c>
      <c r="F21" s="55"/>
    </row>
    <row r="22" spans="1:6" ht="18" customHeight="1">
      <c r="A22" s="56" t="s">
        <v>340</v>
      </c>
      <c r="B22" s="57" t="s">
        <v>102</v>
      </c>
      <c r="C22" s="58"/>
      <c r="D22" s="59" t="s">
        <v>335</v>
      </c>
      <c r="E22" s="57" t="s">
        <v>174</v>
      </c>
      <c r="F22" s="60"/>
    </row>
    <row r="24" ht="14.25">
      <c r="C24" s="29">
        <v>7</v>
      </c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E10" sqref="E10"/>
    </sheetView>
  </sheetViews>
  <sheetFormatPr defaultColWidth="9.00390625" defaultRowHeight="14.25"/>
  <cols>
    <col min="1" max="3" width="7.00390625" style="17" customWidth="1"/>
    <col min="4" max="4" width="12.25390625" style="17" customWidth="1"/>
    <col min="5" max="5" width="9.00390625" style="17" customWidth="1"/>
    <col min="6" max="6" width="18.00390625" style="17" customWidth="1"/>
    <col min="7" max="7" width="11.375" style="17" customWidth="1"/>
    <col min="8" max="8" width="10.75390625" style="17" customWidth="1"/>
    <col min="9" max="9" width="18.875" style="17" customWidth="1"/>
    <col min="10" max="10" width="17.25390625" style="17" customWidth="1"/>
    <col min="11" max="16384" width="9.00390625" style="17" customWidth="1"/>
  </cols>
  <sheetData>
    <row r="1" spans="1:10" ht="20.25">
      <c r="A1" s="18" t="s">
        <v>341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>
      <c r="A2" s="20" t="s">
        <v>177</v>
      </c>
      <c r="B2" s="21"/>
      <c r="C2" s="21"/>
      <c r="D2" s="21"/>
      <c r="E2" s="21"/>
      <c r="F2" s="21"/>
      <c r="G2" s="21"/>
      <c r="H2" s="22"/>
      <c r="I2" s="22"/>
      <c r="J2" s="30" t="s">
        <v>2</v>
      </c>
    </row>
    <row r="3" spans="1:10" ht="19.5" customHeight="1">
      <c r="A3" s="23" t="s">
        <v>5</v>
      </c>
      <c r="B3" s="23"/>
      <c r="C3" s="23"/>
      <c r="D3" s="23"/>
      <c r="E3" s="23" t="s">
        <v>189</v>
      </c>
      <c r="F3" s="23" t="s">
        <v>258</v>
      </c>
      <c r="G3" s="23" t="s">
        <v>263</v>
      </c>
      <c r="H3" s="24" t="s">
        <v>342</v>
      </c>
      <c r="I3" s="24"/>
      <c r="J3" s="24"/>
    </row>
    <row r="4" spans="1:10" ht="19.5" customHeight="1">
      <c r="A4" s="23" t="s">
        <v>227</v>
      </c>
      <c r="B4" s="23"/>
      <c r="C4" s="23"/>
      <c r="D4" s="23" t="s">
        <v>185</v>
      </c>
      <c r="E4" s="23"/>
      <c r="F4" s="23"/>
      <c r="G4" s="23"/>
      <c r="H4" s="23" t="s">
        <v>210</v>
      </c>
      <c r="I4" s="23" t="s">
        <v>271</v>
      </c>
      <c r="J4" s="23" t="s">
        <v>296</v>
      </c>
    </row>
    <row r="5" spans="1:10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9.5" customHeight="1">
      <c r="A7" s="23" t="s">
        <v>186</v>
      </c>
      <c r="B7" s="23" t="s">
        <v>187</v>
      </c>
      <c r="C7" s="23" t="s">
        <v>188</v>
      </c>
      <c r="D7" s="23" t="s">
        <v>10</v>
      </c>
      <c r="E7" s="23" t="s">
        <v>12</v>
      </c>
      <c r="F7" s="23">
        <v>2</v>
      </c>
      <c r="G7" s="23">
        <v>3</v>
      </c>
      <c r="H7" s="23">
        <v>4</v>
      </c>
      <c r="I7" s="23">
        <v>5</v>
      </c>
      <c r="J7" s="23">
        <v>6</v>
      </c>
    </row>
    <row r="8" spans="1:10" ht="19.5" customHeight="1">
      <c r="A8" s="23"/>
      <c r="B8" s="23"/>
      <c r="C8" s="23"/>
      <c r="D8" s="23" t="s">
        <v>189</v>
      </c>
      <c r="E8" s="25"/>
      <c r="F8" s="25"/>
      <c r="G8" s="25"/>
      <c r="H8" s="25"/>
      <c r="I8" s="25"/>
      <c r="J8" s="25"/>
    </row>
    <row r="9" spans="1:10" ht="21.75" customHeight="1">
      <c r="A9" s="26">
        <v>2100302</v>
      </c>
      <c r="B9" s="27"/>
      <c r="C9" s="27"/>
      <c r="D9" s="28" t="s">
        <v>191</v>
      </c>
      <c r="E9" s="27">
        <f>F9+G9+H9</f>
        <v>4.58</v>
      </c>
      <c r="F9" s="27"/>
      <c r="G9" s="27">
        <v>2.79</v>
      </c>
      <c r="H9" s="27">
        <f>I9+J9</f>
        <v>1.79</v>
      </c>
      <c r="I9" s="27">
        <v>1.79</v>
      </c>
      <c r="J9" s="27"/>
    </row>
    <row r="10" spans="1:10" ht="21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2" ht="14.25">
      <c r="F22" s="29">
        <v>8</v>
      </c>
    </row>
  </sheetData>
  <sheetProtection/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workbookViewId="0" topLeftCell="A1">
      <selection activeCell="H13" sqref="H13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" t="s">
        <v>343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15" t="s">
        <v>2</v>
      </c>
    </row>
    <row r="3" spans="1:14" ht="24" customHeight="1">
      <c r="A3" s="5" t="s">
        <v>5</v>
      </c>
      <c r="B3" s="6"/>
      <c r="C3" s="6"/>
      <c r="D3" s="6"/>
      <c r="E3" s="6" t="s">
        <v>225</v>
      </c>
      <c r="F3" s="6"/>
      <c r="G3" s="6"/>
      <c r="H3" s="6"/>
      <c r="I3" s="6" t="s">
        <v>226</v>
      </c>
      <c r="J3" s="6"/>
      <c r="K3" s="6"/>
      <c r="L3" s="6"/>
      <c r="M3" s="6"/>
      <c r="N3" s="6"/>
    </row>
    <row r="4" spans="1:14" ht="18" customHeight="1">
      <c r="A4" s="7" t="s">
        <v>227</v>
      </c>
      <c r="B4" s="8"/>
      <c r="C4" s="8"/>
      <c r="D4" s="8" t="s">
        <v>185</v>
      </c>
      <c r="E4" s="8" t="s">
        <v>189</v>
      </c>
      <c r="F4" s="8" t="s">
        <v>199</v>
      </c>
      <c r="G4" s="8" t="s">
        <v>200</v>
      </c>
      <c r="H4" s="8"/>
      <c r="I4" s="8" t="s">
        <v>189</v>
      </c>
      <c r="J4" s="8" t="s">
        <v>199</v>
      </c>
      <c r="K4" s="8"/>
      <c r="L4" s="8"/>
      <c r="M4" s="8" t="s">
        <v>200</v>
      </c>
      <c r="N4" s="8"/>
    </row>
    <row r="5" spans="1:14" ht="14.25">
      <c r="A5" s="7"/>
      <c r="B5" s="8"/>
      <c r="C5" s="8"/>
      <c r="D5" s="8"/>
      <c r="E5" s="8"/>
      <c r="F5" s="8"/>
      <c r="G5" s="8" t="s">
        <v>210</v>
      </c>
      <c r="H5" s="8" t="s">
        <v>228</v>
      </c>
      <c r="I5" s="8"/>
      <c r="J5" s="8" t="s">
        <v>210</v>
      </c>
      <c r="K5" s="8" t="s">
        <v>229</v>
      </c>
      <c r="L5" s="8" t="s">
        <v>230</v>
      </c>
      <c r="M5" s="8" t="s">
        <v>210</v>
      </c>
      <c r="N5" s="8" t="s">
        <v>228</v>
      </c>
    </row>
    <row r="6" spans="1:14" ht="14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75" customHeight="1">
      <c r="A7" s="7" t="s">
        <v>186</v>
      </c>
      <c r="B7" s="8" t="s">
        <v>187</v>
      </c>
      <c r="C7" s="8" t="s">
        <v>188</v>
      </c>
      <c r="D7" s="8" t="s">
        <v>10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</row>
    <row r="8" spans="1:14" ht="18.75" customHeight="1">
      <c r="A8" s="10"/>
      <c r="B8" s="11"/>
      <c r="C8" s="11"/>
      <c r="D8" s="11" t="s">
        <v>189</v>
      </c>
      <c r="E8" s="12"/>
      <c r="F8" s="12"/>
      <c r="G8" s="12"/>
      <c r="H8" s="12"/>
      <c r="I8" s="16"/>
      <c r="J8" s="16"/>
      <c r="K8" s="16"/>
      <c r="L8" s="16"/>
      <c r="M8" s="16"/>
      <c r="N8" s="16"/>
    </row>
    <row r="9" spans="1:14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2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ht="18.75" customHeight="1"/>
    <row r="22" ht="14.25">
      <c r="H22" s="14">
        <v>9</v>
      </c>
    </row>
  </sheetData>
  <sheetProtection/>
  <mergeCells count="23">
    <mergeCell ref="A1:N1"/>
    <mergeCell ref="A2:F2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2016-07-05T14:23:36Z</cp:lastPrinted>
  <dcterms:created xsi:type="dcterms:W3CDTF">2011-09-13T11:12:31Z</dcterms:created>
  <dcterms:modified xsi:type="dcterms:W3CDTF">2017-07-25T01:54:40Z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