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370" tabRatio="691" firstSheet="4" activeTab="7"/>
  </bookViews>
  <sheets>
    <sheet name="部门收支总表" sheetId="1" r:id="rId1"/>
    <sheet name="部门收入总表" sheetId="2" r:id="rId2"/>
    <sheet name="部门支出总表" sheetId="3" r:id="rId3"/>
    <sheet name="部门基本支出表" sheetId="4" r:id="rId4"/>
    <sheet name="部门项目支出表" sheetId="5" r:id="rId5"/>
    <sheet name="财政拨款收支总表" sheetId="6" r:id="rId6"/>
    <sheet name="一般公共预算支出表" sheetId="7" r:id="rId7"/>
    <sheet name="一般公共预算基本支出表" sheetId="8" r:id="rId8"/>
    <sheet name="一般公共预算项目支出表" sheetId="9" r:id="rId9"/>
    <sheet name="一般公共预算安排的机关运行经费及“三公”经费支出表" sheetId="10" r:id="rId10"/>
    <sheet name="政府性基金预算支出表" sheetId="11" r:id="rId11"/>
  </sheets>
  <definedNames/>
  <calcPr fullCalcOnLoad="1"/>
</workbook>
</file>

<file path=xl/sharedStrings.xml><?xml version="1.0" encoding="utf-8"?>
<sst xmlns="http://schemas.openxmlformats.org/spreadsheetml/2006/main" count="738" uniqueCount="371">
  <si>
    <t>附件2-1</t>
  </si>
  <si>
    <t>部门收支总表</t>
  </si>
  <si>
    <t>单位:元</t>
  </si>
  <si>
    <t>收                             入</t>
  </si>
  <si>
    <t>支                             出</t>
  </si>
  <si>
    <t xml:space="preserve">项            目 </t>
  </si>
  <si>
    <t xml:space="preserve">         项     目</t>
  </si>
  <si>
    <t>一、公共财政预算拨款</t>
  </si>
  <si>
    <t>一、基本支出</t>
  </si>
  <si>
    <t xml:space="preserve">        经费拨款</t>
  </si>
  <si>
    <t xml:space="preserve">    工资福利支出</t>
  </si>
  <si>
    <t xml:space="preserve">        用纳入预算管理的非税资金安排的拨款</t>
  </si>
  <si>
    <t xml:space="preserve">    商品和服务支出</t>
  </si>
  <si>
    <t>二、财政专户管理的非税资金</t>
  </si>
  <si>
    <t xml:space="preserve">    对个人和家庭的补助</t>
  </si>
  <si>
    <t xml:space="preserve">        行政事业性收费收入</t>
  </si>
  <si>
    <t xml:space="preserve">    对企事业单位的补贴</t>
  </si>
  <si>
    <t xml:space="preserve">        教育收费收入</t>
  </si>
  <si>
    <t xml:space="preserve">    转移性支出</t>
  </si>
  <si>
    <t xml:space="preserve">        罚没收入</t>
  </si>
  <si>
    <t xml:space="preserve">    债务利息支出</t>
  </si>
  <si>
    <t xml:space="preserve">        专项收入</t>
  </si>
  <si>
    <t xml:space="preserve">    基本建设支出</t>
  </si>
  <si>
    <t xml:space="preserve">        国有资本经营收入</t>
  </si>
  <si>
    <t xml:space="preserve">    其他资本性支出</t>
  </si>
  <si>
    <t xml:space="preserve">        国有资源（资产）有偿使用收入</t>
  </si>
  <si>
    <t xml:space="preserve">    其他支出</t>
  </si>
  <si>
    <t xml:space="preserve">        经营服务性收费收入</t>
  </si>
  <si>
    <t xml:space="preserve">        其他收入</t>
  </si>
  <si>
    <t>二、项目支出</t>
  </si>
  <si>
    <t>三、事业收入（不含预算外资金）</t>
  </si>
  <si>
    <t>四、事业单位经营收入</t>
  </si>
  <si>
    <t xml:space="preserve">    大型修缮支出</t>
  </si>
  <si>
    <t>五、其他收入</t>
  </si>
  <si>
    <t xml:space="preserve">    大型购置支出</t>
  </si>
  <si>
    <t xml:space="preserve">    大型会议支出</t>
  </si>
  <si>
    <t xml:space="preserve">    专项业务支出</t>
  </si>
  <si>
    <t>三、事业单位经营支出</t>
  </si>
  <si>
    <t xml:space="preserve">        本  年  收  入  合  计</t>
  </si>
  <si>
    <t>本  年  支  出  合  计</t>
  </si>
  <si>
    <t>六、上级补助收入</t>
  </si>
  <si>
    <t>四、其他支出</t>
  </si>
  <si>
    <t>七、附属单位上缴收入</t>
  </si>
  <si>
    <t>五、对附属单位补助支出</t>
  </si>
  <si>
    <t>八、政府性基金收入(资金、附加）</t>
  </si>
  <si>
    <t>六、上缴上级支出</t>
  </si>
  <si>
    <t>九、用事业基金弥补收支差额</t>
  </si>
  <si>
    <t>十、上年结转</t>
  </si>
  <si>
    <t>七、结转下年</t>
  </si>
  <si>
    <t xml:space="preserve">        收      入      总      计</t>
  </si>
  <si>
    <t xml:space="preserve">   支      出      总      计</t>
  </si>
  <si>
    <t>附件2-2</t>
  </si>
  <si>
    <t>部门收入总表</t>
  </si>
  <si>
    <t>单位：元</t>
  </si>
  <si>
    <t>项  目</t>
  </si>
  <si>
    <t>本年收入合计</t>
  </si>
  <si>
    <t>财政拨款收入</t>
  </si>
  <si>
    <t>上级补助收入</t>
  </si>
  <si>
    <t>事业收入</t>
  </si>
  <si>
    <t>经营收入</t>
  </si>
  <si>
    <t>附属单位上缴收入</t>
  </si>
  <si>
    <t>其他收入</t>
  </si>
  <si>
    <t>支出功能分类科目编码</t>
  </si>
  <si>
    <t>科目名称</t>
  </si>
  <si>
    <t>类</t>
  </si>
  <si>
    <t>款</t>
  </si>
  <si>
    <t>项</t>
  </si>
  <si>
    <t>栏次</t>
  </si>
  <si>
    <t>1</t>
  </si>
  <si>
    <t>2</t>
  </si>
  <si>
    <t>3</t>
  </si>
  <si>
    <t>4</t>
  </si>
  <si>
    <t>5</t>
  </si>
  <si>
    <t>6</t>
  </si>
  <si>
    <t>7</t>
  </si>
  <si>
    <t>合计</t>
  </si>
  <si>
    <t>附件2-3</t>
  </si>
  <si>
    <t>部门支出总表</t>
  </si>
  <si>
    <t>本年支出合计</t>
  </si>
  <si>
    <t>基本支出</t>
  </si>
  <si>
    <t>项目支出</t>
  </si>
  <si>
    <t>上缴上级支出</t>
  </si>
  <si>
    <t>经营支出</t>
  </si>
  <si>
    <t>对附属单位补助支出</t>
  </si>
  <si>
    <t>其他支出</t>
  </si>
  <si>
    <t>附件2-4</t>
  </si>
  <si>
    <t>部门基本支出表</t>
  </si>
  <si>
    <t>经济科目名称          （到款级）</t>
  </si>
  <si>
    <t>资    金    来    源</t>
  </si>
  <si>
    <t>小计</t>
  </si>
  <si>
    <t>公共财政预算资金</t>
  </si>
  <si>
    <t>财政专户管理的非税资金</t>
  </si>
  <si>
    <t>其他资金</t>
  </si>
  <si>
    <t>经费拨款</t>
  </si>
  <si>
    <t>纳入预算管理的非税资金</t>
  </si>
  <si>
    <t>工资福利支出</t>
  </si>
  <si>
    <t>商品和服务支出</t>
  </si>
  <si>
    <t>对个人和家庭的补助</t>
  </si>
  <si>
    <t>债务利息支出</t>
  </si>
  <si>
    <t>基本建设支出</t>
  </si>
  <si>
    <t>其他资本性支出</t>
  </si>
  <si>
    <t>附件2-5</t>
  </si>
  <si>
    <t>部门项目支出表</t>
  </si>
  <si>
    <t xml:space="preserve">项目名称          </t>
  </si>
  <si>
    <r>
      <t>绩效目标</t>
    </r>
    <r>
      <rPr>
        <sz val="12"/>
        <rFont val="宋体"/>
        <family val="0"/>
      </rPr>
      <t xml:space="preserve">    </t>
    </r>
    <r>
      <rPr>
        <sz val="9"/>
        <rFont val="宋体"/>
        <family val="0"/>
      </rPr>
      <t>（简略表述项目              实施的内容及      目的）</t>
    </r>
  </si>
  <si>
    <t>其他  资金</t>
  </si>
  <si>
    <t>附件2-6</t>
  </si>
  <si>
    <t>财政拨款收支总表</t>
  </si>
  <si>
    <t>收     入</t>
  </si>
  <si>
    <t>支     出</t>
  </si>
  <si>
    <t>项    目</t>
  </si>
  <si>
    <t>行次</t>
  </si>
  <si>
    <t>预算数</t>
  </si>
  <si>
    <t>项目（按功能分类）</t>
  </si>
  <si>
    <t>公共预算财政拨款</t>
  </si>
  <si>
    <t>政府性基金预算财政拨款</t>
  </si>
  <si>
    <t>栏    次</t>
  </si>
  <si>
    <t>一、公共预算财政拨款</t>
  </si>
  <si>
    <t>一、一般公共服务支出</t>
  </si>
  <si>
    <t>31</t>
  </si>
  <si>
    <t>二、政府性基金预算财政拨款</t>
  </si>
  <si>
    <t>二、外交支出</t>
  </si>
  <si>
    <t>32</t>
  </si>
  <si>
    <t>三、国防支出</t>
  </si>
  <si>
    <t>33</t>
  </si>
  <si>
    <t>四、公共安全支出</t>
  </si>
  <si>
    <t>34</t>
  </si>
  <si>
    <t>五、教育支出</t>
  </si>
  <si>
    <t>35</t>
  </si>
  <si>
    <t>六、科学技术支出</t>
  </si>
  <si>
    <t>36</t>
  </si>
  <si>
    <t>七、文化体育与传媒支出</t>
  </si>
  <si>
    <t>37</t>
  </si>
  <si>
    <t>8</t>
  </si>
  <si>
    <t>八、社会保障和就业支出</t>
  </si>
  <si>
    <t>38</t>
  </si>
  <si>
    <t>9</t>
  </si>
  <si>
    <t>九、医疗卫生与计划生育支出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</si>
  <si>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</si>
  <si>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</si>
  <si>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</si>
  <si>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</si>
  <si>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</si>
  <si>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</si>
  <si>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</si>
  <si>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</si>
  <si>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</si>
  <si>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</si>
  <si>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</si>
  <si>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</si>
  <si>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</si>
  <si>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</si>
  <si>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</si>
  <si>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</si>
  <si>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</si>
  <si>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</si>
  <si>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</si>
  <si>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</si>
  <si>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</si>
  <si>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</si>
  <si>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</si>
  <si>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</si>
  <si>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</si>
  <si>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</si>
  <si>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十八、国土海洋气象等支出</t>
  </si>
  <si>
    <t>48</t>
  </si>
  <si>
    <t>19</t>
  </si>
  <si>
    <t>十九、住房保障支出</t>
  </si>
  <si>
    <t>49</t>
  </si>
  <si>
    <t>20</t>
  </si>
  <si>
    <t>二十、粮油物资储备支出</t>
  </si>
  <si>
    <t>50</t>
  </si>
  <si>
    <t>21</t>
  </si>
  <si>
    <t>二十一、国债还本付息支出</t>
  </si>
  <si>
    <t>51</t>
  </si>
  <si>
    <t>22</t>
  </si>
  <si>
    <t>二十二、其他支出</t>
  </si>
  <si>
    <t>52</t>
  </si>
  <si>
    <t>23</t>
  </si>
  <si>
    <t>53</t>
  </si>
  <si>
    <t>24</t>
  </si>
  <si>
    <t>54</t>
  </si>
  <si>
    <t>25</t>
  </si>
  <si>
    <t>55</t>
  </si>
  <si>
    <t>年初财政拨款结转和结余</t>
  </si>
  <si>
    <t>26</t>
  </si>
  <si>
    <t>年末财政拨款结转和结余</t>
  </si>
  <si>
    <t>56</t>
  </si>
  <si>
    <t>27</t>
  </si>
  <si>
    <t>基本支出结转</t>
  </si>
  <si>
    <t>57</t>
  </si>
  <si>
    <t>28</t>
  </si>
  <si>
    <t xml:space="preserve">     项目支出结转和结余</t>
  </si>
  <si>
    <t>58</t>
  </si>
  <si>
    <t>29</t>
  </si>
  <si>
    <t>59</t>
  </si>
  <si>
    <t>收入总计</t>
  </si>
  <si>
    <t>30</t>
  </si>
  <si>
    <t>支出总计</t>
  </si>
  <si>
    <t>60</t>
  </si>
  <si>
    <t>附件2-7</t>
  </si>
  <si>
    <t>一般公共预算支出表</t>
  </si>
  <si>
    <t>项目</t>
  </si>
  <si>
    <t>一般公共预算支出</t>
  </si>
  <si>
    <t>合  计</t>
  </si>
  <si>
    <t>附件2-8</t>
  </si>
  <si>
    <t>一般公共预算基本支出表</t>
  </si>
  <si>
    <t>经济科目名称              （到款级）</t>
  </si>
  <si>
    <t>一般公共预算基本支出</t>
  </si>
  <si>
    <t>合 计</t>
  </si>
  <si>
    <t>附件2-9</t>
  </si>
  <si>
    <t>一般公共预算项目支出表</t>
  </si>
  <si>
    <t>附件2-10</t>
  </si>
  <si>
    <t>一般公共预算安排的机关运行经费及“三公”经费支出表</t>
  </si>
  <si>
    <t>金  额</t>
  </si>
  <si>
    <t>机关运行经费</t>
  </si>
  <si>
    <t xml:space="preserve">   “三公”经费</t>
  </si>
  <si>
    <t xml:space="preserve">         其中：一、因公出国（境）支出</t>
  </si>
  <si>
    <t xml:space="preserve">               二、公务用车购置及运行维护支出</t>
  </si>
  <si>
    <t xml:space="preserve">                 （一）公务用车购置支出</t>
  </si>
  <si>
    <t xml:space="preserve">                  (二）公务用车运行维护支出</t>
  </si>
  <si>
    <t xml:space="preserve">               三、公务接待支出</t>
  </si>
  <si>
    <t>注：</t>
  </si>
  <si>
    <t>1.本表应填写的资金为一般公共预算安排资金。</t>
  </si>
  <si>
    <t>2.机关运行费，即部门（单位）公用经费，包括办公及印刷费、邮电费、差旅费、会议费、福利费、日常维修费、专用材料及一般设备购置费、办公用房水电费、办公用房取暖费、办公用房物业管理费、公务用车运行维护费以及其他费用。</t>
  </si>
  <si>
    <t>附件2-11</t>
  </si>
  <si>
    <t>政府性基金预算支出表</t>
  </si>
  <si>
    <t>项   目</t>
  </si>
  <si>
    <t>政府性基金预算支出</t>
  </si>
  <si>
    <t xml:space="preserve">单位名称：南雄市教育局(教育系统)    </t>
  </si>
  <si>
    <r>
      <t>2018</t>
    </r>
    <r>
      <rPr>
        <sz val="9"/>
        <rFont val="宋体"/>
        <family val="0"/>
      </rPr>
      <t>年预算</t>
    </r>
  </si>
  <si>
    <t>财政对工伤保险基金的补助</t>
  </si>
  <si>
    <t>财政对生育保险基金的补助</t>
  </si>
  <si>
    <t>初中教育</t>
  </si>
  <si>
    <t>高中教育</t>
  </si>
  <si>
    <t>广播电视学校</t>
  </si>
  <si>
    <t>教师进修</t>
  </si>
  <si>
    <t>其他国有土地使用权出让收入安排的支出</t>
  </si>
  <si>
    <t>其他教育管理事务支出</t>
  </si>
  <si>
    <t>其他普通教育支出</t>
  </si>
  <si>
    <t>其他行政事业单位离退休支出</t>
  </si>
  <si>
    <t>事业单位医疗</t>
  </si>
  <si>
    <t>特殊学校教育</t>
  </si>
  <si>
    <t>未归口管理的行政单位离退休</t>
  </si>
  <si>
    <t>小学教育</t>
  </si>
  <si>
    <t>行政单位医疗</t>
  </si>
  <si>
    <t>行政运行</t>
  </si>
  <si>
    <t>学前教育</t>
  </si>
  <si>
    <t>职业高中教育</t>
  </si>
  <si>
    <t>中专教育</t>
  </si>
  <si>
    <t>住房公积金</t>
  </si>
  <si>
    <t>208</t>
  </si>
  <si>
    <t>02</t>
  </si>
  <si>
    <t>03</t>
  </si>
  <si>
    <t>205</t>
  </si>
  <si>
    <t>04</t>
  </si>
  <si>
    <t>05</t>
  </si>
  <si>
    <t>01</t>
  </si>
  <si>
    <t>08</t>
  </si>
  <si>
    <t>212</t>
  </si>
  <si>
    <t>99</t>
  </si>
  <si>
    <t>210</t>
  </si>
  <si>
    <t>07</t>
  </si>
  <si>
    <t>221</t>
  </si>
  <si>
    <t xml:space="preserve">单位名称：南雄市教育局(教育系统)    </t>
  </si>
  <si>
    <t>2017年校舍维修改造长效机制本级配套</t>
  </si>
  <si>
    <t>2018年高校毕业生到农村从教上岗退费资金（粤财教[2017]444号）</t>
  </si>
  <si>
    <t>2018年教师培训</t>
  </si>
  <si>
    <t>2018年普通高中国家助学金（粤财教[2017]435号）</t>
  </si>
  <si>
    <t>2018年校舍维修改造长效机制本级配套</t>
  </si>
  <si>
    <t>2018年学前教育家庭经济困难儿童资助资金（粤财教[2017]462号）</t>
  </si>
  <si>
    <t>2018年义务教育寄宿制学校公用经费提标资金（粤财教[2017]468号）</t>
  </si>
  <si>
    <t>2018年义务教育阶段残疾学生公用经费（粤财教[2017]465号）</t>
  </si>
  <si>
    <t>2018年义务教育阶段残疾学生课本费补助资金（粤财教[2017]467号）</t>
  </si>
  <si>
    <t>2018年义务教育学生生活费补助资金（粤财教[2017]455号）</t>
  </si>
  <si>
    <t>2018年支持学前教育发展中央专项资金（粤财教[2017]460号）</t>
  </si>
  <si>
    <t>2018年中小学校舍维修改造长效机制省级补助资金（粤财教[2017]451号）</t>
  </si>
  <si>
    <t>2018年中小学校舍维修改造中央资金（粤财教[2017]452号）</t>
  </si>
  <si>
    <t>补充学校（幼儿园）办公经费</t>
  </si>
  <si>
    <t>高中教育教学绩效奖</t>
  </si>
  <si>
    <t>古市镇中心小学搬迁建设项目及古市镇中心幼儿园建设项目附属工程项目</t>
  </si>
  <si>
    <t>古市镇中心小学箱变及电缆安装工程项目</t>
  </si>
  <si>
    <t>湖口镇中心小学校园校舍维修改造，长市小学、里和小学、新湖小学校园校舍维修改造及综合楼建设，里和小学教师工作用房建设项目</t>
  </si>
  <si>
    <t>教育系统合同工单位社保</t>
  </si>
  <si>
    <t>教育系统遗属生活费</t>
  </si>
  <si>
    <t>南雄市第一中学学生宿舍食堂运动场及校园维修工程</t>
  </si>
  <si>
    <t>南雄市农村校园公交专线政府补贴</t>
  </si>
  <si>
    <t>南雄市普通高中残疾学生免学费</t>
  </si>
  <si>
    <t>南雄市普通高中国家助学金</t>
  </si>
  <si>
    <t>南雄市群众体育活动中心建设项目-看台、附属用房、门楼工程项目</t>
  </si>
  <si>
    <t>南雄市学前教育家庭经济困难儿童资助资金</t>
  </si>
  <si>
    <t>南雄市中等职业教育国家助学金</t>
  </si>
  <si>
    <t>南雄市中等职业教育免学费</t>
  </si>
  <si>
    <t>农村教师生活补助</t>
  </si>
  <si>
    <t>坪田镇新龙中心小学功能楼、坪湖分教点综合楼配套消防泵站建设项目</t>
  </si>
  <si>
    <t>全安站10KV古市线网坪支线及网坪台区0.4KV线路搬迁安装工程（架空）项目</t>
  </si>
  <si>
    <t>社区教育学校专项资金</t>
  </si>
  <si>
    <t>提前下达2018年城乡义务教育公用经费补助资金（粤财教[2017]450号）</t>
  </si>
  <si>
    <t>提前下达2018年山区和农村边远地区教师生活补助资金（粤财教[2017]404号）</t>
  </si>
  <si>
    <t>提前下达2018年中职学校国家助学金（粤财教[2017]441号）</t>
  </si>
  <si>
    <t>提前下达2018年中职学校免学费补助资金（粤财教[2017]442号）</t>
  </si>
  <si>
    <t>体育工作经费</t>
  </si>
  <si>
    <t>乌迳镇中心小学运动场修缮工程项目</t>
  </si>
  <si>
    <t>新城中学搬迁重建及南雄市群众体育活动中心—道路、广场、挡土墙等附属工程项目</t>
  </si>
  <si>
    <t>新城中学搬迁重建及群众体育活动中心项目勘察费加盖审图章费</t>
  </si>
  <si>
    <t>新城中学搬迁重建教学楼ABC栋工程项目</t>
  </si>
  <si>
    <t>油山镇大塘中心小学坪田坳小学学生宿舍、教学楼配套消防泵站建设项目</t>
  </si>
  <si>
    <t>中小学防雷装置检测资金</t>
  </si>
  <si>
    <t>中职学校南区综合楼新建工程项目</t>
  </si>
  <si>
    <t>一般公共预算项目支出</t>
  </si>
  <si>
    <t>用于支付南雄市雄州街道铺背小学扩建工程前期费用和工程款</t>
  </si>
  <si>
    <t>用于2018年全市中小学、幼儿园教师培训和学历提升等继续教育</t>
  </si>
  <si>
    <t>2018年普通高中国家助学金</t>
  </si>
  <si>
    <t>用于支付油山镇大塘中心小学校园校舍维修改造、教学楼扩建工程，界址镇赵坑小学教学楼、黄坑小学综合楼消防水池及附属工程，珠玑镇罗田小学教学楼工程的工程款</t>
  </si>
  <si>
    <t>2018年学前教育家庭经济困难儿童资助资金</t>
  </si>
  <si>
    <t>2018年义务教育寄宿制学校公用经费提标资金</t>
  </si>
  <si>
    <t>2018年义务教育阶段残疾学生公用经费</t>
  </si>
  <si>
    <t>2018年义务教育阶段残疾学生课本费补助资金</t>
  </si>
  <si>
    <t>2018年义务教育学生生活费补助资金</t>
  </si>
  <si>
    <t>2018年支持学前教育发展中央专项资金</t>
  </si>
  <si>
    <t>2018年中小学校舍维修改造长效机制省级补助资金</t>
  </si>
  <si>
    <t>2018年中小学校舍维修改造中央资金</t>
  </si>
  <si>
    <t>解决义务教育学校合同工单位社保</t>
  </si>
  <si>
    <t>按规定应发放的去世人员抚恤金、遗属生活费</t>
  </si>
  <si>
    <t>山区和农村边远地区教师生活补助本级配套</t>
  </si>
  <si>
    <t>完成全市12个（村级）社区教育学习站的基地创建和设施设备配置工作</t>
  </si>
  <si>
    <t>2018年城乡义务教育公用经费补助资金</t>
  </si>
  <si>
    <t>2018年山区和农村边远地区教师生活补助资金</t>
  </si>
  <si>
    <t>2018年中职学校国家助学金</t>
  </si>
  <si>
    <t>2018年中职学校免学费补助资金</t>
  </si>
  <si>
    <t xml:space="preserve">1、举办本级体育赛事。主要用于比赛场地修整、比赛器材设备添置及购买社会服务等。
2、推动校园足球发展。主要用于教师培训等。
</t>
  </si>
  <si>
    <t xml:space="preserve">  津贴补贴</t>
  </si>
  <si>
    <t xml:space="preserve">  其他社会保障缴费</t>
  </si>
  <si>
    <t xml:space="preserve">  培训费</t>
  </si>
  <si>
    <t xml:space="preserve">  其他商品和服务支出</t>
  </si>
  <si>
    <t xml:space="preserve">  生活补助</t>
  </si>
  <si>
    <t xml:space="preserve">  助学金</t>
  </si>
  <si>
    <t xml:space="preserve">  办公设备购置</t>
  </si>
  <si>
    <t xml:space="preserve">  房屋建筑物购建</t>
  </si>
  <si>
    <t xml:space="preserve">  其他对个人和家庭的补助支出</t>
  </si>
  <si>
    <t xml:space="preserve">  奖励金</t>
  </si>
  <si>
    <t xml:space="preserve">  会议费</t>
  </si>
  <si>
    <t xml:space="preserve">  办公费</t>
  </si>
  <si>
    <t xml:space="preserve">  印刷费</t>
  </si>
  <si>
    <t xml:space="preserve">  电费</t>
  </si>
  <si>
    <t xml:space="preserve">  其他交通费用</t>
  </si>
  <si>
    <t xml:space="preserve">  基本工资</t>
  </si>
  <si>
    <t xml:space="preserve">  津贴补贴</t>
  </si>
  <si>
    <t xml:space="preserve">  奖金</t>
  </si>
  <si>
    <t xml:space="preserve">  绩效工资</t>
  </si>
  <si>
    <t xml:space="preserve">  职工基本医疗保险缴费</t>
  </si>
  <si>
    <t xml:space="preserve">  其他社会保障缴费</t>
  </si>
  <si>
    <t xml:space="preserve">  住房公积金</t>
  </si>
  <si>
    <t xml:space="preserve">  其他工资福利支出</t>
  </si>
  <si>
    <t xml:space="preserve">  办公费</t>
  </si>
  <si>
    <t xml:space="preserve">  水费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</si>
  <si>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</si>
  <si>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</si>
  <si>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</si>
  <si>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</si>
  <si>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</si>
  <si>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</si>
  <si>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</si>
  <si>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</si>
  <si>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</si>
  <si>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</si>
  <si>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其他商品和服务支出</t>
  </si>
  <si>
    <t xml:space="preserve">  离休费</t>
  </si>
  <si>
    <t xml:space="preserve">  退休费</t>
  </si>
  <si>
    <t xml:space="preserve">  奖励金</t>
  </si>
  <si>
    <t xml:space="preserve">  其他对个人和家庭的补助</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</si>
</sst>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
    <numFmt numFmtId="179" formatCode="0.0_ "/>
    <numFmt numFmtId="180" formatCode="0.00_ "/>
    <numFmt numFmtId="181" formatCode="#,##0.0_ "/>
  </numFmts>
  <fonts count="44">
    <font>
      <sz val="12"/>
      <name val="宋体"/>
      <family val="0"/>
    </font>
    <font>
      <sz val="12"/>
      <name val="黑体"/>
      <family val="0"/>
    </font>
    <font>
      <b/>
      <sz val="18"/>
      <color indexed="8"/>
      <name val="宋体"/>
      <family val="0"/>
    </font>
    <font>
      <b/>
      <sz val="18"/>
      <color indexed="8"/>
      <name val="Arial"/>
      <family val="2"/>
    </font>
    <font>
      <sz val="12"/>
      <color indexed="8"/>
      <name val="宋体"/>
      <family val="0"/>
    </font>
    <font>
      <sz val="10"/>
      <color indexed="8"/>
      <name val="Arial"/>
      <family val="2"/>
    </font>
    <font>
      <sz val="10"/>
      <color indexed="8"/>
      <name val="宋体"/>
      <family val="0"/>
    </font>
    <font>
      <sz val="11"/>
      <color indexed="8"/>
      <name val="宋体"/>
      <family val="0"/>
    </font>
    <font>
      <b/>
      <sz val="16"/>
      <name val="黑体"/>
      <family val="0"/>
    </font>
    <font>
      <b/>
      <sz val="12"/>
      <name val="宋体"/>
      <family val="0"/>
    </font>
    <font>
      <b/>
      <sz val="9"/>
      <name val="宋体"/>
      <family val="0"/>
    </font>
    <font>
      <b/>
      <sz val="14"/>
      <name val="黑体"/>
      <family val="0"/>
    </font>
    <font>
      <sz val="10"/>
      <name val="Arial"/>
      <family val="2"/>
    </font>
    <font>
      <b/>
      <sz val="10"/>
      <name val="宋体"/>
      <family val="0"/>
    </font>
    <font>
      <sz val="10"/>
      <name val="宋体"/>
      <family val="0"/>
    </font>
    <font>
      <b/>
      <sz val="16"/>
      <color indexed="8"/>
      <name val="宋体"/>
      <family val="0"/>
    </font>
    <font>
      <b/>
      <sz val="16"/>
      <color indexed="8"/>
      <name val="Arial"/>
      <family val="2"/>
    </font>
    <font>
      <b/>
      <sz val="14"/>
      <color indexed="8"/>
      <name val="宋体"/>
      <family val="0"/>
    </font>
    <font>
      <sz val="9"/>
      <color indexed="8"/>
      <name val="宋体"/>
      <family val="0"/>
    </font>
    <font>
      <sz val="9"/>
      <color indexed="8"/>
      <name val="Arial"/>
      <family val="2"/>
    </font>
    <font>
      <b/>
      <sz val="9"/>
      <color indexed="8"/>
      <name val="宋体"/>
      <family val="0"/>
    </font>
    <font>
      <b/>
      <sz val="11"/>
      <name val="宋体"/>
      <family val="0"/>
    </font>
    <font>
      <sz val="22"/>
      <color indexed="8"/>
      <name val="宋体"/>
      <family val="0"/>
    </font>
    <font>
      <sz val="9"/>
      <name val="宋体"/>
      <family val="0"/>
    </font>
    <font>
      <u val="single"/>
      <sz val="9"/>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sz val="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color indexed="63"/>
      </right>
      <top style="thin">
        <color indexed="8"/>
      </top>
      <bottom>
        <color indexed="63"/>
      </bottom>
    </border>
    <border>
      <left style="thin"/>
      <right>
        <color indexed="63"/>
      </right>
      <top style="thin"/>
      <bottom style="thin"/>
    </border>
    <border>
      <left style="thin">
        <color indexed="8"/>
      </left>
      <right style="thin">
        <color indexed="8"/>
      </right>
      <top>
        <color indexed="63"/>
      </top>
      <bottom style="thin">
        <color indexed="8"/>
      </bottom>
    </border>
    <border>
      <left style="thin">
        <color indexed="8"/>
      </left>
      <right/>
      <top style="thin">
        <color indexed="8"/>
      </top>
      <bottom>
        <color indexed="63"/>
      </bottom>
    </border>
    <border>
      <left style="thin">
        <color indexed="8"/>
      </left>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63"/>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top style="thin">
        <color indexed="8"/>
      </top>
      <bottom style="thin">
        <color indexed="8"/>
      </bottom>
    </border>
    <border>
      <left style="thin">
        <color indexed="8"/>
      </left>
      <right/>
      <top style="thin"/>
      <bottom style="thin"/>
    </border>
    <border>
      <left style="thin">
        <color indexed="8"/>
      </left>
      <right>
        <color indexed="63"/>
      </right>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1" fillId="0" borderId="1" applyNumberFormat="0" applyFill="0" applyAlignment="0" applyProtection="0"/>
    <xf numFmtId="0" fontId="39"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8" fillId="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34" fillId="0" borderId="0" applyNumberFormat="0" applyFill="0" applyBorder="0" applyAlignment="0" applyProtection="0"/>
    <xf numFmtId="0" fontId="37" fillId="4"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16" borderId="5" applyNumberFormat="0" applyAlignment="0" applyProtection="0"/>
    <xf numFmtId="0" fontId="38" fillId="17" borderId="6" applyNumberFormat="0" applyAlignment="0" applyProtection="0"/>
    <xf numFmtId="0" fontId="25"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35" fillId="22" borderId="0" applyNumberFormat="0" applyBorder="0" applyAlignment="0" applyProtection="0"/>
    <xf numFmtId="0" fontId="30" fillId="16" borderId="8" applyNumberFormat="0" applyAlignment="0" applyProtection="0"/>
    <xf numFmtId="0" fontId="36"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154">
    <xf numFmtId="0" fontId="0" fillId="0" borderId="0" xfId="0" applyAlignment="1">
      <alignment vertical="center"/>
    </xf>
    <xf numFmtId="0" fontId="1" fillId="0" borderId="0" xfId="0" applyFont="1" applyAlignment="1">
      <alignment vertical="center"/>
    </xf>
    <xf numFmtId="0" fontId="5" fillId="0" borderId="0" xfId="47">
      <alignment/>
      <protection/>
    </xf>
    <xf numFmtId="0" fontId="6" fillId="0" borderId="0" xfId="47" applyFont="1" applyAlignment="1">
      <alignment horizontal="right"/>
      <protection/>
    </xf>
    <xf numFmtId="0" fontId="7" fillId="0" borderId="10" xfId="47" applyFont="1" applyFill="1" applyBorder="1" applyAlignment="1">
      <alignment horizontal="center" vertical="center" wrapText="1" shrinkToFit="1"/>
      <protection/>
    </xf>
    <xf numFmtId="0" fontId="7" fillId="0" borderId="10" xfId="47" applyFont="1" applyFill="1" applyBorder="1" applyAlignment="1">
      <alignment horizontal="center" vertical="center" shrinkToFit="1"/>
      <protection/>
    </xf>
    <xf numFmtId="4" fontId="7" fillId="0" borderId="10" xfId="47" applyNumberFormat="1" applyFont="1" applyFill="1" applyBorder="1" applyAlignment="1">
      <alignment horizontal="right" vertical="center" shrinkToFit="1"/>
      <protection/>
    </xf>
    <xf numFmtId="0" fontId="0" fillId="0" borderId="10" xfId="0" applyBorder="1" applyAlignment="1">
      <alignment vertical="center"/>
    </xf>
    <xf numFmtId="0" fontId="0" fillId="0" borderId="0" xfId="43" applyNumberFormat="1" applyFont="1" applyFill="1" applyBorder="1" applyAlignment="1">
      <alignment horizontal="right" vertical="center"/>
    </xf>
    <xf numFmtId="0" fontId="0" fillId="0" borderId="10" xfId="0" applyBorder="1" applyAlignment="1">
      <alignment horizontal="center" vertical="center"/>
    </xf>
    <xf numFmtId="0" fontId="9" fillId="0" borderId="10" xfId="0" applyFont="1" applyBorder="1" applyAlignment="1">
      <alignment horizontal="left" vertical="center"/>
    </xf>
    <xf numFmtId="0" fontId="9" fillId="0" borderId="10" xfId="0" applyFont="1" applyBorder="1" applyAlignment="1">
      <alignment vertical="center"/>
    </xf>
    <xf numFmtId="0" fontId="10" fillId="0" borderId="0" xfId="0" applyFont="1" applyFill="1" applyAlignment="1">
      <alignment vertical="center"/>
    </xf>
    <xf numFmtId="0" fontId="12" fillId="0" borderId="0" xfId="41" applyNumberFormat="1" applyFont="1" applyFill="1" applyBorder="1" applyAlignment="1">
      <alignment/>
    </xf>
    <xf numFmtId="0" fontId="0" fillId="0" borderId="0" xfId="0" applyAlignment="1">
      <alignment horizontal="right" vertical="center"/>
    </xf>
    <xf numFmtId="0" fontId="13" fillId="24" borderId="10" xfId="41" applyFont="1" applyFill="1" applyBorder="1" applyAlignment="1">
      <alignment horizontal="center" vertical="center" wrapText="1" shrinkToFit="1"/>
    </xf>
    <xf numFmtId="0" fontId="13" fillId="24" borderId="10" xfId="41" applyNumberFormat="1" applyFont="1" applyFill="1" applyBorder="1" applyAlignment="1">
      <alignment horizontal="center" vertical="center" wrapText="1" shrinkToFit="1"/>
    </xf>
    <xf numFmtId="0" fontId="13" fillId="0" borderId="11" xfId="41" applyNumberFormat="1" applyFont="1" applyFill="1" applyBorder="1" applyAlignment="1">
      <alignment horizontal="center" vertical="center" shrinkToFit="1"/>
    </xf>
    <xf numFmtId="4" fontId="14" fillId="0" borderId="11" xfId="41" applyNumberFormat="1" applyFont="1" applyFill="1" applyBorder="1" applyAlignment="1">
      <alignment/>
    </xf>
    <xf numFmtId="0" fontId="14" fillId="0" borderId="10" xfId="41" applyNumberFormat="1" applyFont="1" applyFill="1" applyBorder="1" applyAlignment="1">
      <alignment horizontal="left" vertical="center" shrinkToFit="1"/>
    </xf>
    <xf numFmtId="4" fontId="14" fillId="0" borderId="10" xfId="41" applyNumberFormat="1" applyFont="1" applyFill="1" applyBorder="1" applyAlignment="1">
      <alignment/>
    </xf>
    <xf numFmtId="0" fontId="12" fillId="0" borderId="0" xfId="41" applyNumberFormat="1" applyFont="1" applyFill="1" applyBorder="1" applyAlignment="1">
      <alignment/>
    </xf>
    <xf numFmtId="0" fontId="0" fillId="0" borderId="0" xfId="0" applyBorder="1" applyAlignment="1">
      <alignment horizontal="right" vertical="center"/>
    </xf>
    <xf numFmtId="0" fontId="4" fillId="0" borderId="0" xfId="45" applyFont="1">
      <alignment/>
      <protection/>
    </xf>
    <xf numFmtId="0" fontId="5" fillId="0" borderId="0" xfId="45">
      <alignment/>
      <protection/>
    </xf>
    <xf numFmtId="0" fontId="6" fillId="0" borderId="0" xfId="45" applyFont="1" applyAlignment="1">
      <alignment horizontal="right"/>
      <protection/>
    </xf>
    <xf numFmtId="0" fontId="4" fillId="24" borderId="10" xfId="45" applyFont="1" applyFill="1" applyBorder="1" applyAlignment="1">
      <alignment horizontal="center" vertical="center" wrapText="1" shrinkToFit="1"/>
      <protection/>
    </xf>
    <xf numFmtId="4" fontId="4" fillId="24" borderId="10" xfId="45" applyNumberFormat="1" applyFont="1" applyFill="1" applyBorder="1" applyAlignment="1">
      <alignment horizontal="right" vertical="center" shrinkToFit="1"/>
      <protection/>
    </xf>
    <xf numFmtId="0" fontId="18" fillId="0" borderId="0" xfId="46" applyFont="1">
      <alignment/>
      <protection/>
    </xf>
    <xf numFmtId="0" fontId="19" fillId="0" borderId="0" xfId="46" applyFont="1">
      <alignment/>
      <protection/>
    </xf>
    <xf numFmtId="0" fontId="18" fillId="0" borderId="0" xfId="46" applyFont="1" applyAlignment="1">
      <alignment horizontal="center"/>
      <protection/>
    </xf>
    <xf numFmtId="0" fontId="18" fillId="0" borderId="0" xfId="46" applyFont="1" applyAlignment="1">
      <alignment horizontal="right"/>
      <protection/>
    </xf>
    <xf numFmtId="0" fontId="18" fillId="24" borderId="10" xfId="46" applyFont="1" applyFill="1" applyBorder="1" applyAlignment="1">
      <alignment horizontal="center" vertical="center"/>
      <protection/>
    </xf>
    <xf numFmtId="0" fontId="18" fillId="24" borderId="10" xfId="46" applyFont="1" applyFill="1" applyBorder="1" applyAlignment="1">
      <alignment horizontal="center" vertical="center" wrapText="1"/>
      <protection/>
    </xf>
    <xf numFmtId="0" fontId="18" fillId="24" borderId="10" xfId="46" applyFont="1" applyFill="1" applyBorder="1" applyAlignment="1">
      <alignment horizontal="left" vertical="center"/>
      <protection/>
    </xf>
    <xf numFmtId="4" fontId="18" fillId="24" borderId="10" xfId="46" applyNumberFormat="1" applyFont="1" applyFill="1" applyBorder="1" applyAlignment="1">
      <alignment horizontal="right" vertical="center" shrinkToFit="1"/>
      <protection/>
    </xf>
    <xf numFmtId="0" fontId="18" fillId="24" borderId="10" xfId="46" applyFont="1" applyFill="1" applyBorder="1" applyAlignment="1">
      <alignment horizontal="right" vertical="center" shrinkToFit="1"/>
      <protection/>
    </xf>
    <xf numFmtId="0" fontId="18" fillId="24" borderId="10" xfId="46" applyFont="1" applyFill="1" applyBorder="1" applyAlignment="1">
      <alignment horizontal="left" vertical="center" shrinkToFit="1"/>
      <protection/>
    </xf>
    <xf numFmtId="0" fontId="20" fillId="24" borderId="10" xfId="46" applyFont="1" applyFill="1" applyBorder="1" applyAlignment="1">
      <alignment horizontal="center" vertical="center"/>
      <protection/>
    </xf>
    <xf numFmtId="0" fontId="20" fillId="24" borderId="10" xfId="46" applyFont="1" applyFill="1" applyBorder="1" applyAlignment="1">
      <alignment vertical="center"/>
      <protection/>
    </xf>
    <xf numFmtId="0" fontId="18" fillId="24" borderId="10" xfId="46" applyFont="1" applyFill="1" applyBorder="1" applyAlignment="1">
      <alignment vertical="center"/>
      <protection/>
    </xf>
    <xf numFmtId="0" fontId="14" fillId="0" borderId="0" xfId="41" applyNumberFormat="1" applyFont="1" applyFill="1" applyBorder="1" applyAlignment="1">
      <alignment horizontal="right" vertical="center"/>
    </xf>
    <xf numFmtId="0" fontId="14" fillId="24" borderId="12" xfId="41" applyNumberFormat="1" applyFont="1" applyFill="1" applyBorder="1" applyAlignment="1">
      <alignment horizontal="center" vertical="center" wrapText="1" shrinkToFit="1"/>
    </xf>
    <xf numFmtId="0" fontId="5" fillId="0" borderId="0" xfId="44">
      <alignment/>
      <protection/>
    </xf>
    <xf numFmtId="0" fontId="4" fillId="0" borderId="0" xfId="44" applyFont="1" applyAlignment="1">
      <alignment horizontal="center"/>
      <protection/>
    </xf>
    <xf numFmtId="0" fontId="7" fillId="24" borderId="10" xfId="44" applyFont="1" applyFill="1" applyBorder="1" applyAlignment="1">
      <alignment horizontal="center" vertical="center" shrinkToFit="1"/>
      <protection/>
    </xf>
    <xf numFmtId="0" fontId="7" fillId="24" borderId="10" xfId="44" applyFont="1" applyFill="1" applyBorder="1" applyAlignment="1">
      <alignment horizontal="center" vertical="center" wrapText="1" shrinkToFit="1"/>
      <protection/>
    </xf>
    <xf numFmtId="4" fontId="7" fillId="24" borderId="10" xfId="44" applyNumberFormat="1" applyFont="1" applyFill="1" applyBorder="1" applyAlignment="1">
      <alignment horizontal="right" vertical="center" shrinkToFit="1"/>
      <protection/>
    </xf>
    <xf numFmtId="0" fontId="7" fillId="24" borderId="10" xfId="44" applyFont="1" applyFill="1" applyBorder="1" applyAlignment="1">
      <alignment horizontal="right" vertical="center" shrinkToFit="1"/>
      <protection/>
    </xf>
    <xf numFmtId="0" fontId="4" fillId="0" borderId="0" xfId="44" applyFont="1" applyAlignment="1">
      <alignment horizontal="right"/>
      <protection/>
    </xf>
    <xf numFmtId="0" fontId="5" fillId="0" borderId="0" xfId="42">
      <alignment/>
      <protection/>
    </xf>
    <xf numFmtId="0" fontId="4" fillId="0" borderId="0" xfId="42" applyFont="1" applyAlignment="1">
      <alignment horizontal="center"/>
      <protection/>
    </xf>
    <xf numFmtId="0" fontId="7" fillId="24" borderId="13" xfId="42" applyFont="1" applyFill="1" applyBorder="1" applyAlignment="1">
      <alignment horizontal="center" vertical="center" wrapText="1" shrinkToFit="1"/>
      <protection/>
    </xf>
    <xf numFmtId="0" fontId="7" fillId="24" borderId="13" xfId="42" applyFont="1" applyFill="1" applyBorder="1" applyAlignment="1">
      <alignment horizontal="center" vertical="center" shrinkToFit="1"/>
      <protection/>
    </xf>
    <xf numFmtId="0" fontId="4" fillId="0" borderId="0" xfId="42" applyFont="1" applyAlignment="1">
      <alignment horizontal="right"/>
      <protection/>
    </xf>
    <xf numFmtId="0" fontId="6" fillId="0" borderId="0" xfId="42" applyFont="1" applyAlignment="1">
      <alignment horizontal="right"/>
      <protection/>
    </xf>
    <xf numFmtId="0" fontId="14" fillId="0" borderId="0" xfId="0" applyFont="1" applyAlignment="1">
      <alignment vertical="center"/>
    </xf>
    <xf numFmtId="0" fontId="14" fillId="0" borderId="0" xfId="40" applyNumberFormat="1" applyFont="1" applyFill="1" applyBorder="1" applyAlignment="1">
      <alignment horizontal="left" vertical="center"/>
    </xf>
    <xf numFmtId="0" fontId="12" fillId="0" borderId="0" xfId="40" applyNumberFormat="1" applyFont="1" applyFill="1" applyBorder="1" applyAlignment="1">
      <alignment/>
    </xf>
    <xf numFmtId="0" fontId="14" fillId="0" borderId="0" xfId="40" applyNumberFormat="1" applyFont="1" applyFill="1" applyBorder="1" applyAlignment="1">
      <alignment vertical="center"/>
    </xf>
    <xf numFmtId="0" fontId="14" fillId="0" borderId="0" xfId="40" applyNumberFormat="1" applyFont="1" applyFill="1" applyBorder="1" applyAlignment="1">
      <alignment horizontal="right" vertical="center"/>
    </xf>
    <xf numFmtId="0" fontId="23" fillId="24" borderId="12" xfId="40" applyFont="1" applyFill="1" applyBorder="1" applyAlignment="1">
      <alignment horizontal="center" vertical="center" wrapText="1" shrinkToFit="1"/>
    </xf>
    <xf numFmtId="0" fontId="24" fillId="24" borderId="12" xfId="40" applyFont="1" applyFill="1" applyBorder="1" applyAlignment="1">
      <alignment horizontal="center" vertical="center" wrapText="1" shrinkToFit="1"/>
    </xf>
    <xf numFmtId="0" fontId="23" fillId="24" borderId="12" xfId="40" applyFont="1" applyFill="1" applyBorder="1" applyAlignment="1">
      <alignment horizontal="left" vertical="center" wrapText="1" shrinkToFit="1"/>
    </xf>
    <xf numFmtId="4" fontId="23" fillId="0" borderId="12" xfId="40" applyNumberFormat="1" applyFont="1" applyBorder="1" applyAlignment="1">
      <alignment horizontal="center" shrinkToFit="1"/>
    </xf>
    <xf numFmtId="4" fontId="23" fillId="0" borderId="12" xfId="40" applyNumberFormat="1" applyFont="1" applyBorder="1" applyAlignment="1">
      <alignment horizontal="right"/>
    </xf>
    <xf numFmtId="0" fontId="23" fillId="24" borderId="12" xfId="40" applyFont="1" applyFill="1" applyBorder="1" applyAlignment="1">
      <alignment horizontal="right" vertical="center" wrapText="1" shrinkToFit="1"/>
    </xf>
    <xf numFmtId="0" fontId="14" fillId="0" borderId="12" xfId="0" applyNumberFormat="1" applyFont="1" applyFill="1" applyBorder="1" applyAlignment="1">
      <alignment horizontal="left" vertical="center" shrinkToFit="1"/>
    </xf>
    <xf numFmtId="0" fontId="7" fillId="24" borderId="14" xfId="42" applyFont="1" applyFill="1" applyBorder="1" applyAlignment="1">
      <alignment horizontal="center" vertical="center" shrinkToFit="1"/>
      <protection/>
    </xf>
    <xf numFmtId="4" fontId="7" fillId="24" borderId="14" xfId="42" applyNumberFormat="1" applyFont="1" applyFill="1" applyBorder="1" applyAlignment="1">
      <alignment horizontal="right" vertical="center" shrinkToFit="1"/>
      <protection/>
    </xf>
    <xf numFmtId="0" fontId="14" fillId="0" borderId="10" xfId="0" applyNumberFormat="1" applyFont="1" applyFill="1" applyBorder="1" applyAlignment="1">
      <alignment horizontal="left" vertical="center" shrinkToFit="1"/>
    </xf>
    <xf numFmtId="4" fontId="0" fillId="0" borderId="0" xfId="0" applyNumberFormat="1" applyAlignment="1">
      <alignment vertical="center"/>
    </xf>
    <xf numFmtId="0" fontId="14" fillId="0" borderId="15" xfId="0" applyNumberFormat="1" applyFont="1" applyFill="1" applyBorder="1" applyAlignment="1">
      <alignment horizontal="left" vertical="center" shrinkToFit="1"/>
    </xf>
    <xf numFmtId="176" fontId="0" fillId="0" borderId="0" xfId="0" applyNumberFormat="1" applyAlignment="1">
      <alignment vertical="center"/>
    </xf>
    <xf numFmtId="0" fontId="21" fillId="24" borderId="11" xfId="41" applyNumberFormat="1" applyFont="1" applyFill="1" applyBorder="1" applyAlignment="1">
      <alignment horizontal="center" vertical="center" wrapText="1" shrinkToFit="1"/>
    </xf>
    <xf numFmtId="0" fontId="13" fillId="0" borderId="10" xfId="41" applyNumberFormat="1" applyFont="1" applyFill="1" applyBorder="1" applyAlignment="1">
      <alignment horizontal="center" vertical="center" shrinkToFit="1"/>
    </xf>
    <xf numFmtId="180" fontId="18" fillId="24" borderId="10" xfId="46" applyNumberFormat="1" applyFont="1" applyFill="1" applyBorder="1" applyAlignment="1">
      <alignment horizontal="right" vertical="center" shrinkToFit="1"/>
      <protection/>
    </xf>
    <xf numFmtId="0" fontId="14" fillId="0" borderId="16" xfId="0" applyNumberFormat="1" applyFont="1" applyFill="1" applyBorder="1" applyAlignment="1">
      <alignment horizontal="left" vertical="center" shrinkToFit="1"/>
    </xf>
    <xf numFmtId="4" fontId="7" fillId="24" borderId="10" xfId="42" applyNumberFormat="1" applyFont="1" applyFill="1" applyBorder="1" applyAlignment="1">
      <alignment horizontal="right" vertical="center" shrinkToFit="1"/>
      <protection/>
    </xf>
    <xf numFmtId="0" fontId="13" fillId="0" borderId="17" xfId="41" applyNumberFormat="1" applyFont="1" applyFill="1" applyBorder="1" applyAlignment="1">
      <alignment horizontal="center" vertical="center" shrinkToFit="1"/>
    </xf>
    <xf numFmtId="0" fontId="14" fillId="0" borderId="18" xfId="41" applyNumberFormat="1" applyFont="1" applyFill="1" applyBorder="1" applyAlignment="1">
      <alignment horizontal="left" vertical="center" shrinkToFit="1"/>
    </xf>
    <xf numFmtId="180" fontId="0" fillId="0" borderId="0" xfId="0" applyNumberFormat="1" applyAlignment="1">
      <alignment vertical="center"/>
    </xf>
    <xf numFmtId="176" fontId="0" fillId="0" borderId="10" xfId="0" applyNumberFormat="1" applyBorder="1" applyAlignment="1">
      <alignment vertical="center"/>
    </xf>
    <xf numFmtId="176" fontId="14" fillId="0" borderId="10" xfId="0" applyNumberFormat="1" applyFont="1" applyFill="1" applyBorder="1" applyAlignment="1">
      <alignment horizontal="left" vertical="center" shrinkToFit="1"/>
    </xf>
    <xf numFmtId="0" fontId="0" fillId="0" borderId="0" xfId="0" applyAlignment="1">
      <alignment horizontal="left" vertical="center"/>
    </xf>
    <xf numFmtId="181" fontId="0" fillId="0" borderId="0" xfId="0" applyNumberFormat="1" applyAlignment="1">
      <alignment vertical="center"/>
    </xf>
    <xf numFmtId="176" fontId="23" fillId="0" borderId="0" xfId="0" applyNumberFormat="1" applyFont="1" applyAlignment="1">
      <alignment vertical="center"/>
    </xf>
    <xf numFmtId="176" fontId="43" fillId="0" borderId="0" xfId="0" applyNumberFormat="1" applyFont="1" applyAlignment="1">
      <alignment vertical="center"/>
    </xf>
    <xf numFmtId="0" fontId="23" fillId="24" borderId="15" xfId="40" applyFont="1" applyFill="1" applyBorder="1" applyAlignment="1">
      <alignment horizontal="left" vertical="center" wrapText="1" shrinkToFit="1"/>
    </xf>
    <xf numFmtId="4" fontId="23" fillId="0" borderId="11" xfId="40" applyNumberFormat="1" applyFont="1" applyBorder="1" applyAlignment="1">
      <alignment horizontal="center" shrinkToFit="1"/>
    </xf>
    <xf numFmtId="0" fontId="23" fillId="24" borderId="19" xfId="40" applyFont="1" applyFill="1" applyBorder="1" applyAlignment="1">
      <alignment horizontal="right" vertical="center" wrapText="1" shrinkToFit="1"/>
    </xf>
    <xf numFmtId="0" fontId="14" fillId="0" borderId="0" xfId="41" applyNumberFormat="1" applyFont="1" applyFill="1" applyBorder="1" applyAlignment="1">
      <alignment horizontal="left" vertical="center" shrinkToFit="1"/>
    </xf>
    <xf numFmtId="176" fontId="14" fillId="0" borderId="10" xfId="41" applyNumberFormat="1" applyFont="1" applyFill="1" applyBorder="1" applyAlignment="1">
      <alignment horizontal="left" vertical="center" shrinkToFit="1"/>
    </xf>
    <xf numFmtId="4" fontId="14" fillId="0" borderId="10" xfId="41" applyNumberFormat="1" applyFont="1" applyFill="1" applyBorder="1" applyAlignment="1">
      <alignment horizontal="left" vertical="center" shrinkToFit="1"/>
    </xf>
    <xf numFmtId="0" fontId="18" fillId="24" borderId="10" xfId="46" applyFont="1" applyFill="1" applyBorder="1" applyAlignment="1">
      <alignment horizontal="center" vertical="center"/>
      <protection/>
    </xf>
    <xf numFmtId="0" fontId="18" fillId="24" borderId="10" xfId="46" applyFont="1" applyFill="1" applyBorder="1" applyAlignment="1">
      <alignment horizontal="center" vertical="center" wrapText="1"/>
      <protection/>
    </xf>
    <xf numFmtId="0" fontId="4" fillId="24" borderId="10" xfId="45" applyFont="1" applyFill="1" applyBorder="1" applyAlignment="1">
      <alignment horizontal="center" vertical="center" shrinkToFit="1"/>
      <protection/>
    </xf>
    <xf numFmtId="0" fontId="4" fillId="24" borderId="10" xfId="45" applyFont="1" applyFill="1" applyBorder="1" applyAlignment="1">
      <alignment horizontal="center" vertical="center" wrapText="1" shrinkToFit="1"/>
      <protection/>
    </xf>
    <xf numFmtId="0" fontId="1" fillId="0" borderId="0" xfId="0" applyFont="1" applyAlignment="1">
      <alignment vertical="center"/>
    </xf>
    <xf numFmtId="0" fontId="14" fillId="0" borderId="11" xfId="0" applyNumberFormat="1" applyFont="1" applyFill="1" applyBorder="1" applyAlignment="1">
      <alignment horizontal="left" vertical="center" shrinkToFit="1"/>
    </xf>
    <xf numFmtId="4" fontId="14" fillId="0" borderId="16" xfId="41" applyNumberFormat="1" applyFont="1" applyFill="1" applyBorder="1" applyAlignment="1">
      <alignment/>
    </xf>
    <xf numFmtId="0" fontId="14" fillId="0" borderId="16" xfId="41" applyNumberFormat="1" applyFont="1" applyFill="1" applyBorder="1" applyAlignment="1">
      <alignment horizontal="left" vertical="center" shrinkToFit="1"/>
    </xf>
    <xf numFmtId="4" fontId="23" fillId="0" borderId="0" xfId="0" applyNumberFormat="1" applyFont="1" applyAlignment="1">
      <alignment vertical="center"/>
    </xf>
    <xf numFmtId="176" fontId="5" fillId="0" borderId="0" xfId="44" applyNumberFormat="1">
      <alignment/>
      <protection/>
    </xf>
    <xf numFmtId="0" fontId="21" fillId="24" borderId="20" xfId="41" applyFont="1" applyFill="1" applyBorder="1" applyAlignment="1">
      <alignment horizontal="center" vertical="center" wrapText="1" shrinkToFit="1"/>
    </xf>
    <xf numFmtId="0" fontId="21" fillId="24" borderId="21" xfId="41" applyFont="1" applyFill="1" applyBorder="1" applyAlignment="1">
      <alignment horizontal="center" vertical="center" wrapText="1" shrinkToFit="1"/>
    </xf>
    <xf numFmtId="0" fontId="9"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17" fillId="0" borderId="0" xfId="46" applyFont="1" applyAlignment="1">
      <alignment horizontal="center"/>
      <protection/>
    </xf>
    <xf numFmtId="0" fontId="11" fillId="0" borderId="0" xfId="40" applyNumberFormat="1" applyFont="1" applyFill="1" applyBorder="1" applyAlignment="1">
      <alignment horizontal="center" vertical="center" wrapText="1" shrinkToFit="1"/>
    </xf>
    <xf numFmtId="0" fontId="23" fillId="24" borderId="15" xfId="40" applyFont="1" applyFill="1" applyBorder="1" applyAlignment="1">
      <alignment horizontal="center" vertical="center" wrapText="1" shrinkToFit="1"/>
    </xf>
    <xf numFmtId="0" fontId="23" fillId="24" borderId="13" xfId="40" applyFont="1" applyFill="1" applyBorder="1" applyAlignment="1">
      <alignment horizontal="center" vertical="center" wrapText="1" shrinkToFit="1"/>
    </xf>
    <xf numFmtId="0" fontId="7" fillId="24" borderId="22" xfId="42" applyFont="1" applyFill="1" applyBorder="1" applyAlignment="1">
      <alignment horizontal="center" vertical="center" shrinkToFit="1"/>
      <protection/>
    </xf>
    <xf numFmtId="0" fontId="7" fillId="24" borderId="23" xfId="42" applyFont="1" applyFill="1" applyBorder="1" applyAlignment="1">
      <alignment horizontal="center" vertical="center" shrinkToFit="1"/>
      <protection/>
    </xf>
    <xf numFmtId="0" fontId="7" fillId="24" borderId="13" xfId="42" applyFont="1" applyFill="1" applyBorder="1" applyAlignment="1">
      <alignment horizontal="center" vertical="center" shrinkToFit="1"/>
      <protection/>
    </xf>
    <xf numFmtId="0" fontId="7" fillId="24" borderId="14" xfId="42" applyFont="1" applyFill="1" applyBorder="1" applyAlignment="1">
      <alignment horizontal="center" vertical="center" shrinkToFit="1"/>
      <protection/>
    </xf>
    <xf numFmtId="0" fontId="7" fillId="24" borderId="24" xfId="42" applyFont="1" applyFill="1" applyBorder="1" applyAlignment="1">
      <alignment horizontal="center" vertical="center" wrapText="1" shrinkToFit="1"/>
      <protection/>
    </xf>
    <xf numFmtId="0" fontId="7" fillId="24" borderId="13" xfId="42" applyFont="1" applyFill="1" applyBorder="1" applyAlignment="1">
      <alignment horizontal="center" vertical="center" wrapText="1" shrinkToFit="1"/>
      <protection/>
    </xf>
    <xf numFmtId="0" fontId="7" fillId="24" borderId="22" xfId="42" applyFont="1" applyFill="1" applyBorder="1" applyAlignment="1">
      <alignment horizontal="center" vertical="center" wrapText="1" shrinkToFit="1"/>
      <protection/>
    </xf>
    <xf numFmtId="0" fontId="22" fillId="0" borderId="0" xfId="42" applyFont="1" applyAlignment="1">
      <alignment horizontal="center"/>
      <protection/>
    </xf>
    <xf numFmtId="0" fontId="4" fillId="0" borderId="0" xfId="42" applyFont="1" applyAlignment="1">
      <alignment horizontal="left"/>
      <protection/>
    </xf>
    <xf numFmtId="0" fontId="7" fillId="24" borderId="25" xfId="42" applyFont="1" applyFill="1" applyBorder="1" applyAlignment="1">
      <alignment horizontal="center" vertical="center" shrinkToFit="1"/>
      <protection/>
    </xf>
    <xf numFmtId="0" fontId="7" fillId="24" borderId="24" xfId="42" applyFont="1" applyFill="1" applyBorder="1" applyAlignment="1">
      <alignment horizontal="center" vertical="center" shrinkToFit="1"/>
      <protection/>
    </xf>
    <xf numFmtId="0" fontId="0" fillId="0" borderId="10" xfId="0" applyBorder="1" applyAlignment="1">
      <alignment vertical="center"/>
    </xf>
    <xf numFmtId="0" fontId="7" fillId="24" borderId="10" xfId="44" applyFont="1" applyFill="1" applyBorder="1" applyAlignment="1">
      <alignment horizontal="center" vertical="center" wrapText="1" shrinkToFit="1"/>
      <protection/>
    </xf>
    <xf numFmtId="0" fontId="7" fillId="24" borderId="10" xfId="44" applyFont="1" applyFill="1" applyBorder="1" applyAlignment="1">
      <alignment horizontal="center" vertical="center" shrinkToFit="1"/>
      <protection/>
    </xf>
    <xf numFmtId="0" fontId="22" fillId="0" borderId="0" xfId="44" applyFont="1" applyAlignment="1">
      <alignment horizontal="center"/>
      <protection/>
    </xf>
    <xf numFmtId="0" fontId="4" fillId="0" borderId="0" xfId="44" applyFont="1" applyAlignment="1">
      <alignment horizontal="left"/>
      <protection/>
    </xf>
    <xf numFmtId="0" fontId="11" fillId="0" borderId="0" xfId="41" applyNumberFormat="1" applyFont="1" applyFill="1" applyBorder="1" applyAlignment="1">
      <alignment horizontal="center" vertical="center" wrapText="1" shrinkToFit="1"/>
    </xf>
    <xf numFmtId="0" fontId="14" fillId="24" borderId="15" xfId="41" applyFont="1" applyFill="1" applyBorder="1" applyAlignment="1">
      <alignment horizontal="center" vertical="center" wrapText="1" shrinkToFit="1"/>
    </xf>
    <xf numFmtId="0" fontId="14" fillId="24" borderId="26" xfId="41" applyFont="1" applyFill="1" applyBorder="1" applyAlignment="1">
      <alignment horizontal="center" vertical="center" wrapText="1" shrinkToFit="1"/>
    </xf>
    <xf numFmtId="0" fontId="14" fillId="24" borderId="13" xfId="41" applyFont="1" applyFill="1" applyBorder="1" applyAlignment="1">
      <alignment horizontal="center" vertical="center" wrapText="1" shrinkToFit="1"/>
    </xf>
    <xf numFmtId="0" fontId="14" fillId="24" borderId="11" xfId="41" applyFont="1" applyFill="1" applyBorder="1" applyAlignment="1">
      <alignment horizontal="center" vertical="center" wrapText="1" shrinkToFit="1"/>
    </xf>
    <xf numFmtId="0" fontId="14" fillId="24" borderId="27" xfId="41" applyFont="1" applyFill="1" applyBorder="1" applyAlignment="1">
      <alignment horizontal="center" vertical="center" wrapText="1" shrinkToFit="1"/>
    </xf>
    <xf numFmtId="0" fontId="14" fillId="24" borderId="19" xfId="41" applyFont="1" applyFill="1" applyBorder="1" applyAlignment="1">
      <alignment horizontal="center" vertical="center" wrapText="1" shrinkToFit="1"/>
    </xf>
    <xf numFmtId="0" fontId="21" fillId="24" borderId="15" xfId="41" applyFont="1" applyFill="1" applyBorder="1" applyAlignment="1">
      <alignment horizontal="center" vertical="center" wrapText="1" shrinkToFit="1"/>
    </xf>
    <xf numFmtId="0" fontId="21" fillId="24" borderId="26" xfId="41" applyFont="1" applyFill="1" applyBorder="1" applyAlignment="1">
      <alignment horizontal="center" vertical="center" wrapText="1" shrinkToFit="1"/>
    </xf>
    <xf numFmtId="0" fontId="21" fillId="24" borderId="28" xfId="41" applyFont="1" applyFill="1" applyBorder="1" applyAlignment="1">
      <alignment horizontal="center" vertical="center" wrapText="1" shrinkToFit="1"/>
    </xf>
    <xf numFmtId="0" fontId="21" fillId="24" borderId="13" xfId="41" applyFont="1" applyFill="1" applyBorder="1" applyAlignment="1">
      <alignment horizontal="center" vertical="center" wrapText="1" shrinkToFit="1"/>
    </xf>
    <xf numFmtId="0" fontId="21" fillId="24" borderId="11" xfId="41" applyFont="1" applyFill="1" applyBorder="1" applyAlignment="1">
      <alignment horizontal="center" vertical="center" wrapText="1" shrinkToFit="1"/>
    </xf>
    <xf numFmtId="0" fontId="21" fillId="24" borderId="27" xfId="41" applyFont="1" applyFill="1" applyBorder="1" applyAlignment="1">
      <alignment horizontal="center" vertical="center" wrapText="1" shrinkToFit="1"/>
    </xf>
    <xf numFmtId="0" fontId="15" fillId="0" borderId="0" xfId="45" applyFont="1" applyAlignment="1">
      <alignment horizontal="center"/>
      <protection/>
    </xf>
    <xf numFmtId="0" fontId="16" fillId="0" borderId="0" xfId="45" applyFont="1" applyAlignment="1">
      <alignment horizontal="center"/>
      <protection/>
    </xf>
    <xf numFmtId="0" fontId="13" fillId="24" borderId="10" xfId="41" applyFont="1" applyFill="1" applyBorder="1" applyAlignment="1">
      <alignment horizontal="center" vertical="center" wrapText="1" shrinkToFit="1"/>
    </xf>
    <xf numFmtId="0" fontId="13" fillId="24" borderId="29" xfId="41" applyFont="1" applyFill="1" applyBorder="1" applyAlignment="1">
      <alignment horizontal="center" vertical="center" wrapText="1" shrinkToFit="1"/>
    </xf>
    <xf numFmtId="0" fontId="13" fillId="24" borderId="30" xfId="41" applyFont="1" applyFill="1" applyBorder="1" applyAlignment="1">
      <alignment horizontal="center" vertical="center" wrapText="1" shrinkToFit="1"/>
    </xf>
    <xf numFmtId="0" fontId="8" fillId="0" borderId="0" xfId="43" applyNumberFormat="1" applyFont="1" applyFill="1" applyBorder="1" applyAlignment="1">
      <alignment horizontal="center" vertical="center" wrapText="1" shrinkToFit="1"/>
    </xf>
    <xf numFmtId="0" fontId="10" fillId="0" borderId="0" xfId="0" applyFont="1" applyFill="1" applyBorder="1" applyAlignment="1">
      <alignment vertical="center"/>
    </xf>
    <xf numFmtId="0" fontId="10" fillId="0" borderId="0" xfId="0" applyFont="1" applyAlignment="1">
      <alignment horizontal="left" vertical="center" wrapText="1"/>
    </xf>
    <xf numFmtId="0" fontId="7" fillId="0" borderId="10" xfId="47" applyFont="1" applyFill="1" applyBorder="1" applyAlignment="1">
      <alignment horizontal="center" vertical="center" wrapText="1" shrinkToFit="1"/>
      <protection/>
    </xf>
    <xf numFmtId="0" fontId="2" fillId="0" borderId="0" xfId="47" applyFont="1" applyAlignment="1">
      <alignment horizontal="center"/>
      <protection/>
    </xf>
    <xf numFmtId="0" fontId="3" fillId="0" borderId="0" xfId="47" applyFont="1" applyAlignment="1">
      <alignment horizontal="center"/>
      <protection/>
    </xf>
    <xf numFmtId="0" fontId="4" fillId="0" borderId="0" xfId="47" applyFont="1" applyAlignment="1">
      <alignment horizontal="left"/>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2" xfId="41"/>
    <cellStyle name="常规_Sheet2_1" xfId="42"/>
    <cellStyle name="常规_Sheet3" xfId="43"/>
    <cellStyle name="常规_Sheet3_Sheet10" xfId="44"/>
    <cellStyle name="常规_Sheet3_Sheet11" xfId="45"/>
    <cellStyle name="常规_Sheet4" xfId="46"/>
    <cellStyle name="常规_Sheet9"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F40"/>
  <sheetViews>
    <sheetView zoomScaleSheetLayoutView="100" workbookViewId="0" topLeftCell="A1">
      <selection activeCell="F20" sqref="F20"/>
    </sheetView>
  </sheetViews>
  <sheetFormatPr defaultColWidth="9.00390625" defaultRowHeight="14.25"/>
  <cols>
    <col min="1" max="1" width="35.00390625" style="0" customWidth="1"/>
    <col min="2" max="2" width="9.50390625" style="0" customWidth="1"/>
    <col min="3" max="3" width="23.125" style="0" bestFit="1" customWidth="1"/>
    <col min="4" max="4" width="10.125" style="0" customWidth="1"/>
    <col min="6" max="6" width="15.50390625" style="0" customWidth="1"/>
  </cols>
  <sheetData>
    <row r="1" ht="14.25">
      <c r="A1" s="1" t="s">
        <v>0</v>
      </c>
    </row>
    <row r="2" spans="1:4" ht="18.75">
      <c r="A2" s="110" t="s">
        <v>1</v>
      </c>
      <c r="B2" s="110"/>
      <c r="C2" s="110"/>
      <c r="D2" s="110"/>
    </row>
    <row r="3" spans="1:4" ht="14.25">
      <c r="A3" s="57"/>
      <c r="B3" s="58"/>
      <c r="C3" s="58"/>
      <c r="D3" s="58"/>
    </row>
    <row r="4" spans="1:4" s="56" customFormat="1" ht="12">
      <c r="A4" s="59" t="s">
        <v>229</v>
      </c>
      <c r="B4" s="59"/>
      <c r="C4" s="59"/>
      <c r="D4" s="60" t="s">
        <v>2</v>
      </c>
    </row>
    <row r="5" spans="1:4" ht="14.25">
      <c r="A5" s="111" t="s">
        <v>3</v>
      </c>
      <c r="B5" s="112"/>
      <c r="C5" s="111" t="s">
        <v>4</v>
      </c>
      <c r="D5" s="112"/>
    </row>
    <row r="6" spans="1:4" ht="14.25">
      <c r="A6" s="61" t="s">
        <v>5</v>
      </c>
      <c r="B6" s="62" t="s">
        <v>230</v>
      </c>
      <c r="C6" s="63" t="s">
        <v>6</v>
      </c>
      <c r="D6" s="62" t="s">
        <v>230</v>
      </c>
    </row>
    <row r="7" spans="1:6" ht="14.25">
      <c r="A7" s="63" t="s">
        <v>7</v>
      </c>
      <c r="B7" s="64">
        <v>632093715.38</v>
      </c>
      <c r="C7" s="63" t="s">
        <v>8</v>
      </c>
      <c r="D7" s="64">
        <f>SUM(D8:D16)</f>
        <v>506777889.97</v>
      </c>
      <c r="F7" s="87"/>
    </row>
    <row r="8" spans="1:6" ht="14.25">
      <c r="A8" s="63" t="s">
        <v>9</v>
      </c>
      <c r="B8" s="64">
        <v>632093715.38</v>
      </c>
      <c r="C8" s="63" t="s">
        <v>10</v>
      </c>
      <c r="D8" s="64">
        <v>340820037.37</v>
      </c>
      <c r="F8" s="86"/>
    </row>
    <row r="9" spans="1:6" ht="14.25">
      <c r="A9" s="63" t="s">
        <v>11</v>
      </c>
      <c r="B9" s="64"/>
      <c r="C9" s="63" t="s">
        <v>12</v>
      </c>
      <c r="D9" s="64">
        <v>1085800</v>
      </c>
      <c r="F9" s="73"/>
    </row>
    <row r="10" spans="1:6" ht="14.25">
      <c r="A10" s="63" t="s">
        <v>13</v>
      </c>
      <c r="B10" s="64"/>
      <c r="C10" s="63" t="s">
        <v>14</v>
      </c>
      <c r="D10" s="64">
        <v>164872052.6</v>
      </c>
      <c r="F10" s="85"/>
    </row>
    <row r="11" spans="1:4" ht="14.25">
      <c r="A11" s="63" t="s">
        <v>15</v>
      </c>
      <c r="B11" s="65"/>
      <c r="C11" s="63" t="s">
        <v>16</v>
      </c>
      <c r="D11" s="65"/>
    </row>
    <row r="12" spans="1:4" ht="14.25">
      <c r="A12" s="63" t="s">
        <v>17</v>
      </c>
      <c r="B12" s="64"/>
      <c r="C12" s="63" t="s">
        <v>18</v>
      </c>
      <c r="D12" s="65"/>
    </row>
    <row r="13" spans="1:4" ht="14.25">
      <c r="A13" s="63" t="s">
        <v>19</v>
      </c>
      <c r="B13" s="65"/>
      <c r="C13" s="63" t="s">
        <v>20</v>
      </c>
      <c r="D13" s="64"/>
    </row>
    <row r="14" spans="1:6" ht="14.25">
      <c r="A14" s="63" t="s">
        <v>21</v>
      </c>
      <c r="B14" s="65"/>
      <c r="C14" s="63" t="s">
        <v>22</v>
      </c>
      <c r="D14" s="64"/>
      <c r="F14" s="87"/>
    </row>
    <row r="15" spans="1:4" ht="14.25">
      <c r="A15" s="63" t="s">
        <v>23</v>
      </c>
      <c r="B15" s="65"/>
      <c r="C15" s="63" t="s">
        <v>24</v>
      </c>
      <c r="D15" s="64"/>
    </row>
    <row r="16" spans="1:4" ht="14.25">
      <c r="A16" s="63" t="s">
        <v>25</v>
      </c>
      <c r="B16" s="65"/>
      <c r="C16" s="63" t="s">
        <v>26</v>
      </c>
      <c r="D16" s="64"/>
    </row>
    <row r="17" spans="1:4" ht="14.25">
      <c r="A17" s="63" t="s">
        <v>27</v>
      </c>
      <c r="B17" s="64"/>
      <c r="C17" s="63"/>
      <c r="D17" s="66"/>
    </row>
    <row r="18" spans="1:4" ht="14.25">
      <c r="A18" s="63" t="s">
        <v>28</v>
      </c>
      <c r="B18" s="64"/>
      <c r="C18" s="63" t="s">
        <v>29</v>
      </c>
      <c r="D18" s="64">
        <f>SUM(D19:D24)</f>
        <v>125315825.41</v>
      </c>
    </row>
    <row r="19" spans="1:4" ht="14.25">
      <c r="A19" s="63" t="s">
        <v>30</v>
      </c>
      <c r="B19" s="64"/>
      <c r="C19" s="63" t="s">
        <v>22</v>
      </c>
      <c r="D19" s="64"/>
    </row>
    <row r="20" spans="1:4" ht="14.25">
      <c r="A20" s="63" t="s">
        <v>31</v>
      </c>
      <c r="B20" s="64"/>
      <c r="C20" s="63" t="s">
        <v>32</v>
      </c>
      <c r="D20" s="64">
        <f>4150000+9913910.41</f>
        <v>14063910.41</v>
      </c>
    </row>
    <row r="21" spans="1:4" ht="14.25">
      <c r="A21" s="63" t="s">
        <v>33</v>
      </c>
      <c r="B21" s="64"/>
      <c r="C21" s="63" t="s">
        <v>34</v>
      </c>
      <c r="D21" s="64"/>
    </row>
    <row r="22" spans="1:4" ht="14.25">
      <c r="A22" s="63"/>
      <c r="B22" s="66"/>
      <c r="C22" s="63" t="s">
        <v>35</v>
      </c>
      <c r="D22" s="64"/>
    </row>
    <row r="23" spans="1:4" ht="14.25">
      <c r="A23" s="63"/>
      <c r="B23" s="66"/>
      <c r="C23" s="63" t="s">
        <v>36</v>
      </c>
      <c r="D23" s="89">
        <v>111251915</v>
      </c>
    </row>
    <row r="24" spans="1:4" ht="14.25">
      <c r="A24" s="63"/>
      <c r="B24" s="66"/>
      <c r="C24" s="88" t="s">
        <v>26</v>
      </c>
      <c r="D24" s="7"/>
    </row>
    <row r="25" spans="1:4" ht="14.25">
      <c r="A25" s="63"/>
      <c r="B25" s="66"/>
      <c r="C25" s="63"/>
      <c r="D25" s="90"/>
    </row>
    <row r="26" spans="1:4" ht="14.25">
      <c r="A26" s="63"/>
      <c r="B26" s="66"/>
      <c r="C26" s="63" t="s">
        <v>37</v>
      </c>
      <c r="D26" s="64"/>
    </row>
    <row r="27" spans="1:4" ht="14.25">
      <c r="A27" s="63"/>
      <c r="B27" s="66"/>
      <c r="C27" s="63"/>
      <c r="D27" s="66"/>
    </row>
    <row r="28" spans="1:4" ht="14.25">
      <c r="A28" s="63" t="s">
        <v>38</v>
      </c>
      <c r="B28" s="64">
        <f>B7+B10+B19+B20+B21</f>
        <v>632093715.38</v>
      </c>
      <c r="C28" s="61" t="s">
        <v>39</v>
      </c>
      <c r="D28" s="64">
        <f>D7+D18+D26</f>
        <v>632093715.38</v>
      </c>
    </row>
    <row r="29" spans="1:4" ht="14.25">
      <c r="A29" s="63"/>
      <c r="B29" s="66"/>
      <c r="C29" s="63"/>
      <c r="D29" s="66"/>
    </row>
    <row r="30" spans="1:4" ht="14.25">
      <c r="A30" s="63" t="s">
        <v>40</v>
      </c>
      <c r="B30" s="64"/>
      <c r="C30" s="63" t="s">
        <v>41</v>
      </c>
      <c r="D30" s="64"/>
    </row>
    <row r="31" spans="1:4" ht="14.25">
      <c r="A31" s="63" t="s">
        <v>42</v>
      </c>
      <c r="B31" s="65"/>
      <c r="C31" s="63" t="s">
        <v>43</v>
      </c>
      <c r="D31" s="65"/>
    </row>
    <row r="32" spans="1:4" ht="14.25">
      <c r="A32" s="63" t="s">
        <v>44</v>
      </c>
      <c r="B32" s="64"/>
      <c r="C32" s="63" t="s">
        <v>45</v>
      </c>
      <c r="D32" s="65"/>
    </row>
    <row r="33" spans="1:4" ht="14.25">
      <c r="A33" s="63" t="s">
        <v>46</v>
      </c>
      <c r="B33" s="65"/>
      <c r="C33" s="63"/>
      <c r="D33" s="66"/>
    </row>
    <row r="34" spans="1:4" ht="14.25">
      <c r="A34" s="63"/>
      <c r="B34" s="66"/>
      <c r="C34" s="63"/>
      <c r="D34" s="66"/>
    </row>
    <row r="35" spans="1:4" ht="14.25">
      <c r="A35" s="63"/>
      <c r="B35" s="66"/>
      <c r="C35" s="63"/>
      <c r="D35" s="66"/>
    </row>
    <row r="36" spans="1:4" ht="14.25">
      <c r="A36" s="63" t="s">
        <v>47</v>
      </c>
      <c r="B36" s="65"/>
      <c r="C36" s="63" t="s">
        <v>48</v>
      </c>
      <c r="D36" s="66"/>
    </row>
    <row r="37" spans="1:4" ht="14.25">
      <c r="A37" s="63"/>
      <c r="B37" s="66"/>
      <c r="C37" s="63"/>
      <c r="D37" s="66"/>
    </row>
    <row r="38" spans="1:4" ht="14.25">
      <c r="A38" s="63" t="s">
        <v>49</v>
      </c>
      <c r="B38" s="64">
        <f>B28+B30+B31+B32+B33</f>
        <v>632093715.38</v>
      </c>
      <c r="C38" s="61" t="s">
        <v>50</v>
      </c>
      <c r="D38" s="64">
        <f>D28+D30+D31+D32+D36</f>
        <v>632093715.38</v>
      </c>
    </row>
    <row r="40" ht="14.25">
      <c r="D40" s="73"/>
    </row>
  </sheetData>
  <sheetProtection/>
  <mergeCells count="3">
    <mergeCell ref="A2:D2"/>
    <mergeCell ref="A5:B5"/>
    <mergeCell ref="C5:D5"/>
  </mergeCells>
  <printOptions/>
  <pageMargins left="0.75" right="0.75" top="1" bottom="1" header="0.51" footer="0.5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21"/>
  </sheetPr>
  <dimension ref="A1:B14"/>
  <sheetViews>
    <sheetView zoomScaleSheetLayoutView="100" workbookViewId="0" topLeftCell="A7">
      <selection activeCell="D7" sqref="D7"/>
    </sheetView>
  </sheetViews>
  <sheetFormatPr defaultColWidth="9.00390625" defaultRowHeight="14.25"/>
  <cols>
    <col min="1" max="1" width="53.00390625" style="0" customWidth="1"/>
    <col min="2" max="2" width="28.125" style="0" customWidth="1"/>
  </cols>
  <sheetData>
    <row r="1" ht="14.25">
      <c r="A1" s="1" t="s">
        <v>212</v>
      </c>
    </row>
    <row r="2" spans="1:2" ht="30" customHeight="1">
      <c r="A2" s="147" t="s">
        <v>213</v>
      </c>
      <c r="B2" s="147"/>
    </row>
    <row r="3" spans="1:2" ht="30" customHeight="1">
      <c r="A3" s="84" t="s">
        <v>264</v>
      </c>
      <c r="B3" s="8" t="s">
        <v>2</v>
      </c>
    </row>
    <row r="4" spans="1:2" ht="39" customHeight="1">
      <c r="A4" s="9" t="s">
        <v>54</v>
      </c>
      <c r="B4" s="9" t="s">
        <v>214</v>
      </c>
    </row>
    <row r="5" spans="1:2" ht="39" customHeight="1">
      <c r="A5" s="10" t="s">
        <v>215</v>
      </c>
      <c r="B5" s="82">
        <v>1085800</v>
      </c>
    </row>
    <row r="6" spans="1:2" ht="39" customHeight="1">
      <c r="A6" s="11" t="s">
        <v>216</v>
      </c>
      <c r="B6" s="82">
        <v>260000</v>
      </c>
    </row>
    <row r="7" spans="1:2" ht="39" customHeight="1">
      <c r="A7" s="7" t="s">
        <v>217</v>
      </c>
      <c r="B7" s="83"/>
    </row>
    <row r="8" spans="1:2" ht="39" customHeight="1">
      <c r="A8" s="7" t="s">
        <v>218</v>
      </c>
      <c r="B8" s="82">
        <v>116000</v>
      </c>
    </row>
    <row r="9" spans="1:2" ht="39" customHeight="1">
      <c r="A9" s="7" t="s">
        <v>219</v>
      </c>
      <c r="B9" s="83"/>
    </row>
    <row r="10" spans="1:2" ht="39" customHeight="1">
      <c r="A10" s="7" t="s">
        <v>220</v>
      </c>
      <c r="B10" s="82">
        <v>116000</v>
      </c>
    </row>
    <row r="11" spans="1:2" ht="39" customHeight="1">
      <c r="A11" s="7" t="s">
        <v>221</v>
      </c>
      <c r="B11" s="82">
        <v>144000</v>
      </c>
    </row>
    <row r="12" spans="1:2" ht="14.25">
      <c r="A12" s="148" t="s">
        <v>222</v>
      </c>
      <c r="B12" s="148"/>
    </row>
    <row r="13" spans="1:2" ht="14.25">
      <c r="A13" s="12" t="s">
        <v>223</v>
      </c>
      <c r="B13" s="12"/>
    </row>
    <row r="14" spans="1:2" ht="37.5" customHeight="1">
      <c r="A14" s="149" t="s">
        <v>224</v>
      </c>
      <c r="B14" s="149"/>
    </row>
  </sheetData>
  <sheetProtection/>
  <mergeCells count="3">
    <mergeCell ref="A2:B2"/>
    <mergeCell ref="A12:B12"/>
    <mergeCell ref="A14:B14"/>
  </mergeCells>
  <printOptions/>
  <pageMargins left="0.75" right="0.47" top="1" bottom="1"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indexed="56"/>
  </sheetPr>
  <dimension ref="A1:J21"/>
  <sheetViews>
    <sheetView zoomScaleSheetLayoutView="100" workbookViewId="0" topLeftCell="A1">
      <selection activeCell="I12" sqref="I12"/>
    </sheetView>
  </sheetViews>
  <sheetFormatPr defaultColWidth="9.00390625" defaultRowHeight="14.25"/>
  <cols>
    <col min="1" max="3" width="6.75390625" style="0" customWidth="1"/>
    <col min="4" max="4" width="18.375" style="0" customWidth="1"/>
    <col min="5" max="7" width="13.875" style="0" customWidth="1"/>
    <col min="10" max="10" width="17.25390625" style="0" bestFit="1" customWidth="1"/>
  </cols>
  <sheetData>
    <row r="1" ht="14.25">
      <c r="A1" s="1" t="s">
        <v>225</v>
      </c>
    </row>
    <row r="2" spans="1:7" ht="24">
      <c r="A2" s="151" t="s">
        <v>226</v>
      </c>
      <c r="B2" s="152"/>
      <c r="C2" s="152"/>
      <c r="D2" s="152"/>
      <c r="E2" s="152"/>
      <c r="F2" s="152"/>
      <c r="G2" s="152"/>
    </row>
    <row r="3" spans="1:7" ht="15">
      <c r="A3" s="153" t="s">
        <v>264</v>
      </c>
      <c r="B3" s="153"/>
      <c r="C3" s="153"/>
      <c r="D3" s="2"/>
      <c r="E3" s="2"/>
      <c r="F3" s="2"/>
      <c r="G3" s="3" t="s">
        <v>53</v>
      </c>
    </row>
    <row r="4" spans="1:7" ht="21" customHeight="1">
      <c r="A4" s="150" t="s">
        <v>227</v>
      </c>
      <c r="B4" s="150"/>
      <c r="C4" s="150"/>
      <c r="D4" s="150"/>
      <c r="E4" s="150" t="s">
        <v>228</v>
      </c>
      <c r="F4" s="150"/>
      <c r="G4" s="150"/>
    </row>
    <row r="5" spans="1:7" ht="21" customHeight="1">
      <c r="A5" s="150" t="s">
        <v>62</v>
      </c>
      <c r="B5" s="150"/>
      <c r="C5" s="150"/>
      <c r="D5" s="150" t="s">
        <v>63</v>
      </c>
      <c r="E5" s="150" t="s">
        <v>89</v>
      </c>
      <c r="F5" s="150" t="s">
        <v>79</v>
      </c>
      <c r="G5" s="150" t="s">
        <v>80</v>
      </c>
    </row>
    <row r="6" spans="1:7" ht="21" customHeight="1">
      <c r="A6" s="150"/>
      <c r="B6" s="150"/>
      <c r="C6" s="150"/>
      <c r="D6" s="150"/>
      <c r="E6" s="150"/>
      <c r="F6" s="150"/>
      <c r="G6" s="150"/>
    </row>
    <row r="7" spans="1:7" ht="21" customHeight="1">
      <c r="A7" s="150"/>
      <c r="B7" s="150"/>
      <c r="C7" s="150"/>
      <c r="D7" s="150"/>
      <c r="E7" s="150"/>
      <c r="F7" s="150"/>
      <c r="G7" s="150"/>
    </row>
    <row r="8" spans="1:7" ht="21" customHeight="1">
      <c r="A8" s="150" t="s">
        <v>64</v>
      </c>
      <c r="B8" s="150" t="s">
        <v>65</v>
      </c>
      <c r="C8" s="150" t="s">
        <v>66</v>
      </c>
      <c r="D8" s="4" t="s">
        <v>67</v>
      </c>
      <c r="E8" s="5">
        <v>1</v>
      </c>
      <c r="F8" s="5">
        <v>2</v>
      </c>
      <c r="G8" s="5">
        <v>5</v>
      </c>
    </row>
    <row r="9" spans="1:10" ht="21" customHeight="1">
      <c r="A9" s="150"/>
      <c r="B9" s="150"/>
      <c r="C9" s="150"/>
      <c r="D9" s="4" t="s">
        <v>75</v>
      </c>
      <c r="E9" s="6">
        <f>SUM(E10:E21)</f>
        <v>9913910.41</v>
      </c>
      <c r="F9" s="6"/>
      <c r="G9" s="6">
        <f>SUM(G10:G21)</f>
        <v>9913910.41</v>
      </c>
      <c r="J9" s="73"/>
    </row>
    <row r="10" spans="1:7" ht="21" customHeight="1">
      <c r="A10" s="67" t="s">
        <v>259</v>
      </c>
      <c r="B10" s="67" t="s">
        <v>258</v>
      </c>
      <c r="C10" s="67" t="s">
        <v>260</v>
      </c>
      <c r="D10" s="67" t="s">
        <v>237</v>
      </c>
      <c r="E10" s="6">
        <v>9913910.41</v>
      </c>
      <c r="F10" s="6"/>
      <c r="G10" s="6">
        <v>9913910.41</v>
      </c>
    </row>
    <row r="11" spans="1:7" ht="21" customHeight="1">
      <c r="A11" s="7"/>
      <c r="B11" s="7"/>
      <c r="C11" s="7"/>
      <c r="D11" s="7"/>
      <c r="E11" s="7"/>
      <c r="F11" s="7"/>
      <c r="G11" s="7"/>
    </row>
    <row r="12" spans="1:7" ht="21" customHeight="1">
      <c r="A12" s="7"/>
      <c r="B12" s="7"/>
      <c r="C12" s="7"/>
      <c r="D12" s="7"/>
      <c r="E12" s="7"/>
      <c r="F12" s="7"/>
      <c r="G12" s="7"/>
    </row>
    <row r="13" spans="1:7" ht="21" customHeight="1">
      <c r="A13" s="7"/>
      <c r="B13" s="7"/>
      <c r="C13" s="7"/>
      <c r="D13" s="7"/>
      <c r="E13" s="7"/>
      <c r="F13" s="7"/>
      <c r="G13" s="7"/>
    </row>
    <row r="14" spans="1:7" ht="21" customHeight="1">
      <c r="A14" s="7"/>
      <c r="B14" s="7"/>
      <c r="C14" s="7"/>
      <c r="D14" s="7"/>
      <c r="E14" s="7"/>
      <c r="F14" s="7"/>
      <c r="G14" s="7"/>
    </row>
    <row r="15" spans="1:7" ht="21" customHeight="1">
      <c r="A15" s="7"/>
      <c r="B15" s="7"/>
      <c r="C15" s="7"/>
      <c r="D15" s="7"/>
      <c r="E15" s="7"/>
      <c r="F15" s="7"/>
      <c r="G15" s="7"/>
    </row>
    <row r="16" spans="1:7" ht="21" customHeight="1">
      <c r="A16" s="7"/>
      <c r="B16" s="7"/>
      <c r="C16" s="7"/>
      <c r="D16" s="7"/>
      <c r="E16" s="7"/>
      <c r="F16" s="7"/>
      <c r="G16" s="7"/>
    </row>
    <row r="17" spans="1:7" ht="21" customHeight="1">
      <c r="A17" s="7"/>
      <c r="B17" s="7"/>
      <c r="C17" s="7"/>
      <c r="D17" s="7"/>
      <c r="E17" s="7"/>
      <c r="F17" s="7"/>
      <c r="G17" s="7"/>
    </row>
    <row r="18" spans="1:7" ht="21" customHeight="1">
      <c r="A18" s="7"/>
      <c r="B18" s="7"/>
      <c r="C18" s="7"/>
      <c r="D18" s="7"/>
      <c r="E18" s="7"/>
      <c r="F18" s="7"/>
      <c r="G18" s="7"/>
    </row>
    <row r="19" spans="1:7" ht="21" customHeight="1">
      <c r="A19" s="7"/>
      <c r="B19" s="7"/>
      <c r="C19" s="7"/>
      <c r="D19" s="7"/>
      <c r="E19" s="7"/>
      <c r="F19" s="7"/>
      <c r="G19" s="7"/>
    </row>
    <row r="20" spans="1:7" ht="21" customHeight="1">
      <c r="A20" s="7"/>
      <c r="B20" s="7"/>
      <c r="C20" s="7"/>
      <c r="D20" s="7"/>
      <c r="E20" s="7"/>
      <c r="F20" s="7"/>
      <c r="G20" s="7"/>
    </row>
    <row r="21" spans="1:7" ht="21" customHeight="1">
      <c r="A21" s="7"/>
      <c r="B21" s="7"/>
      <c r="C21" s="7"/>
      <c r="D21" s="7"/>
      <c r="E21" s="7"/>
      <c r="F21" s="7"/>
      <c r="G21" s="7"/>
    </row>
  </sheetData>
  <sheetProtection/>
  <mergeCells count="12">
    <mergeCell ref="A2:G2"/>
    <mergeCell ref="A3:C3"/>
    <mergeCell ref="A4:D4"/>
    <mergeCell ref="E4:G4"/>
    <mergeCell ref="A8:A9"/>
    <mergeCell ref="B8:B9"/>
    <mergeCell ref="C8:C9"/>
    <mergeCell ref="D5:D7"/>
    <mergeCell ref="E5:E7"/>
    <mergeCell ref="F5:F7"/>
    <mergeCell ref="G5:G7"/>
    <mergeCell ref="A5:C7"/>
  </mergeCells>
  <printOptions/>
  <pageMargins left="0.75" right="0.75" top="0.98" bottom="0.9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L28"/>
  <sheetViews>
    <sheetView zoomScaleSheetLayoutView="100" workbookViewId="0" topLeftCell="A1">
      <selection activeCell="H17" sqref="H17"/>
    </sheetView>
  </sheetViews>
  <sheetFormatPr defaultColWidth="9.00390625" defaultRowHeight="14.25"/>
  <cols>
    <col min="1" max="2" width="7.625" style="0" customWidth="1"/>
    <col min="3" max="3" width="7.375" style="0" customWidth="1"/>
    <col min="4" max="4" width="14.50390625" style="0" customWidth="1"/>
    <col min="5" max="5" width="12.50390625" style="0" customWidth="1"/>
    <col min="6" max="6" width="12.875" style="0" customWidth="1"/>
    <col min="7" max="7" width="12.50390625" style="0" customWidth="1"/>
    <col min="10" max="10" width="18.25390625" style="0" customWidth="1"/>
    <col min="12" max="12" width="16.125" style="0" bestFit="1" customWidth="1"/>
  </cols>
  <sheetData>
    <row r="1" ht="14.25">
      <c r="A1" s="1" t="s">
        <v>51</v>
      </c>
    </row>
    <row r="2" spans="1:11" ht="27">
      <c r="A2" s="120" t="s">
        <v>52</v>
      </c>
      <c r="B2" s="120"/>
      <c r="C2" s="120"/>
      <c r="D2" s="120"/>
      <c r="E2" s="120"/>
      <c r="F2" s="120"/>
      <c r="G2" s="120"/>
      <c r="H2" s="120"/>
      <c r="I2" s="120"/>
      <c r="J2" s="120"/>
      <c r="K2" s="120"/>
    </row>
    <row r="3" spans="1:11" ht="15">
      <c r="A3" s="121" t="s">
        <v>229</v>
      </c>
      <c r="B3" s="121"/>
      <c r="C3" s="121"/>
      <c r="D3" s="50"/>
      <c r="E3" s="50"/>
      <c r="F3" s="50"/>
      <c r="G3" s="50"/>
      <c r="H3" s="51"/>
      <c r="I3" s="50"/>
      <c r="J3" s="54"/>
      <c r="K3" s="55" t="s">
        <v>53</v>
      </c>
    </row>
    <row r="4" spans="1:11" ht="21" customHeight="1">
      <c r="A4" s="122" t="s">
        <v>54</v>
      </c>
      <c r="B4" s="123"/>
      <c r="C4" s="123"/>
      <c r="D4" s="123"/>
      <c r="E4" s="117" t="s">
        <v>55</v>
      </c>
      <c r="F4" s="117" t="s">
        <v>56</v>
      </c>
      <c r="G4" s="117" t="s">
        <v>57</v>
      </c>
      <c r="H4" s="117" t="s">
        <v>58</v>
      </c>
      <c r="I4" s="117" t="s">
        <v>59</v>
      </c>
      <c r="J4" s="117" t="s">
        <v>60</v>
      </c>
      <c r="K4" s="117" t="s">
        <v>61</v>
      </c>
    </row>
    <row r="5" spans="1:11" ht="21" customHeight="1">
      <c r="A5" s="119" t="s">
        <v>62</v>
      </c>
      <c r="B5" s="118"/>
      <c r="C5" s="118"/>
      <c r="D5" s="115" t="s">
        <v>63</v>
      </c>
      <c r="E5" s="118"/>
      <c r="F5" s="118"/>
      <c r="G5" s="118"/>
      <c r="H5" s="118"/>
      <c r="I5" s="118"/>
      <c r="J5" s="118"/>
      <c r="K5" s="117"/>
    </row>
    <row r="6" spans="1:11" ht="21" customHeight="1">
      <c r="A6" s="119"/>
      <c r="B6" s="118"/>
      <c r="C6" s="118"/>
      <c r="D6" s="115"/>
      <c r="E6" s="118"/>
      <c r="F6" s="118"/>
      <c r="G6" s="118"/>
      <c r="H6" s="118"/>
      <c r="I6" s="118"/>
      <c r="J6" s="118"/>
      <c r="K6" s="117"/>
    </row>
    <row r="7" spans="1:11" ht="21" customHeight="1">
      <c r="A7" s="113" t="s">
        <v>64</v>
      </c>
      <c r="B7" s="115" t="s">
        <v>65</v>
      </c>
      <c r="C7" s="115" t="s">
        <v>66</v>
      </c>
      <c r="D7" s="53" t="s">
        <v>67</v>
      </c>
      <c r="E7" s="52" t="s">
        <v>68</v>
      </c>
      <c r="F7" s="52" t="s">
        <v>69</v>
      </c>
      <c r="G7" s="52" t="s">
        <v>70</v>
      </c>
      <c r="H7" s="52" t="s">
        <v>71</v>
      </c>
      <c r="I7" s="52" t="s">
        <v>72</v>
      </c>
      <c r="J7" s="52" t="s">
        <v>73</v>
      </c>
      <c r="K7" s="52" t="s">
        <v>74</v>
      </c>
    </row>
    <row r="8" spans="1:12" ht="21" customHeight="1">
      <c r="A8" s="114"/>
      <c r="B8" s="116"/>
      <c r="C8" s="116"/>
      <c r="D8" s="68" t="s">
        <v>75</v>
      </c>
      <c r="E8" s="69">
        <f>SUM(E9:E28)</f>
        <v>632093715.3800001</v>
      </c>
      <c r="F8" s="69">
        <f>SUM(F9:F28)</f>
        <v>632093715.3800001</v>
      </c>
      <c r="G8" s="69"/>
      <c r="H8" s="69"/>
      <c r="I8" s="69"/>
      <c r="J8" s="69"/>
      <c r="K8" s="69"/>
      <c r="L8" s="71"/>
    </row>
    <row r="9" spans="1:11" ht="20.25" customHeight="1">
      <c r="A9" s="67" t="s">
        <v>251</v>
      </c>
      <c r="B9" s="67" t="s">
        <v>188</v>
      </c>
      <c r="C9" s="67" t="s">
        <v>252</v>
      </c>
      <c r="D9" s="70" t="s">
        <v>231</v>
      </c>
      <c r="E9" s="69">
        <f>SUM(F9:K9)</f>
        <v>334404</v>
      </c>
      <c r="F9" s="69">
        <v>334404</v>
      </c>
      <c r="G9" s="69"/>
      <c r="H9" s="69"/>
      <c r="I9" s="69"/>
      <c r="J9" s="69"/>
      <c r="K9" s="70"/>
    </row>
    <row r="10" spans="1:11" ht="20.25" customHeight="1">
      <c r="A10" s="67" t="s">
        <v>251</v>
      </c>
      <c r="B10" s="67" t="s">
        <v>188</v>
      </c>
      <c r="C10" s="67" t="s">
        <v>253</v>
      </c>
      <c r="D10" s="70" t="s">
        <v>232</v>
      </c>
      <c r="E10" s="69">
        <f aca="true" t="shared" si="0" ref="E10:E28">SUM(F10:K10)</f>
        <v>1324039.32</v>
      </c>
      <c r="F10" s="69">
        <v>1324039.32</v>
      </c>
      <c r="G10" s="69"/>
      <c r="H10" s="69"/>
      <c r="I10" s="69"/>
      <c r="J10" s="69"/>
      <c r="K10" s="70"/>
    </row>
    <row r="11" spans="1:11" ht="20.25" customHeight="1">
      <c r="A11" s="67" t="s">
        <v>254</v>
      </c>
      <c r="B11" s="67" t="s">
        <v>252</v>
      </c>
      <c r="C11" s="67" t="s">
        <v>253</v>
      </c>
      <c r="D11" s="70" t="s">
        <v>233</v>
      </c>
      <c r="E11" s="69">
        <f t="shared" si="0"/>
        <v>138828647.2</v>
      </c>
      <c r="F11" s="69">
        <v>138828647.2</v>
      </c>
      <c r="G11" s="69"/>
      <c r="H11" s="69"/>
      <c r="I11" s="69"/>
      <c r="J11" s="69"/>
      <c r="K11" s="70"/>
    </row>
    <row r="12" spans="1:11" ht="20.25" customHeight="1">
      <c r="A12" s="67" t="s">
        <v>254</v>
      </c>
      <c r="B12" s="67" t="s">
        <v>252</v>
      </c>
      <c r="C12" s="67" t="s">
        <v>255</v>
      </c>
      <c r="D12" s="70" t="s">
        <v>234</v>
      </c>
      <c r="E12" s="69">
        <f t="shared" si="0"/>
        <v>52115110.85</v>
      </c>
      <c r="F12" s="69">
        <v>52115110.85</v>
      </c>
      <c r="G12" s="69"/>
      <c r="H12" s="69"/>
      <c r="I12" s="69"/>
      <c r="J12" s="69"/>
      <c r="K12" s="70"/>
    </row>
    <row r="13" spans="1:11" ht="20.25" customHeight="1">
      <c r="A13" s="67" t="s">
        <v>254</v>
      </c>
      <c r="B13" s="67" t="s">
        <v>256</v>
      </c>
      <c r="C13" s="67" t="s">
        <v>257</v>
      </c>
      <c r="D13" s="70" t="s">
        <v>235</v>
      </c>
      <c r="E13" s="69">
        <f t="shared" si="0"/>
        <v>466756.4</v>
      </c>
      <c r="F13" s="69">
        <v>466756.4</v>
      </c>
      <c r="G13" s="69"/>
      <c r="H13" s="69"/>
      <c r="I13" s="69"/>
      <c r="J13" s="69"/>
      <c r="K13" s="70"/>
    </row>
    <row r="14" spans="1:11" ht="20.25" customHeight="1">
      <c r="A14" s="67" t="s">
        <v>254</v>
      </c>
      <c r="B14" s="67" t="s">
        <v>258</v>
      </c>
      <c r="C14" s="67" t="s">
        <v>257</v>
      </c>
      <c r="D14" s="70" t="s">
        <v>236</v>
      </c>
      <c r="E14" s="69">
        <f t="shared" si="0"/>
        <v>949687.7</v>
      </c>
      <c r="F14" s="69">
        <v>949687.7</v>
      </c>
      <c r="G14" s="69"/>
      <c r="H14" s="69"/>
      <c r="I14" s="69"/>
      <c r="J14" s="69"/>
      <c r="K14" s="70"/>
    </row>
    <row r="15" spans="1:11" ht="20.25" customHeight="1">
      <c r="A15" s="67" t="s">
        <v>259</v>
      </c>
      <c r="B15" s="67" t="s">
        <v>258</v>
      </c>
      <c r="C15" s="67" t="s">
        <v>260</v>
      </c>
      <c r="D15" s="70" t="s">
        <v>237</v>
      </c>
      <c r="E15" s="69">
        <f t="shared" si="0"/>
        <v>9913910.41</v>
      </c>
      <c r="F15" s="69">
        <v>9913910.41</v>
      </c>
      <c r="G15" s="69"/>
      <c r="H15" s="69"/>
      <c r="I15" s="69"/>
      <c r="J15" s="69"/>
      <c r="K15" s="70"/>
    </row>
    <row r="16" spans="1:11" ht="20.25" customHeight="1">
      <c r="A16" s="67" t="s">
        <v>254</v>
      </c>
      <c r="B16" s="67" t="s">
        <v>257</v>
      </c>
      <c r="C16" s="67" t="s">
        <v>260</v>
      </c>
      <c r="D16" s="70" t="s">
        <v>238</v>
      </c>
      <c r="E16" s="69">
        <f t="shared" si="0"/>
        <v>3852153.8</v>
      </c>
      <c r="F16" s="69">
        <v>3852153.8</v>
      </c>
      <c r="G16" s="69"/>
      <c r="H16" s="69"/>
      <c r="I16" s="69"/>
      <c r="J16" s="69"/>
      <c r="K16" s="70"/>
    </row>
    <row r="17" spans="1:11" ht="20.25" customHeight="1">
      <c r="A17" s="67" t="s">
        <v>254</v>
      </c>
      <c r="B17" s="67" t="s">
        <v>252</v>
      </c>
      <c r="C17" s="67" t="s">
        <v>260</v>
      </c>
      <c r="D17" s="70" t="s">
        <v>239</v>
      </c>
      <c r="E17" s="69">
        <f t="shared" si="0"/>
        <v>2760000</v>
      </c>
      <c r="F17" s="69">
        <v>2760000</v>
      </c>
      <c r="G17" s="69"/>
      <c r="H17" s="69"/>
      <c r="I17" s="69"/>
      <c r="J17" s="69"/>
      <c r="K17" s="7"/>
    </row>
    <row r="18" spans="1:11" ht="20.25" customHeight="1">
      <c r="A18" s="67" t="s">
        <v>251</v>
      </c>
      <c r="B18" s="67" t="s">
        <v>256</v>
      </c>
      <c r="C18" s="67" t="s">
        <v>260</v>
      </c>
      <c r="D18" s="70" t="s">
        <v>240</v>
      </c>
      <c r="E18" s="69">
        <f t="shared" si="0"/>
        <v>143310359.08</v>
      </c>
      <c r="F18" s="69">
        <v>143310359.08</v>
      </c>
      <c r="G18" s="69"/>
      <c r="H18" s="69"/>
      <c r="I18" s="69"/>
      <c r="J18" s="69"/>
      <c r="K18" s="70"/>
    </row>
    <row r="19" spans="1:11" ht="20.25" customHeight="1">
      <c r="A19" s="67" t="s">
        <v>261</v>
      </c>
      <c r="B19" s="67" t="s">
        <v>142</v>
      </c>
      <c r="C19" s="67" t="s">
        <v>252</v>
      </c>
      <c r="D19" s="70" t="s">
        <v>241</v>
      </c>
      <c r="E19" s="69">
        <f t="shared" si="0"/>
        <v>17786052</v>
      </c>
      <c r="F19" s="69">
        <v>17786052</v>
      </c>
      <c r="G19" s="69"/>
      <c r="H19" s="69"/>
      <c r="I19" s="69"/>
      <c r="J19" s="69"/>
      <c r="K19" s="70"/>
    </row>
    <row r="20" spans="1:11" ht="20.25" customHeight="1">
      <c r="A20" s="67" t="s">
        <v>254</v>
      </c>
      <c r="B20" s="67" t="s">
        <v>262</v>
      </c>
      <c r="C20" s="67" t="s">
        <v>257</v>
      </c>
      <c r="D20" s="70" t="s">
        <v>242</v>
      </c>
      <c r="E20" s="69">
        <f t="shared" si="0"/>
        <v>2524024.6</v>
      </c>
      <c r="F20" s="69">
        <v>2524024.6</v>
      </c>
      <c r="G20" s="69"/>
      <c r="H20" s="69"/>
      <c r="I20" s="69"/>
      <c r="J20" s="69"/>
      <c r="K20" s="70"/>
    </row>
    <row r="21" spans="1:11" ht="20.25" customHeight="1">
      <c r="A21" s="67" t="s">
        <v>251</v>
      </c>
      <c r="B21" s="67" t="s">
        <v>256</v>
      </c>
      <c r="C21" s="67" t="s">
        <v>255</v>
      </c>
      <c r="D21" s="70" t="s">
        <v>243</v>
      </c>
      <c r="E21" s="69">
        <f t="shared" si="0"/>
        <v>2160093.52</v>
      </c>
      <c r="F21" s="69">
        <v>2160093.52</v>
      </c>
      <c r="G21" s="69"/>
      <c r="H21" s="69"/>
      <c r="I21" s="69"/>
      <c r="J21" s="69"/>
      <c r="K21" s="70"/>
    </row>
    <row r="22" spans="1:11" ht="20.25" customHeight="1">
      <c r="A22" s="67" t="s">
        <v>254</v>
      </c>
      <c r="B22" s="67" t="s">
        <v>252</v>
      </c>
      <c r="C22" s="67" t="s">
        <v>252</v>
      </c>
      <c r="D22" s="70" t="s">
        <v>244</v>
      </c>
      <c r="E22" s="69">
        <f t="shared" si="0"/>
        <v>203279335.8</v>
      </c>
      <c r="F22" s="69">
        <v>203279335.8</v>
      </c>
      <c r="G22" s="69"/>
      <c r="H22" s="69"/>
      <c r="I22" s="69"/>
      <c r="J22" s="69"/>
      <c r="K22" s="70"/>
    </row>
    <row r="23" spans="1:11" ht="20.25" customHeight="1">
      <c r="A23" s="67" t="s">
        <v>261</v>
      </c>
      <c r="B23" s="67" t="s">
        <v>142</v>
      </c>
      <c r="C23" s="67" t="s">
        <v>257</v>
      </c>
      <c r="D23" s="70" t="s">
        <v>245</v>
      </c>
      <c r="E23" s="69">
        <f t="shared" si="0"/>
        <v>200808</v>
      </c>
      <c r="F23" s="69">
        <v>200808</v>
      </c>
      <c r="G23" s="69"/>
      <c r="H23" s="69"/>
      <c r="I23" s="69"/>
      <c r="J23" s="69"/>
      <c r="K23" s="70"/>
    </row>
    <row r="24" spans="1:11" ht="20.25" customHeight="1">
      <c r="A24" s="67" t="s">
        <v>254</v>
      </c>
      <c r="B24" s="67" t="s">
        <v>257</v>
      </c>
      <c r="C24" s="67" t="s">
        <v>257</v>
      </c>
      <c r="D24" s="77" t="s">
        <v>246</v>
      </c>
      <c r="E24" s="69">
        <f t="shared" si="0"/>
        <v>2567971</v>
      </c>
      <c r="F24" s="69">
        <v>2567971</v>
      </c>
      <c r="G24" s="69"/>
      <c r="H24" s="69"/>
      <c r="I24" s="69"/>
      <c r="J24" s="69"/>
      <c r="K24" s="77"/>
    </row>
    <row r="25" spans="1:11" ht="20.25" customHeight="1">
      <c r="A25" s="67" t="s">
        <v>254</v>
      </c>
      <c r="B25" s="67" t="s">
        <v>252</v>
      </c>
      <c r="C25" s="72" t="s">
        <v>257</v>
      </c>
      <c r="D25" s="70" t="s">
        <v>247</v>
      </c>
      <c r="E25" s="69">
        <f t="shared" si="0"/>
        <v>4311348</v>
      </c>
      <c r="F25" s="78">
        <v>4311348</v>
      </c>
      <c r="G25" s="78"/>
      <c r="H25" s="78"/>
      <c r="I25" s="78"/>
      <c r="J25" s="78"/>
      <c r="K25" s="70"/>
    </row>
    <row r="26" spans="1:11" ht="20.25" customHeight="1">
      <c r="A26" s="67" t="s">
        <v>254</v>
      </c>
      <c r="B26" s="67" t="s">
        <v>253</v>
      </c>
      <c r="C26" s="72" t="s">
        <v>255</v>
      </c>
      <c r="D26" s="70" t="s">
        <v>248</v>
      </c>
      <c r="E26" s="69">
        <f t="shared" si="0"/>
        <v>9320394.7</v>
      </c>
      <c r="F26" s="78">
        <v>9320394.7</v>
      </c>
      <c r="G26" s="78"/>
      <c r="H26" s="78"/>
      <c r="I26" s="78"/>
      <c r="J26" s="78"/>
      <c r="K26" s="70"/>
    </row>
    <row r="27" spans="1:11" ht="20.25" customHeight="1">
      <c r="A27" s="67" t="s">
        <v>254</v>
      </c>
      <c r="B27" s="67" t="s">
        <v>253</v>
      </c>
      <c r="C27" s="72" t="s">
        <v>252</v>
      </c>
      <c r="D27" s="70" t="s">
        <v>249</v>
      </c>
      <c r="E27" s="69">
        <f t="shared" si="0"/>
        <v>4332635</v>
      </c>
      <c r="F27" s="78">
        <v>4332635</v>
      </c>
      <c r="G27" s="78"/>
      <c r="H27" s="78"/>
      <c r="I27" s="78"/>
      <c r="J27" s="78"/>
      <c r="K27" s="70"/>
    </row>
    <row r="28" spans="1:11" ht="20.25" customHeight="1">
      <c r="A28" s="67" t="s">
        <v>263</v>
      </c>
      <c r="B28" s="67" t="s">
        <v>252</v>
      </c>
      <c r="C28" s="72" t="s">
        <v>257</v>
      </c>
      <c r="D28" s="70" t="s">
        <v>250</v>
      </c>
      <c r="E28" s="78">
        <f t="shared" si="0"/>
        <v>31755984</v>
      </c>
      <c r="F28" s="78">
        <v>31755984</v>
      </c>
      <c r="G28" s="78"/>
      <c r="H28" s="78"/>
      <c r="I28" s="78"/>
      <c r="J28" s="78"/>
      <c r="K28" s="70"/>
    </row>
  </sheetData>
  <sheetProtection/>
  <mergeCells count="15">
    <mergeCell ref="A2:K2"/>
    <mergeCell ref="A3:C3"/>
    <mergeCell ref="A4:D4"/>
    <mergeCell ref="D5:D6"/>
    <mergeCell ref="E4:E6"/>
    <mergeCell ref="F4:F6"/>
    <mergeCell ref="G4:G6"/>
    <mergeCell ref="H4:H6"/>
    <mergeCell ref="I4:I6"/>
    <mergeCell ref="K4:K6"/>
    <mergeCell ref="A7:A8"/>
    <mergeCell ref="B7:B8"/>
    <mergeCell ref="C7:C8"/>
    <mergeCell ref="J4:J6"/>
    <mergeCell ref="A5:C6"/>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21"/>
  </sheetPr>
  <dimension ref="A1:K29"/>
  <sheetViews>
    <sheetView zoomScaleSheetLayoutView="100" workbookViewId="0" topLeftCell="A1">
      <selection activeCell="H13" sqref="H13"/>
    </sheetView>
  </sheetViews>
  <sheetFormatPr defaultColWidth="9.00390625" defaultRowHeight="14.25"/>
  <cols>
    <col min="1" max="3" width="6.375" style="0" customWidth="1"/>
    <col min="4" max="4" width="16.25390625" style="0" customWidth="1"/>
    <col min="5" max="5" width="13.125" style="0" customWidth="1"/>
    <col min="6" max="6" width="12.75390625" style="0" customWidth="1"/>
    <col min="7" max="7" width="11.625" style="0" customWidth="1"/>
    <col min="8" max="8" width="13.00390625" style="0" customWidth="1"/>
    <col min="9" max="9" width="11.625" style="0" customWidth="1"/>
    <col min="10" max="10" width="18.625" style="0" customWidth="1"/>
  </cols>
  <sheetData>
    <row r="1" ht="14.25">
      <c r="A1" s="1" t="s">
        <v>76</v>
      </c>
    </row>
    <row r="2" spans="1:10" ht="27">
      <c r="A2" s="127" t="s">
        <v>77</v>
      </c>
      <c r="B2" s="127"/>
      <c r="C2" s="127"/>
      <c r="D2" s="127"/>
      <c r="E2" s="127"/>
      <c r="F2" s="127"/>
      <c r="G2" s="127"/>
      <c r="H2" s="127"/>
      <c r="I2" s="127"/>
      <c r="J2" s="127"/>
    </row>
    <row r="3" spans="1:11" ht="15">
      <c r="A3" s="128" t="s">
        <v>264</v>
      </c>
      <c r="B3" s="128"/>
      <c r="C3" s="128"/>
      <c r="D3" s="43"/>
      <c r="E3" s="43"/>
      <c r="F3" s="44"/>
      <c r="G3" s="43"/>
      <c r="H3" s="103"/>
      <c r="I3" s="43"/>
      <c r="J3" s="49"/>
      <c r="K3" t="s">
        <v>53</v>
      </c>
    </row>
    <row r="4" spans="1:11" ht="14.25">
      <c r="A4" s="126" t="s">
        <v>54</v>
      </c>
      <c r="B4" s="126"/>
      <c r="C4" s="126"/>
      <c r="D4" s="126"/>
      <c r="E4" s="125" t="s">
        <v>78</v>
      </c>
      <c r="F4" s="125" t="s">
        <v>79</v>
      </c>
      <c r="G4" s="125" t="s">
        <v>80</v>
      </c>
      <c r="H4" s="125" t="s">
        <v>81</v>
      </c>
      <c r="I4" s="125" t="s">
        <v>82</v>
      </c>
      <c r="J4" s="125" t="s">
        <v>83</v>
      </c>
      <c r="K4" s="124" t="s">
        <v>84</v>
      </c>
    </row>
    <row r="5" spans="1:11" ht="14.25">
      <c r="A5" s="125" t="s">
        <v>62</v>
      </c>
      <c r="B5" s="125"/>
      <c r="C5" s="125"/>
      <c r="D5" s="126" t="s">
        <v>63</v>
      </c>
      <c r="E5" s="125"/>
      <c r="F5" s="125"/>
      <c r="G5" s="125"/>
      <c r="H5" s="125"/>
      <c r="I5" s="125"/>
      <c r="J5" s="125"/>
      <c r="K5" s="124"/>
    </row>
    <row r="6" spans="1:11" ht="14.25">
      <c r="A6" s="125"/>
      <c r="B6" s="125"/>
      <c r="C6" s="125"/>
      <c r="D6" s="126"/>
      <c r="E6" s="125"/>
      <c r="F6" s="125"/>
      <c r="G6" s="125"/>
      <c r="H6" s="125"/>
      <c r="I6" s="125"/>
      <c r="J6" s="125"/>
      <c r="K6" s="124"/>
    </row>
    <row r="7" spans="1:11" ht="14.25">
      <c r="A7" s="125"/>
      <c r="B7" s="125"/>
      <c r="C7" s="125"/>
      <c r="D7" s="126"/>
      <c r="E7" s="125"/>
      <c r="F7" s="125"/>
      <c r="G7" s="125"/>
      <c r="H7" s="125"/>
      <c r="I7" s="125"/>
      <c r="J7" s="125"/>
      <c r="K7" s="124"/>
    </row>
    <row r="8" spans="1:11" ht="14.25">
      <c r="A8" s="126" t="s">
        <v>64</v>
      </c>
      <c r="B8" s="126" t="s">
        <v>65</v>
      </c>
      <c r="C8" s="126" t="s">
        <v>66</v>
      </c>
      <c r="D8" s="45" t="s">
        <v>67</v>
      </c>
      <c r="E8" s="46" t="s">
        <v>68</v>
      </c>
      <c r="F8" s="46" t="s">
        <v>69</v>
      </c>
      <c r="G8" s="46" t="s">
        <v>70</v>
      </c>
      <c r="H8" s="46" t="s">
        <v>71</v>
      </c>
      <c r="I8" s="46" t="s">
        <v>72</v>
      </c>
      <c r="J8" s="46" t="s">
        <v>73</v>
      </c>
      <c r="K8" s="7"/>
    </row>
    <row r="9" spans="1:11" ht="14.25">
      <c r="A9" s="126"/>
      <c r="B9" s="126"/>
      <c r="C9" s="126"/>
      <c r="D9" s="45" t="s">
        <v>75</v>
      </c>
      <c r="E9" s="47">
        <f>SUM(E10:E29)</f>
        <v>632093715.3800001</v>
      </c>
      <c r="F9" s="47">
        <f>SUM(F10:F29)</f>
        <v>506777889.97</v>
      </c>
      <c r="G9" s="47">
        <f>SUM(G10:G29)</f>
        <v>125315825.41</v>
      </c>
      <c r="H9" s="47"/>
      <c r="I9" s="47"/>
      <c r="J9" s="47"/>
      <c r="K9" s="7"/>
    </row>
    <row r="10" spans="1:11" ht="14.25">
      <c r="A10" s="67" t="s">
        <v>251</v>
      </c>
      <c r="B10" s="67" t="s">
        <v>188</v>
      </c>
      <c r="C10" s="72" t="s">
        <v>252</v>
      </c>
      <c r="D10" s="70" t="s">
        <v>231</v>
      </c>
      <c r="E10" s="47">
        <f>SUM(F10:K10)</f>
        <v>334404</v>
      </c>
      <c r="F10" s="47">
        <v>334404</v>
      </c>
      <c r="G10" s="47"/>
      <c r="H10" s="48"/>
      <c r="I10" s="48"/>
      <c r="J10" s="48"/>
      <c r="K10" s="7"/>
    </row>
    <row r="11" spans="1:11" ht="14.25">
      <c r="A11" s="67" t="s">
        <v>251</v>
      </c>
      <c r="B11" s="67" t="s">
        <v>188</v>
      </c>
      <c r="C11" s="72" t="s">
        <v>253</v>
      </c>
      <c r="D11" s="70" t="s">
        <v>232</v>
      </c>
      <c r="E11" s="47">
        <f aca="true" t="shared" si="0" ref="E11:E29">SUM(F11:K11)</f>
        <v>1324039.32</v>
      </c>
      <c r="F11" s="47">
        <v>1324039.32</v>
      </c>
      <c r="G11" s="47"/>
      <c r="H11" s="48"/>
      <c r="I11" s="48"/>
      <c r="J11" s="48"/>
      <c r="K11" s="7"/>
    </row>
    <row r="12" spans="1:11" ht="14.25">
      <c r="A12" s="67" t="s">
        <v>254</v>
      </c>
      <c r="B12" s="67" t="s">
        <v>252</v>
      </c>
      <c r="C12" s="72" t="s">
        <v>253</v>
      </c>
      <c r="D12" s="70" t="s">
        <v>233</v>
      </c>
      <c r="E12" s="47">
        <f t="shared" si="0"/>
        <v>138828647.2</v>
      </c>
      <c r="F12" s="47">
        <v>99350947.19999999</v>
      </c>
      <c r="G12" s="47">
        <v>39477700</v>
      </c>
      <c r="H12" s="48"/>
      <c r="I12" s="48"/>
      <c r="J12" s="48"/>
      <c r="K12" s="7"/>
    </row>
    <row r="13" spans="1:11" ht="14.25">
      <c r="A13" s="67" t="s">
        <v>254</v>
      </c>
      <c r="B13" s="67" t="s">
        <v>252</v>
      </c>
      <c r="C13" s="72" t="s">
        <v>255</v>
      </c>
      <c r="D13" s="70" t="s">
        <v>234</v>
      </c>
      <c r="E13" s="47">
        <f t="shared" si="0"/>
        <v>52115110.85</v>
      </c>
      <c r="F13" s="47">
        <v>48108110.85</v>
      </c>
      <c r="G13" s="47">
        <v>4007000</v>
      </c>
      <c r="H13" s="48"/>
      <c r="I13" s="48"/>
      <c r="J13" s="48"/>
      <c r="K13" s="7"/>
    </row>
    <row r="14" spans="1:11" ht="14.25">
      <c r="A14" s="67" t="s">
        <v>254</v>
      </c>
      <c r="B14" s="67" t="s">
        <v>256</v>
      </c>
      <c r="C14" s="72" t="s">
        <v>257</v>
      </c>
      <c r="D14" s="70" t="s">
        <v>235</v>
      </c>
      <c r="E14" s="47">
        <f t="shared" si="0"/>
        <v>466756.4</v>
      </c>
      <c r="F14" s="47">
        <v>366756.4</v>
      </c>
      <c r="G14" s="47">
        <v>100000</v>
      </c>
      <c r="H14" s="48"/>
      <c r="I14" s="48"/>
      <c r="J14" s="48"/>
      <c r="K14" s="7"/>
    </row>
    <row r="15" spans="1:11" ht="14.25">
      <c r="A15" s="67" t="s">
        <v>254</v>
      </c>
      <c r="B15" s="67" t="s">
        <v>258</v>
      </c>
      <c r="C15" s="72" t="s">
        <v>257</v>
      </c>
      <c r="D15" s="70" t="s">
        <v>236</v>
      </c>
      <c r="E15" s="47">
        <f t="shared" si="0"/>
        <v>949687.7</v>
      </c>
      <c r="F15" s="47">
        <v>949687.7</v>
      </c>
      <c r="G15" s="47"/>
      <c r="H15" s="48"/>
      <c r="I15" s="48"/>
      <c r="J15" s="48"/>
      <c r="K15" s="7"/>
    </row>
    <row r="16" spans="1:11" ht="14.25">
      <c r="A16" s="67" t="s">
        <v>259</v>
      </c>
      <c r="B16" s="67" t="s">
        <v>258</v>
      </c>
      <c r="C16" s="72" t="s">
        <v>260</v>
      </c>
      <c r="D16" s="70" t="s">
        <v>237</v>
      </c>
      <c r="E16" s="47">
        <f t="shared" si="0"/>
        <v>9913910.41</v>
      </c>
      <c r="F16" s="47"/>
      <c r="G16" s="47">
        <v>9913910.41</v>
      </c>
      <c r="H16" s="48"/>
      <c r="I16" s="48"/>
      <c r="J16" s="48"/>
      <c r="K16" s="7"/>
    </row>
    <row r="17" spans="1:11" ht="14.25">
      <c r="A17" s="67" t="s">
        <v>254</v>
      </c>
      <c r="B17" s="67" t="s">
        <v>257</v>
      </c>
      <c r="C17" s="72" t="s">
        <v>260</v>
      </c>
      <c r="D17" s="70" t="s">
        <v>238</v>
      </c>
      <c r="E17" s="47">
        <f t="shared" si="0"/>
        <v>3852153.8</v>
      </c>
      <c r="F17" s="47">
        <v>3139353.8</v>
      </c>
      <c r="G17" s="47">
        <v>712800</v>
      </c>
      <c r="H17" s="48"/>
      <c r="I17" s="48"/>
      <c r="J17" s="48"/>
      <c r="K17" s="7"/>
    </row>
    <row r="18" spans="1:11" ht="14.25">
      <c r="A18" s="67" t="s">
        <v>254</v>
      </c>
      <c r="B18" s="67" t="s">
        <v>252</v>
      </c>
      <c r="C18" s="72" t="s">
        <v>260</v>
      </c>
      <c r="D18" s="70" t="s">
        <v>239</v>
      </c>
      <c r="E18" s="47">
        <f t="shared" si="0"/>
        <v>2760000</v>
      </c>
      <c r="F18" s="47"/>
      <c r="G18" s="47">
        <v>2760000</v>
      </c>
      <c r="H18" s="48"/>
      <c r="I18" s="48"/>
      <c r="J18" s="48"/>
      <c r="K18" s="7"/>
    </row>
    <row r="19" spans="1:11" ht="14.25">
      <c r="A19" s="67" t="s">
        <v>251</v>
      </c>
      <c r="B19" s="67" t="s">
        <v>256</v>
      </c>
      <c r="C19" s="72" t="s">
        <v>260</v>
      </c>
      <c r="D19" s="70" t="s">
        <v>240</v>
      </c>
      <c r="E19" s="47">
        <f t="shared" si="0"/>
        <v>143310359.08</v>
      </c>
      <c r="F19" s="47">
        <v>143310359.08</v>
      </c>
      <c r="G19" s="47"/>
      <c r="H19" s="48"/>
      <c r="I19" s="48"/>
      <c r="J19" s="48"/>
      <c r="K19" s="7"/>
    </row>
    <row r="20" spans="1:11" ht="14.25">
      <c r="A20" s="67" t="s">
        <v>261</v>
      </c>
      <c r="B20" s="67" t="s">
        <v>142</v>
      </c>
      <c r="C20" s="72" t="s">
        <v>252</v>
      </c>
      <c r="D20" s="70" t="s">
        <v>241</v>
      </c>
      <c r="E20" s="47">
        <f t="shared" si="0"/>
        <v>17786052</v>
      </c>
      <c r="F20" s="47">
        <v>17786052</v>
      </c>
      <c r="G20" s="47"/>
      <c r="H20" s="48"/>
      <c r="I20" s="48"/>
      <c r="J20" s="48"/>
      <c r="K20" s="7"/>
    </row>
    <row r="21" spans="1:11" ht="14.25">
      <c r="A21" s="67" t="s">
        <v>254</v>
      </c>
      <c r="B21" s="67" t="s">
        <v>262</v>
      </c>
      <c r="C21" s="72" t="s">
        <v>257</v>
      </c>
      <c r="D21" s="70" t="s">
        <v>242</v>
      </c>
      <c r="E21" s="47">
        <f t="shared" si="0"/>
        <v>2524024.6</v>
      </c>
      <c r="F21" s="47">
        <v>1117144.6</v>
      </c>
      <c r="G21" s="47">
        <v>1406880</v>
      </c>
      <c r="H21" s="7"/>
      <c r="I21" s="7"/>
      <c r="J21" s="7"/>
      <c r="K21" s="7"/>
    </row>
    <row r="22" spans="1:11" ht="14.25">
      <c r="A22" s="67" t="s">
        <v>251</v>
      </c>
      <c r="B22" s="67" t="s">
        <v>256</v>
      </c>
      <c r="C22" s="72" t="s">
        <v>255</v>
      </c>
      <c r="D22" s="70" t="s">
        <v>243</v>
      </c>
      <c r="E22" s="47">
        <f t="shared" si="0"/>
        <v>2160093.52</v>
      </c>
      <c r="F22" s="47">
        <v>2160093.52</v>
      </c>
      <c r="G22" s="47"/>
      <c r="H22" s="7"/>
      <c r="I22" s="7"/>
      <c r="J22" s="7"/>
      <c r="K22" s="7"/>
    </row>
    <row r="23" spans="1:11" ht="14.25">
      <c r="A23" s="67" t="s">
        <v>254</v>
      </c>
      <c r="B23" s="67" t="s">
        <v>252</v>
      </c>
      <c r="C23" s="72" t="s">
        <v>252</v>
      </c>
      <c r="D23" s="70" t="s">
        <v>244</v>
      </c>
      <c r="E23" s="47">
        <f t="shared" si="0"/>
        <v>203279335.8</v>
      </c>
      <c r="F23" s="47">
        <v>143966435.8</v>
      </c>
      <c r="G23" s="47">
        <v>59312900</v>
      </c>
      <c r="H23" s="7"/>
      <c r="I23" s="7"/>
      <c r="J23" s="7"/>
      <c r="K23" s="7"/>
    </row>
    <row r="24" spans="1:11" ht="14.25">
      <c r="A24" s="67" t="s">
        <v>261</v>
      </c>
      <c r="B24" s="67" t="s">
        <v>142</v>
      </c>
      <c r="C24" s="72" t="s">
        <v>257</v>
      </c>
      <c r="D24" s="70" t="s">
        <v>245</v>
      </c>
      <c r="E24" s="47">
        <f t="shared" si="0"/>
        <v>200808</v>
      </c>
      <c r="F24" s="47">
        <v>200808</v>
      </c>
      <c r="G24" s="47"/>
      <c r="H24" s="7"/>
      <c r="I24" s="7"/>
      <c r="J24" s="7"/>
      <c r="K24" s="7"/>
    </row>
    <row r="25" spans="1:11" ht="14.25">
      <c r="A25" s="67" t="s">
        <v>254</v>
      </c>
      <c r="B25" s="67" t="s">
        <v>257</v>
      </c>
      <c r="C25" s="72" t="s">
        <v>257</v>
      </c>
      <c r="D25" s="70" t="s">
        <v>246</v>
      </c>
      <c r="E25" s="47">
        <f t="shared" si="0"/>
        <v>2567971</v>
      </c>
      <c r="F25" s="47">
        <v>2567971</v>
      </c>
      <c r="G25" s="47"/>
      <c r="H25" s="7"/>
      <c r="I25" s="7"/>
      <c r="J25" s="7"/>
      <c r="K25" s="7"/>
    </row>
    <row r="26" spans="1:11" ht="14.25">
      <c r="A26" s="67" t="s">
        <v>254</v>
      </c>
      <c r="B26" s="67" t="s">
        <v>252</v>
      </c>
      <c r="C26" s="72" t="s">
        <v>257</v>
      </c>
      <c r="D26" s="70" t="s">
        <v>247</v>
      </c>
      <c r="E26" s="47">
        <f t="shared" si="0"/>
        <v>4311348</v>
      </c>
      <c r="F26" s="47">
        <v>1019348</v>
      </c>
      <c r="G26" s="47">
        <v>3292000</v>
      </c>
      <c r="H26" s="7"/>
      <c r="I26" s="7"/>
      <c r="J26" s="7"/>
      <c r="K26" s="7"/>
    </row>
    <row r="27" spans="1:11" ht="14.25">
      <c r="A27" s="67" t="s">
        <v>254</v>
      </c>
      <c r="B27" s="67" t="s">
        <v>253</v>
      </c>
      <c r="C27" s="72" t="s">
        <v>255</v>
      </c>
      <c r="D27" s="70" t="s">
        <v>248</v>
      </c>
      <c r="E27" s="47">
        <f t="shared" si="0"/>
        <v>9320394.7</v>
      </c>
      <c r="F27" s="47">
        <v>9320394.7</v>
      </c>
      <c r="G27" s="47"/>
      <c r="H27" s="7"/>
      <c r="I27" s="7"/>
      <c r="J27" s="7"/>
      <c r="K27" s="7"/>
    </row>
    <row r="28" spans="1:11" ht="14.25">
      <c r="A28" s="67" t="s">
        <v>254</v>
      </c>
      <c r="B28" s="67" t="s">
        <v>253</v>
      </c>
      <c r="C28" s="72" t="s">
        <v>252</v>
      </c>
      <c r="D28" s="70" t="s">
        <v>249</v>
      </c>
      <c r="E28" s="47">
        <f t="shared" si="0"/>
        <v>4332635</v>
      </c>
      <c r="F28" s="47"/>
      <c r="G28" s="47">
        <v>4332635</v>
      </c>
      <c r="H28" s="7"/>
      <c r="I28" s="7"/>
      <c r="J28" s="7"/>
      <c r="K28" s="7"/>
    </row>
    <row r="29" spans="1:11" ht="14.25">
      <c r="A29" s="67" t="s">
        <v>263</v>
      </c>
      <c r="B29" s="67" t="s">
        <v>252</v>
      </c>
      <c r="C29" s="72" t="s">
        <v>257</v>
      </c>
      <c r="D29" s="70" t="s">
        <v>250</v>
      </c>
      <c r="E29" s="47">
        <f t="shared" si="0"/>
        <v>31755984</v>
      </c>
      <c r="F29" s="47">
        <v>31755984</v>
      </c>
      <c r="G29" s="47"/>
      <c r="H29" s="7"/>
      <c r="I29" s="7"/>
      <c r="J29" s="7"/>
      <c r="K29" s="7"/>
    </row>
  </sheetData>
  <sheetProtection/>
  <mergeCells count="15">
    <mergeCell ref="A2:J2"/>
    <mergeCell ref="A3:C3"/>
    <mergeCell ref="A4:D4"/>
    <mergeCell ref="D5:D7"/>
    <mergeCell ref="E4:E7"/>
    <mergeCell ref="F4:F7"/>
    <mergeCell ref="G4:G7"/>
    <mergeCell ref="H4:H7"/>
    <mergeCell ref="I4:I7"/>
    <mergeCell ref="K4:K7"/>
    <mergeCell ref="A5:C7"/>
    <mergeCell ref="A8:A9"/>
    <mergeCell ref="B8:B9"/>
    <mergeCell ref="C8:C9"/>
    <mergeCell ref="J4:J7"/>
  </mergeCells>
  <printOptions/>
  <pageMargins left="0.67" right="0.51" top="1" bottom="1" header="0.51" footer="0.5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56"/>
  <sheetViews>
    <sheetView zoomScaleSheetLayoutView="100" workbookViewId="0" topLeftCell="A1">
      <selection activeCell="H8" sqref="H8"/>
    </sheetView>
  </sheetViews>
  <sheetFormatPr defaultColWidth="8.875" defaultRowHeight="14.25"/>
  <cols>
    <col min="1" max="1" width="16.00390625" style="0" customWidth="1"/>
    <col min="2" max="2" width="15.125" style="0" customWidth="1"/>
    <col min="3" max="4" width="13.625" style="0" customWidth="1"/>
    <col min="5" max="5" width="12.75390625" style="0" customWidth="1"/>
    <col min="6" max="6" width="13.25390625" style="0" customWidth="1"/>
    <col min="7" max="7" width="12.125" style="0" customWidth="1"/>
    <col min="8" max="8" width="16.125" style="0" bestFit="1" customWidth="1"/>
    <col min="10" max="10" width="12.625" style="0" customWidth="1"/>
  </cols>
  <sheetData>
    <row r="1" ht="14.25">
      <c r="A1" s="1" t="s">
        <v>85</v>
      </c>
    </row>
    <row r="2" spans="1:7" ht="18.75">
      <c r="A2" s="129" t="s">
        <v>86</v>
      </c>
      <c r="B2" s="129"/>
      <c r="C2" s="129"/>
      <c r="D2" s="129"/>
      <c r="E2" s="129"/>
      <c r="F2" s="129"/>
      <c r="G2" s="129"/>
    </row>
    <row r="3" spans="1:7" ht="14.25">
      <c r="A3" t="s">
        <v>264</v>
      </c>
      <c r="B3" s="13"/>
      <c r="C3" s="13"/>
      <c r="D3" s="13"/>
      <c r="E3" s="13"/>
      <c r="F3" s="13"/>
      <c r="G3" s="41" t="s">
        <v>2</v>
      </c>
    </row>
    <row r="4" spans="1:7" ht="14.25">
      <c r="A4" s="133" t="s">
        <v>87</v>
      </c>
      <c r="B4" s="133" t="s">
        <v>75</v>
      </c>
      <c r="C4" s="130" t="s">
        <v>88</v>
      </c>
      <c r="D4" s="131"/>
      <c r="E4" s="131"/>
      <c r="F4" s="131"/>
      <c r="G4" s="132"/>
    </row>
    <row r="5" spans="1:7" ht="14.25">
      <c r="A5" s="134"/>
      <c r="B5" s="134"/>
      <c r="C5" s="133" t="s">
        <v>89</v>
      </c>
      <c r="D5" s="130" t="s">
        <v>90</v>
      </c>
      <c r="E5" s="132"/>
      <c r="F5" s="133" t="s">
        <v>91</v>
      </c>
      <c r="G5" s="133" t="s">
        <v>92</v>
      </c>
    </row>
    <row r="6" spans="1:7" ht="24">
      <c r="A6" s="135"/>
      <c r="B6" s="135"/>
      <c r="C6" s="135"/>
      <c r="D6" s="42" t="s">
        <v>93</v>
      </c>
      <c r="E6" s="42" t="s">
        <v>94</v>
      </c>
      <c r="F6" s="135"/>
      <c r="G6" s="135"/>
    </row>
    <row r="7" spans="1:8" ht="14.25">
      <c r="A7" s="17" t="s">
        <v>75</v>
      </c>
      <c r="B7" s="18">
        <f>B8+B17+B34+B39+B43+B47+B51</f>
        <v>506777889.97</v>
      </c>
      <c r="C7" s="18">
        <f>C8+C17+C34+C39+C43+C47+C51</f>
        <v>506777889.97</v>
      </c>
      <c r="D7" s="18">
        <f>D8+D17+D34+D39+D43+D47+D51</f>
        <v>506777889.97</v>
      </c>
      <c r="E7" s="18"/>
      <c r="F7" s="18"/>
      <c r="G7" s="18"/>
      <c r="H7" s="71"/>
    </row>
    <row r="8" spans="1:7" ht="14.25">
      <c r="A8" s="80" t="s">
        <v>95</v>
      </c>
      <c r="B8" s="20">
        <v>340820037.37</v>
      </c>
      <c r="C8" s="20">
        <v>340820037.37</v>
      </c>
      <c r="D8" s="20">
        <v>340820037.37</v>
      </c>
      <c r="E8" s="18"/>
      <c r="F8" s="18"/>
      <c r="G8" s="18"/>
    </row>
    <row r="9" spans="1:7" ht="14.25">
      <c r="A9" s="67" t="s">
        <v>346</v>
      </c>
      <c r="B9" s="20">
        <v>160665852</v>
      </c>
      <c r="C9" s="20">
        <v>160665852</v>
      </c>
      <c r="D9" s="20">
        <v>160665852</v>
      </c>
      <c r="E9" s="18"/>
      <c r="F9" s="18"/>
      <c r="G9" s="18"/>
    </row>
    <row r="10" spans="1:7" ht="14.25">
      <c r="A10" s="67" t="s">
        <v>347</v>
      </c>
      <c r="B10" s="20">
        <v>59331094.2</v>
      </c>
      <c r="C10" s="20">
        <v>59331094.2</v>
      </c>
      <c r="D10" s="20">
        <v>59331094.2</v>
      </c>
      <c r="E10" s="18"/>
      <c r="F10" s="18"/>
      <c r="G10" s="18"/>
    </row>
    <row r="11" spans="1:7" ht="14.25">
      <c r="A11" s="67" t="s">
        <v>348</v>
      </c>
      <c r="B11" s="20">
        <v>23774743.85</v>
      </c>
      <c r="C11" s="20">
        <v>23774743.85</v>
      </c>
      <c r="D11" s="20">
        <v>23774743.85</v>
      </c>
      <c r="E11" s="18"/>
      <c r="F11" s="18"/>
      <c r="G11" s="18"/>
    </row>
    <row r="12" spans="1:7" ht="14.25">
      <c r="A12" s="67" t="s">
        <v>349</v>
      </c>
      <c r="B12" s="20">
        <v>44831460</v>
      </c>
      <c r="C12" s="20">
        <v>44831460</v>
      </c>
      <c r="D12" s="20">
        <v>44831460</v>
      </c>
      <c r="E12" s="18"/>
      <c r="F12" s="18"/>
      <c r="G12" s="18"/>
    </row>
    <row r="13" spans="1:7" ht="14.25">
      <c r="A13" s="67" t="s">
        <v>350</v>
      </c>
      <c r="B13" s="20">
        <v>17053260</v>
      </c>
      <c r="C13" s="20">
        <v>17053260</v>
      </c>
      <c r="D13" s="20">
        <v>17053260</v>
      </c>
      <c r="E13" s="18"/>
      <c r="F13" s="18"/>
      <c r="G13" s="18"/>
    </row>
    <row r="14" spans="1:7" ht="14.25">
      <c r="A14" s="67" t="s">
        <v>351</v>
      </c>
      <c r="B14" s="20">
        <v>2592043.32</v>
      </c>
      <c r="C14" s="20">
        <v>2592043.32</v>
      </c>
      <c r="D14" s="20">
        <v>2592043.32</v>
      </c>
      <c r="E14" s="18"/>
      <c r="F14" s="18"/>
      <c r="G14" s="18"/>
    </row>
    <row r="15" spans="1:7" ht="14.25">
      <c r="A15" s="67" t="s">
        <v>352</v>
      </c>
      <c r="B15" s="20">
        <v>31755984</v>
      </c>
      <c r="C15" s="20">
        <v>31755984</v>
      </c>
      <c r="D15" s="20">
        <v>31755984</v>
      </c>
      <c r="E15" s="18"/>
      <c r="F15" s="18"/>
      <c r="G15" s="18"/>
    </row>
    <row r="16" spans="1:7" ht="14.25">
      <c r="A16" s="67" t="s">
        <v>353</v>
      </c>
      <c r="B16" s="20">
        <v>815600</v>
      </c>
      <c r="C16" s="20">
        <v>815600</v>
      </c>
      <c r="D16" s="20">
        <v>815600</v>
      </c>
      <c r="E16" s="18"/>
      <c r="F16" s="18"/>
      <c r="G16" s="18"/>
    </row>
    <row r="17" spans="1:7" ht="14.25">
      <c r="A17" s="80" t="s">
        <v>96</v>
      </c>
      <c r="B17" s="20">
        <v>1085800</v>
      </c>
      <c r="C17" s="20">
        <v>1085800</v>
      </c>
      <c r="D17" s="20">
        <v>1085800</v>
      </c>
      <c r="E17" s="18"/>
      <c r="F17" s="18"/>
      <c r="G17" s="18"/>
    </row>
    <row r="18" spans="1:7" ht="14.25">
      <c r="A18" s="67" t="s">
        <v>354</v>
      </c>
      <c r="B18" s="20">
        <v>200000</v>
      </c>
      <c r="C18" s="20">
        <v>200000</v>
      </c>
      <c r="D18" s="20">
        <v>200000</v>
      </c>
      <c r="E18" s="18"/>
      <c r="F18" s="18"/>
      <c r="G18" s="18"/>
    </row>
    <row r="19" spans="1:7" ht="14.25">
      <c r="A19" s="67" t="s">
        <v>343</v>
      </c>
      <c r="B19" s="20">
        <v>10000</v>
      </c>
      <c r="C19" s="20">
        <v>10000</v>
      </c>
      <c r="D19" s="20">
        <v>10000</v>
      </c>
      <c r="E19" s="19"/>
      <c r="F19" s="19"/>
      <c r="G19" s="19"/>
    </row>
    <row r="20" spans="1:7" ht="14.25">
      <c r="A20" s="67" t="s">
        <v>355</v>
      </c>
      <c r="B20" s="20">
        <v>6000</v>
      </c>
      <c r="C20" s="20">
        <v>6000</v>
      </c>
      <c r="D20" s="20">
        <v>6000</v>
      </c>
      <c r="E20" s="19"/>
      <c r="F20" s="20"/>
      <c r="G20" s="19"/>
    </row>
    <row r="21" spans="1:7" ht="14.25">
      <c r="A21" s="67" t="s">
        <v>344</v>
      </c>
      <c r="B21" s="20">
        <v>45000</v>
      </c>
      <c r="C21" s="20">
        <v>45000</v>
      </c>
      <c r="D21" s="20">
        <v>45000</v>
      </c>
      <c r="E21" s="19"/>
      <c r="F21" s="20"/>
      <c r="G21" s="19"/>
    </row>
    <row r="22" spans="1:7" ht="14.25">
      <c r="A22" s="67" t="s">
        <v>356</v>
      </c>
      <c r="B22" s="20">
        <v>30000</v>
      </c>
      <c r="C22" s="20">
        <v>30000</v>
      </c>
      <c r="D22" s="20">
        <v>30000</v>
      </c>
      <c r="E22" s="19"/>
      <c r="F22" s="20"/>
      <c r="G22" s="19"/>
    </row>
    <row r="23" spans="1:7" ht="14.25">
      <c r="A23" s="67" t="s">
        <v>357</v>
      </c>
      <c r="B23" s="20">
        <v>50000</v>
      </c>
      <c r="C23" s="20">
        <v>50000</v>
      </c>
      <c r="D23" s="20">
        <v>50000</v>
      </c>
      <c r="E23" s="19"/>
      <c r="F23" s="20"/>
      <c r="G23" s="19"/>
    </row>
    <row r="24" spans="1:7" ht="14.25">
      <c r="A24" s="67" t="s">
        <v>358</v>
      </c>
      <c r="B24" s="20">
        <v>10000</v>
      </c>
      <c r="C24" s="20">
        <v>10000</v>
      </c>
      <c r="D24" s="20">
        <v>10000</v>
      </c>
      <c r="E24" s="19"/>
      <c r="F24" s="19"/>
      <c r="G24" s="19"/>
    </row>
    <row r="25" spans="1:7" ht="14.25">
      <c r="A25" s="67" t="s">
        <v>359</v>
      </c>
      <c r="B25" s="20">
        <v>14000</v>
      </c>
      <c r="C25" s="20">
        <v>14000</v>
      </c>
      <c r="D25" s="20">
        <v>14000</v>
      </c>
      <c r="E25" s="19"/>
      <c r="F25" s="19"/>
      <c r="G25" s="19"/>
    </row>
    <row r="26" spans="1:7" ht="14.25">
      <c r="A26" s="67" t="s">
        <v>360</v>
      </c>
      <c r="B26" s="20">
        <v>30000</v>
      </c>
      <c r="C26" s="20">
        <v>30000</v>
      </c>
      <c r="D26" s="20">
        <v>30000</v>
      </c>
      <c r="E26" s="19"/>
      <c r="F26" s="19"/>
      <c r="G26" s="19"/>
    </row>
    <row r="27" spans="1:7" ht="14.25">
      <c r="A27" s="67" t="s">
        <v>361</v>
      </c>
      <c r="B27" s="20">
        <v>144000</v>
      </c>
      <c r="C27" s="20">
        <v>144000</v>
      </c>
      <c r="D27" s="20">
        <v>144000</v>
      </c>
      <c r="E27" s="19"/>
      <c r="F27" s="19"/>
      <c r="G27" s="19"/>
    </row>
    <row r="28" spans="1:7" ht="14.25">
      <c r="A28" s="67" t="s">
        <v>362</v>
      </c>
      <c r="B28" s="20">
        <v>10000</v>
      </c>
      <c r="C28" s="20">
        <v>10000</v>
      </c>
      <c r="D28" s="20">
        <v>10000</v>
      </c>
      <c r="E28" s="19"/>
      <c r="F28" s="19"/>
      <c r="G28" s="19"/>
    </row>
    <row r="29" spans="1:7" ht="14.25">
      <c r="A29" s="67" t="s">
        <v>363</v>
      </c>
      <c r="B29" s="20">
        <v>30000</v>
      </c>
      <c r="C29" s="20">
        <v>30000</v>
      </c>
      <c r="D29" s="20">
        <v>30000</v>
      </c>
      <c r="E29" s="19"/>
      <c r="F29" s="19"/>
      <c r="G29" s="19"/>
    </row>
    <row r="30" spans="1:7" ht="14.25">
      <c r="A30" s="67" t="s">
        <v>364</v>
      </c>
      <c r="B30" s="20">
        <v>243000</v>
      </c>
      <c r="C30" s="20">
        <v>243000</v>
      </c>
      <c r="D30" s="20">
        <v>243000</v>
      </c>
      <c r="E30" s="19"/>
      <c r="F30" s="19"/>
      <c r="G30" s="19"/>
    </row>
    <row r="31" spans="1:7" ht="14.25">
      <c r="A31" s="67" t="s">
        <v>365</v>
      </c>
      <c r="B31" s="20">
        <v>116000</v>
      </c>
      <c r="C31" s="20">
        <v>116000</v>
      </c>
      <c r="D31" s="20">
        <v>116000</v>
      </c>
      <c r="E31" s="19"/>
      <c r="F31" s="19"/>
      <c r="G31" s="19"/>
    </row>
    <row r="32" spans="1:7" ht="14.25">
      <c r="A32" s="99" t="s">
        <v>345</v>
      </c>
      <c r="B32" s="100">
        <v>125800</v>
      </c>
      <c r="C32" s="100">
        <v>125800</v>
      </c>
      <c r="D32" s="100">
        <v>125800</v>
      </c>
      <c r="E32" s="101"/>
      <c r="F32" s="101"/>
      <c r="G32" s="101"/>
    </row>
    <row r="33" spans="1:7" ht="14.25">
      <c r="A33" s="70" t="s">
        <v>366</v>
      </c>
      <c r="B33" s="20">
        <v>22000</v>
      </c>
      <c r="C33" s="20">
        <v>22000</v>
      </c>
      <c r="D33" s="20">
        <v>22000</v>
      </c>
      <c r="E33" s="19"/>
      <c r="F33" s="19"/>
      <c r="G33" s="19"/>
    </row>
    <row r="34" spans="1:7" ht="14.25">
      <c r="A34" s="19" t="s">
        <v>97</v>
      </c>
      <c r="B34" s="20">
        <v>164872052.6</v>
      </c>
      <c r="C34" s="20">
        <v>164872052.6</v>
      </c>
      <c r="D34" s="20">
        <v>164872052.6</v>
      </c>
      <c r="E34" s="19"/>
      <c r="F34" s="19"/>
      <c r="G34" s="19"/>
    </row>
    <row r="35" spans="1:7" ht="14.25">
      <c r="A35" s="70" t="s">
        <v>367</v>
      </c>
      <c r="B35" s="20">
        <v>130301.56</v>
      </c>
      <c r="C35" s="20">
        <v>130301.56</v>
      </c>
      <c r="D35" s="20">
        <v>130301.56</v>
      </c>
      <c r="E35" s="19"/>
      <c r="F35" s="19"/>
      <c r="G35" s="19"/>
    </row>
    <row r="36" spans="1:7" ht="14.25">
      <c r="A36" s="70" t="s">
        <v>368</v>
      </c>
      <c r="B36" s="20">
        <v>135871671.04</v>
      </c>
      <c r="C36" s="20">
        <v>135871671.04</v>
      </c>
      <c r="D36" s="20">
        <v>135871671.04</v>
      </c>
      <c r="E36" s="7"/>
      <c r="F36" s="7"/>
      <c r="G36" s="7"/>
    </row>
    <row r="37" spans="1:7" ht="14.25">
      <c r="A37" s="70" t="s">
        <v>369</v>
      </c>
      <c r="B37" s="20">
        <v>131520</v>
      </c>
      <c r="C37" s="20">
        <v>131520</v>
      </c>
      <c r="D37" s="20">
        <v>131520</v>
      </c>
      <c r="E37" s="7"/>
      <c r="F37" s="7"/>
      <c r="G37" s="7"/>
    </row>
    <row r="38" spans="1:7" ht="14.25">
      <c r="A38" s="70" t="s">
        <v>370</v>
      </c>
      <c r="B38" s="20">
        <v>28738560</v>
      </c>
      <c r="C38" s="20">
        <v>28738560</v>
      </c>
      <c r="D38" s="20">
        <v>28738560</v>
      </c>
      <c r="E38" s="7"/>
      <c r="F38" s="7"/>
      <c r="G38" s="7"/>
    </row>
    <row r="39" spans="1:7" ht="14.25">
      <c r="A39" s="19" t="s">
        <v>98</v>
      </c>
      <c r="B39" s="20"/>
      <c r="C39" s="20"/>
      <c r="D39" s="20"/>
      <c r="E39" s="7"/>
      <c r="F39" s="7"/>
      <c r="G39" s="7"/>
    </row>
    <row r="40" spans="1:7" ht="14.25">
      <c r="A40" s="19"/>
      <c r="B40" s="20"/>
      <c r="C40" s="20"/>
      <c r="D40" s="20"/>
      <c r="E40" s="7"/>
      <c r="F40" s="7"/>
      <c r="G40" s="7"/>
    </row>
    <row r="41" spans="1:7" ht="14.25">
      <c r="A41" s="19"/>
      <c r="B41" s="20"/>
      <c r="C41" s="20"/>
      <c r="D41" s="20"/>
      <c r="E41" s="7"/>
      <c r="F41" s="7"/>
      <c r="G41" s="7"/>
    </row>
    <row r="42" spans="1:7" ht="14.25">
      <c r="A42" s="19"/>
      <c r="B42" s="20"/>
      <c r="C42" s="20"/>
      <c r="D42" s="20"/>
      <c r="E42" s="7"/>
      <c r="F42" s="7"/>
      <c r="G42" s="7"/>
    </row>
    <row r="43" spans="1:7" ht="14.25">
      <c r="A43" s="19" t="s">
        <v>99</v>
      </c>
      <c r="B43" s="19"/>
      <c r="C43" s="19"/>
      <c r="D43" s="19"/>
      <c r="E43" s="7"/>
      <c r="F43" s="7"/>
      <c r="G43" s="7"/>
    </row>
    <row r="44" spans="1:7" ht="14.25">
      <c r="A44" s="19"/>
      <c r="B44" s="19"/>
      <c r="C44" s="19"/>
      <c r="D44" s="19"/>
      <c r="E44" s="7"/>
      <c r="F44" s="7"/>
      <c r="G44" s="7"/>
    </row>
    <row r="45" spans="1:7" ht="14.25">
      <c r="A45" s="19"/>
      <c r="B45" s="19"/>
      <c r="C45" s="19"/>
      <c r="D45" s="19"/>
      <c r="E45" s="7"/>
      <c r="F45" s="7"/>
      <c r="G45" s="7"/>
    </row>
    <row r="46" spans="1:7" ht="14.25">
      <c r="A46" s="19"/>
      <c r="B46" s="19"/>
      <c r="C46" s="19"/>
      <c r="D46" s="19"/>
      <c r="E46" s="7"/>
      <c r="F46" s="7"/>
      <c r="G46" s="7"/>
    </row>
    <row r="47" spans="1:7" ht="14.25">
      <c r="A47" s="19" t="s">
        <v>100</v>
      </c>
      <c r="B47" s="20"/>
      <c r="C47" s="20"/>
      <c r="D47" s="20"/>
      <c r="E47" s="7"/>
      <c r="F47" s="7"/>
      <c r="G47" s="7"/>
    </row>
    <row r="48" spans="1:7" ht="14.25">
      <c r="A48" s="19"/>
      <c r="B48" s="20"/>
      <c r="C48" s="20"/>
      <c r="D48" s="20"/>
      <c r="E48" s="7"/>
      <c r="F48" s="7"/>
      <c r="G48" s="7"/>
    </row>
    <row r="49" spans="1:7" ht="14.25">
      <c r="A49" s="19"/>
      <c r="B49" s="20"/>
      <c r="C49" s="20"/>
      <c r="D49" s="20"/>
      <c r="E49" s="7"/>
      <c r="F49" s="7"/>
      <c r="G49" s="7"/>
    </row>
    <row r="50" spans="1:7" ht="14.25">
      <c r="A50" s="19"/>
      <c r="B50" s="20"/>
      <c r="C50" s="20"/>
      <c r="D50" s="20"/>
      <c r="E50" s="7"/>
      <c r="F50" s="7"/>
      <c r="G50" s="7"/>
    </row>
    <row r="51" spans="1:7" ht="14.25">
      <c r="A51" s="19" t="s">
        <v>84</v>
      </c>
      <c r="B51" s="20"/>
      <c r="C51" s="20"/>
      <c r="D51" s="20"/>
      <c r="E51" s="7"/>
      <c r="F51" s="7"/>
      <c r="G51" s="7"/>
    </row>
    <row r="52" spans="1:7" ht="14.25">
      <c r="A52" s="19"/>
      <c r="B52" s="20"/>
      <c r="C52" s="20"/>
      <c r="D52" s="20"/>
      <c r="E52" s="7"/>
      <c r="F52" s="7"/>
      <c r="G52" s="7"/>
    </row>
    <row r="53" spans="1:7" ht="14.25">
      <c r="A53" s="19"/>
      <c r="B53" s="20"/>
      <c r="C53" s="20"/>
      <c r="D53" s="20"/>
      <c r="E53" s="7"/>
      <c r="F53" s="7"/>
      <c r="G53" s="7"/>
    </row>
    <row r="54" spans="1:7" ht="14.25">
      <c r="A54" s="19"/>
      <c r="B54" s="20"/>
      <c r="C54" s="20"/>
      <c r="D54" s="20"/>
      <c r="E54" s="7"/>
      <c r="F54" s="7"/>
      <c r="G54" s="7"/>
    </row>
    <row r="56" ht="14.25">
      <c r="D56" s="102"/>
    </row>
  </sheetData>
  <sheetProtection/>
  <mergeCells count="8">
    <mergeCell ref="A2:G2"/>
    <mergeCell ref="C4:G4"/>
    <mergeCell ref="D5:E5"/>
    <mergeCell ref="A4:A6"/>
    <mergeCell ref="B4:B6"/>
    <mergeCell ref="C5:C6"/>
    <mergeCell ref="F5:F6"/>
    <mergeCell ref="G5:G6"/>
  </mergeCells>
  <printOptions/>
  <pageMargins left="0.75" right="0.75" top="1" bottom="1"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1"/>
  <sheetViews>
    <sheetView zoomScaleSheetLayoutView="100" workbookViewId="0" topLeftCell="A1">
      <selection activeCell="H51" sqref="H51"/>
    </sheetView>
  </sheetViews>
  <sheetFormatPr defaultColWidth="8.875" defaultRowHeight="14.25"/>
  <cols>
    <col min="1" max="1" width="20.875" style="0" customWidth="1"/>
    <col min="2" max="4" width="12.875" style="0" customWidth="1"/>
    <col min="5" max="5" width="12.25390625" style="0" customWidth="1"/>
    <col min="6" max="6" width="10.375" style="0" customWidth="1"/>
    <col min="7" max="7" width="5.125" style="0" customWidth="1"/>
    <col min="8" max="8" width="11.375" style="0" customWidth="1"/>
  </cols>
  <sheetData>
    <row r="1" ht="14.25">
      <c r="A1" s="1" t="s">
        <v>101</v>
      </c>
    </row>
    <row r="2" spans="1:8" ht="18.75">
      <c r="A2" s="129" t="s">
        <v>102</v>
      </c>
      <c r="B2" s="129"/>
      <c r="C2" s="129"/>
      <c r="D2" s="129"/>
      <c r="E2" s="129"/>
      <c r="F2" s="129"/>
      <c r="G2" s="129"/>
      <c r="H2" s="129"/>
    </row>
    <row r="3" spans="1:8" ht="14.25">
      <c r="A3" t="s">
        <v>264</v>
      </c>
      <c r="B3" s="13"/>
      <c r="C3" s="13"/>
      <c r="D3" s="13"/>
      <c r="E3" s="13"/>
      <c r="F3" s="13"/>
      <c r="H3" s="41" t="s">
        <v>2</v>
      </c>
    </row>
    <row r="4" spans="1:8" ht="14.25">
      <c r="A4" s="140" t="s">
        <v>103</v>
      </c>
      <c r="B4" s="140" t="s">
        <v>75</v>
      </c>
      <c r="C4" s="136" t="s">
        <v>88</v>
      </c>
      <c r="D4" s="137"/>
      <c r="E4" s="137"/>
      <c r="F4" s="137"/>
      <c r="G4" s="138"/>
      <c r="H4" s="106" t="s">
        <v>104</v>
      </c>
    </row>
    <row r="5" spans="1:8" ht="14.25">
      <c r="A5" s="141"/>
      <c r="B5" s="141"/>
      <c r="C5" s="140" t="s">
        <v>89</v>
      </c>
      <c r="D5" s="136" t="s">
        <v>90</v>
      </c>
      <c r="E5" s="139"/>
      <c r="F5" s="140" t="s">
        <v>91</v>
      </c>
      <c r="G5" s="104" t="s">
        <v>105</v>
      </c>
      <c r="H5" s="107"/>
    </row>
    <row r="6" spans="1:8" ht="28.5" customHeight="1">
      <c r="A6" s="141"/>
      <c r="B6" s="141"/>
      <c r="C6" s="141"/>
      <c r="D6" s="74" t="s">
        <v>93</v>
      </c>
      <c r="E6" s="74" t="s">
        <v>94</v>
      </c>
      <c r="F6" s="141"/>
      <c r="G6" s="105"/>
      <c r="H6" s="108"/>
    </row>
    <row r="7" spans="1:8" ht="14.25">
      <c r="A7" s="75" t="s">
        <v>75</v>
      </c>
      <c r="B7" s="20">
        <f>SUM(B8:B51)</f>
        <v>125315825.41</v>
      </c>
      <c r="C7" s="20">
        <f>SUM(C8:C51)</f>
        <v>125315825.41</v>
      </c>
      <c r="D7" s="20">
        <f>SUM(D8:D51)</f>
        <v>125315825.41</v>
      </c>
      <c r="E7" s="20"/>
      <c r="F7" s="20"/>
      <c r="G7" s="20"/>
      <c r="H7" s="7"/>
    </row>
    <row r="8" spans="1:8" ht="14.25">
      <c r="A8" s="70" t="s">
        <v>265</v>
      </c>
      <c r="B8" s="20">
        <v>1320000</v>
      </c>
      <c r="C8" s="20">
        <v>1320000</v>
      </c>
      <c r="D8" s="20">
        <v>1320000</v>
      </c>
      <c r="E8" s="19"/>
      <c r="F8" s="19"/>
      <c r="G8" s="19"/>
      <c r="H8" s="70" t="s">
        <v>310</v>
      </c>
    </row>
    <row r="9" spans="1:8" ht="14.25">
      <c r="A9" s="70" t="s">
        <v>266</v>
      </c>
      <c r="B9" s="20">
        <v>512800</v>
      </c>
      <c r="C9" s="20">
        <v>512800</v>
      </c>
      <c r="D9" s="20">
        <v>512800</v>
      </c>
      <c r="E9" s="19"/>
      <c r="F9" s="19"/>
      <c r="G9" s="19"/>
      <c r="H9" s="70" t="s">
        <v>266</v>
      </c>
    </row>
    <row r="10" spans="1:8" ht="14.25">
      <c r="A10" s="70" t="s">
        <v>267</v>
      </c>
      <c r="B10" s="20">
        <v>300000</v>
      </c>
      <c r="C10" s="20">
        <v>300000</v>
      </c>
      <c r="D10" s="20">
        <v>300000</v>
      </c>
      <c r="E10" s="19"/>
      <c r="F10" s="19"/>
      <c r="G10" s="19"/>
      <c r="H10" s="70" t="s">
        <v>311</v>
      </c>
    </row>
    <row r="11" spans="1:8" ht="14.25">
      <c r="A11" s="70" t="s">
        <v>268</v>
      </c>
      <c r="B11" s="20">
        <v>1935200</v>
      </c>
      <c r="C11" s="20">
        <v>1935200</v>
      </c>
      <c r="D11" s="20">
        <v>1935200</v>
      </c>
      <c r="E11" s="19"/>
      <c r="F11" s="19"/>
      <c r="G11" s="19"/>
      <c r="H11" s="70" t="s">
        <v>312</v>
      </c>
    </row>
    <row r="12" spans="1:8" ht="14.25">
      <c r="A12" s="70" t="s">
        <v>269</v>
      </c>
      <c r="B12" s="20">
        <v>1790000</v>
      </c>
      <c r="C12" s="20">
        <v>1790000</v>
      </c>
      <c r="D12" s="20">
        <v>1790000</v>
      </c>
      <c r="E12" s="19"/>
      <c r="F12" s="19"/>
      <c r="G12" s="19"/>
      <c r="H12" s="70" t="s">
        <v>313</v>
      </c>
    </row>
    <row r="13" spans="1:8" ht="14.25">
      <c r="A13" s="70" t="s">
        <v>270</v>
      </c>
      <c r="B13" s="20">
        <v>1919400</v>
      </c>
      <c r="C13" s="20">
        <v>1919400</v>
      </c>
      <c r="D13" s="20">
        <v>1919400</v>
      </c>
      <c r="E13" s="19"/>
      <c r="F13" s="19"/>
      <c r="G13" s="19"/>
      <c r="H13" s="70" t="s">
        <v>314</v>
      </c>
    </row>
    <row r="14" spans="1:8" ht="14.25">
      <c r="A14" s="70" t="s">
        <v>271</v>
      </c>
      <c r="B14" s="20">
        <v>2980000</v>
      </c>
      <c r="C14" s="20">
        <v>2980000</v>
      </c>
      <c r="D14" s="20">
        <v>2980000</v>
      </c>
      <c r="E14" s="19"/>
      <c r="F14" s="19"/>
      <c r="G14" s="19"/>
      <c r="H14" s="70" t="s">
        <v>315</v>
      </c>
    </row>
    <row r="15" spans="1:8" ht="14.25">
      <c r="A15" s="70" t="s">
        <v>272</v>
      </c>
      <c r="B15" s="20">
        <v>1354100</v>
      </c>
      <c r="C15" s="20">
        <v>1354100</v>
      </c>
      <c r="D15" s="20">
        <v>1354100</v>
      </c>
      <c r="E15" s="19"/>
      <c r="F15" s="19"/>
      <c r="G15" s="19"/>
      <c r="H15" s="70" t="s">
        <v>316</v>
      </c>
    </row>
    <row r="16" spans="1:8" ht="14.25">
      <c r="A16" s="70" t="s">
        <v>273</v>
      </c>
      <c r="B16" s="20">
        <v>12780</v>
      </c>
      <c r="C16" s="20">
        <v>12780</v>
      </c>
      <c r="D16" s="20">
        <v>12780</v>
      </c>
      <c r="E16" s="19"/>
      <c r="F16" s="19"/>
      <c r="G16" s="19"/>
      <c r="H16" s="70" t="s">
        <v>317</v>
      </c>
    </row>
    <row r="17" spans="1:8" ht="14.25">
      <c r="A17" s="70" t="s">
        <v>274</v>
      </c>
      <c r="B17" s="20">
        <v>1510000</v>
      </c>
      <c r="C17" s="20">
        <v>1510000</v>
      </c>
      <c r="D17" s="20">
        <v>1510000</v>
      </c>
      <c r="E17" s="19"/>
      <c r="F17" s="19"/>
      <c r="G17" s="19"/>
      <c r="H17" s="70" t="s">
        <v>318</v>
      </c>
    </row>
    <row r="18" spans="1:8" ht="14.25">
      <c r="A18" s="70" t="s">
        <v>275</v>
      </c>
      <c r="B18" s="20">
        <v>550000</v>
      </c>
      <c r="C18" s="20">
        <v>550000</v>
      </c>
      <c r="D18" s="20">
        <v>550000</v>
      </c>
      <c r="E18" s="19"/>
      <c r="F18" s="19"/>
      <c r="G18" s="19"/>
      <c r="H18" s="70" t="s">
        <v>319</v>
      </c>
    </row>
    <row r="19" spans="1:8" ht="14.25">
      <c r="A19" s="70" t="s">
        <v>276</v>
      </c>
      <c r="B19" s="20">
        <v>1790000</v>
      </c>
      <c r="C19" s="20">
        <v>1790000</v>
      </c>
      <c r="D19" s="20">
        <v>1790000</v>
      </c>
      <c r="E19" s="19"/>
      <c r="F19" s="19"/>
      <c r="G19" s="19"/>
      <c r="H19" s="70" t="s">
        <v>320</v>
      </c>
    </row>
    <row r="20" spans="1:8" ht="14.25">
      <c r="A20" s="70" t="s">
        <v>277</v>
      </c>
      <c r="B20" s="20">
        <v>1810000</v>
      </c>
      <c r="C20" s="20">
        <v>1810000</v>
      </c>
      <c r="D20" s="20">
        <v>1810000</v>
      </c>
      <c r="E20" s="19"/>
      <c r="F20" s="20"/>
      <c r="G20" s="19"/>
      <c r="H20" s="70" t="s">
        <v>321</v>
      </c>
    </row>
    <row r="21" spans="1:8" ht="14.25">
      <c r="A21" s="70" t="s">
        <v>278</v>
      </c>
      <c r="B21" s="20">
        <v>100000</v>
      </c>
      <c r="C21" s="20">
        <v>100000</v>
      </c>
      <c r="D21" s="20">
        <v>100000</v>
      </c>
      <c r="E21" s="19"/>
      <c r="F21" s="20"/>
      <c r="G21" s="19"/>
      <c r="H21" s="70" t="s">
        <v>278</v>
      </c>
    </row>
    <row r="22" spans="1:8" ht="14.25">
      <c r="A22" s="70" t="s">
        <v>279</v>
      </c>
      <c r="B22" s="20">
        <v>2160000</v>
      </c>
      <c r="C22" s="20">
        <v>2160000</v>
      </c>
      <c r="D22" s="20">
        <v>2160000</v>
      </c>
      <c r="E22" s="19"/>
      <c r="F22" s="20"/>
      <c r="G22" s="19"/>
      <c r="H22" s="70" t="s">
        <v>279</v>
      </c>
    </row>
    <row r="23" spans="1:8" ht="14.25">
      <c r="A23" s="70" t="s">
        <v>280</v>
      </c>
      <c r="B23" s="20">
        <v>540071.17</v>
      </c>
      <c r="C23" s="20">
        <v>540071.17</v>
      </c>
      <c r="D23" s="20">
        <v>540071.17</v>
      </c>
      <c r="E23" s="19"/>
      <c r="F23" s="20"/>
      <c r="G23" s="19"/>
      <c r="H23" s="70" t="s">
        <v>280</v>
      </c>
    </row>
    <row r="24" spans="1:8" ht="14.25">
      <c r="A24" s="70" t="s">
        <v>281</v>
      </c>
      <c r="B24" s="20">
        <v>217161.55</v>
      </c>
      <c r="C24" s="20">
        <v>217161.55</v>
      </c>
      <c r="D24" s="20">
        <v>217161.55</v>
      </c>
      <c r="E24" s="19"/>
      <c r="F24" s="19"/>
      <c r="G24" s="19"/>
      <c r="H24" s="70" t="s">
        <v>281</v>
      </c>
    </row>
    <row r="25" spans="1:8" ht="14.25">
      <c r="A25" s="70" t="s">
        <v>282</v>
      </c>
      <c r="B25" s="20">
        <v>550000</v>
      </c>
      <c r="C25" s="20">
        <v>550000</v>
      </c>
      <c r="D25" s="20">
        <v>550000</v>
      </c>
      <c r="E25" s="19"/>
      <c r="F25" s="19"/>
      <c r="G25" s="19"/>
      <c r="H25" s="70" t="s">
        <v>282</v>
      </c>
    </row>
    <row r="26" spans="1:8" ht="14.25">
      <c r="A26" s="70" t="s">
        <v>283</v>
      </c>
      <c r="B26" s="20">
        <v>1200000</v>
      </c>
      <c r="C26" s="20">
        <v>1200000</v>
      </c>
      <c r="D26" s="20">
        <v>1200000</v>
      </c>
      <c r="E26" s="19"/>
      <c r="F26" s="19"/>
      <c r="G26" s="19"/>
      <c r="H26" s="70" t="s">
        <v>322</v>
      </c>
    </row>
    <row r="27" spans="1:8" ht="14.25">
      <c r="A27" s="70" t="s">
        <v>284</v>
      </c>
      <c r="B27" s="20">
        <v>5000000</v>
      </c>
      <c r="C27" s="20">
        <v>5000000</v>
      </c>
      <c r="D27" s="20">
        <v>5000000</v>
      </c>
      <c r="E27" s="19"/>
      <c r="F27" s="19"/>
      <c r="G27" s="19"/>
      <c r="H27" s="70" t="s">
        <v>323</v>
      </c>
    </row>
    <row r="28" spans="1:8" ht="14.25">
      <c r="A28" s="70" t="s">
        <v>285</v>
      </c>
      <c r="B28" s="20">
        <v>1803910.41</v>
      </c>
      <c r="C28" s="20">
        <v>1803910.41</v>
      </c>
      <c r="D28" s="20">
        <v>1803910.41</v>
      </c>
      <c r="E28" s="19"/>
      <c r="F28" s="19"/>
      <c r="G28" s="19"/>
      <c r="H28" s="70" t="s">
        <v>285</v>
      </c>
    </row>
    <row r="29" spans="1:8" ht="14.25">
      <c r="A29" s="70" t="s">
        <v>286</v>
      </c>
      <c r="B29" s="20">
        <v>300000</v>
      </c>
      <c r="C29" s="20">
        <v>300000</v>
      </c>
      <c r="D29" s="20">
        <v>300000</v>
      </c>
      <c r="E29" s="19"/>
      <c r="F29" s="19"/>
      <c r="G29" s="19"/>
      <c r="H29" s="70" t="s">
        <v>286</v>
      </c>
    </row>
    <row r="30" spans="1:8" ht="14.25">
      <c r="A30" s="70" t="s">
        <v>287</v>
      </c>
      <c r="B30" s="20">
        <v>15000</v>
      </c>
      <c r="C30" s="20">
        <v>15000</v>
      </c>
      <c r="D30" s="20">
        <v>15000</v>
      </c>
      <c r="E30" s="19"/>
      <c r="F30" s="19"/>
      <c r="G30" s="19"/>
      <c r="H30" s="70" t="s">
        <v>287</v>
      </c>
    </row>
    <row r="31" spans="1:8" ht="14.25">
      <c r="A31" s="70" t="s">
        <v>288</v>
      </c>
      <c r="B31" s="20">
        <v>1556800</v>
      </c>
      <c r="C31" s="20">
        <v>1556800</v>
      </c>
      <c r="D31" s="20">
        <v>1556800</v>
      </c>
      <c r="E31" s="19"/>
      <c r="F31" s="19"/>
      <c r="G31" s="19"/>
      <c r="H31" s="70" t="s">
        <v>288</v>
      </c>
    </row>
    <row r="32" spans="1:8" ht="14.25">
      <c r="A32" s="70" t="s">
        <v>289</v>
      </c>
      <c r="B32" s="20">
        <v>683507.09</v>
      </c>
      <c r="C32" s="20">
        <v>683507.09</v>
      </c>
      <c r="D32" s="20">
        <v>683507.09</v>
      </c>
      <c r="E32" s="19"/>
      <c r="F32" s="19"/>
      <c r="G32" s="19"/>
      <c r="H32" s="70" t="s">
        <v>289</v>
      </c>
    </row>
    <row r="33" spans="1:8" ht="14.25">
      <c r="A33" s="70" t="s">
        <v>290</v>
      </c>
      <c r="B33" s="20">
        <v>822600</v>
      </c>
      <c r="C33" s="20">
        <v>822600</v>
      </c>
      <c r="D33" s="20">
        <v>822600</v>
      </c>
      <c r="E33" s="19"/>
      <c r="F33" s="19"/>
      <c r="G33" s="19"/>
      <c r="H33" s="70" t="s">
        <v>290</v>
      </c>
    </row>
    <row r="34" spans="1:8" ht="14.25">
      <c r="A34" s="70" t="s">
        <v>291</v>
      </c>
      <c r="B34" s="20">
        <v>60000</v>
      </c>
      <c r="C34" s="20">
        <v>60000</v>
      </c>
      <c r="D34" s="20">
        <v>60000</v>
      </c>
      <c r="E34" s="19"/>
      <c r="F34" s="19"/>
      <c r="G34" s="19"/>
      <c r="H34" s="70" t="s">
        <v>291</v>
      </c>
    </row>
    <row r="35" spans="1:8" ht="14.25">
      <c r="A35" s="70" t="s">
        <v>292</v>
      </c>
      <c r="B35" s="20">
        <v>1050000</v>
      </c>
      <c r="C35" s="20">
        <v>1050000</v>
      </c>
      <c r="D35" s="20">
        <v>1050000</v>
      </c>
      <c r="E35" s="19"/>
      <c r="F35" s="19"/>
      <c r="G35" s="19"/>
      <c r="H35" s="70" t="s">
        <v>292</v>
      </c>
    </row>
    <row r="36" spans="1:8" ht="14.25">
      <c r="A36" s="70" t="s">
        <v>293</v>
      </c>
      <c r="B36" s="20">
        <v>5000000</v>
      </c>
      <c r="C36" s="20">
        <v>5000000</v>
      </c>
      <c r="D36" s="20">
        <v>5000000</v>
      </c>
      <c r="E36" s="7"/>
      <c r="F36" s="7"/>
      <c r="G36" s="7"/>
      <c r="H36" s="70" t="s">
        <v>324</v>
      </c>
    </row>
    <row r="37" spans="1:8" ht="14.25">
      <c r="A37" s="70" t="s">
        <v>294</v>
      </c>
      <c r="B37" s="20">
        <v>460951.1</v>
      </c>
      <c r="C37" s="20">
        <v>460951.1</v>
      </c>
      <c r="D37" s="20">
        <v>460951.1</v>
      </c>
      <c r="E37" s="7"/>
      <c r="F37" s="7"/>
      <c r="G37" s="7"/>
      <c r="H37" s="70" t="s">
        <v>294</v>
      </c>
    </row>
    <row r="38" spans="1:8" ht="14.25">
      <c r="A38" s="70" t="s">
        <v>295</v>
      </c>
      <c r="B38" s="20">
        <v>88525.37</v>
      </c>
      <c r="C38" s="20">
        <v>88525.37</v>
      </c>
      <c r="D38" s="20">
        <v>88525.37</v>
      </c>
      <c r="E38" s="7"/>
      <c r="F38" s="7"/>
      <c r="G38" s="7"/>
      <c r="H38" s="70" t="s">
        <v>295</v>
      </c>
    </row>
    <row r="39" spans="1:8" ht="14.25">
      <c r="A39" s="70" t="s">
        <v>296</v>
      </c>
      <c r="B39" s="20">
        <v>100000</v>
      </c>
      <c r="C39" s="20">
        <v>100000</v>
      </c>
      <c r="D39" s="20">
        <v>100000</v>
      </c>
      <c r="E39" s="7"/>
      <c r="F39" s="7"/>
      <c r="G39" s="7"/>
      <c r="H39" s="70" t="s">
        <v>325</v>
      </c>
    </row>
    <row r="40" spans="1:8" ht="14.25">
      <c r="A40" s="70" t="s">
        <v>297</v>
      </c>
      <c r="B40" s="20">
        <v>58230000</v>
      </c>
      <c r="C40" s="20">
        <v>58230000</v>
      </c>
      <c r="D40" s="20">
        <v>58230000</v>
      </c>
      <c r="E40" s="7"/>
      <c r="F40" s="7"/>
      <c r="G40" s="7"/>
      <c r="H40" s="70" t="s">
        <v>326</v>
      </c>
    </row>
    <row r="41" spans="1:8" ht="14.25">
      <c r="A41" s="70" t="s">
        <v>298</v>
      </c>
      <c r="B41" s="20">
        <v>21890000</v>
      </c>
      <c r="C41" s="20">
        <v>21890000</v>
      </c>
      <c r="D41" s="20">
        <v>21890000</v>
      </c>
      <c r="E41" s="7"/>
      <c r="F41" s="7"/>
      <c r="G41" s="7"/>
      <c r="H41" s="70" t="s">
        <v>327</v>
      </c>
    </row>
    <row r="42" spans="1:8" ht="14.25">
      <c r="A42" s="70" t="s">
        <v>299</v>
      </c>
      <c r="B42" s="20">
        <v>165200</v>
      </c>
      <c r="C42" s="20">
        <v>165200</v>
      </c>
      <c r="D42" s="20">
        <v>165200</v>
      </c>
      <c r="E42" s="7"/>
      <c r="F42" s="7"/>
      <c r="G42" s="7"/>
      <c r="H42" s="70" t="s">
        <v>328</v>
      </c>
    </row>
    <row r="43" spans="1:8" ht="14.25">
      <c r="A43" s="70" t="s">
        <v>300</v>
      </c>
      <c r="B43" s="20">
        <v>2857435</v>
      </c>
      <c r="C43" s="20">
        <v>2857435</v>
      </c>
      <c r="D43" s="20">
        <v>2857435</v>
      </c>
      <c r="E43" s="7"/>
      <c r="F43" s="7"/>
      <c r="G43" s="7"/>
      <c r="H43" s="70" t="s">
        <v>329</v>
      </c>
    </row>
    <row r="44" spans="1:8" ht="14.25">
      <c r="A44" s="70" t="s">
        <v>301</v>
      </c>
      <c r="B44" s="20">
        <v>100000</v>
      </c>
      <c r="C44" s="20">
        <v>100000</v>
      </c>
      <c r="D44" s="20">
        <v>100000</v>
      </c>
      <c r="E44" s="7"/>
      <c r="F44" s="7"/>
      <c r="G44" s="7"/>
      <c r="H44" s="70" t="s">
        <v>330</v>
      </c>
    </row>
    <row r="45" spans="1:8" ht="14.25">
      <c r="A45" s="70" t="s">
        <v>302</v>
      </c>
      <c r="B45" s="20">
        <v>268079.97</v>
      </c>
      <c r="C45" s="20">
        <v>268079.97</v>
      </c>
      <c r="D45" s="20">
        <v>268079.97</v>
      </c>
      <c r="E45" s="7"/>
      <c r="F45" s="7"/>
      <c r="G45" s="7"/>
      <c r="H45" s="70" t="s">
        <v>302</v>
      </c>
    </row>
    <row r="46" spans="1:8" ht="14.25">
      <c r="A46" s="70" t="s">
        <v>303</v>
      </c>
      <c r="B46" s="20">
        <v>136286.15</v>
      </c>
      <c r="C46" s="20">
        <v>136286.15</v>
      </c>
      <c r="D46" s="20">
        <v>136286.15</v>
      </c>
      <c r="E46" s="7"/>
      <c r="F46" s="7"/>
      <c r="G46" s="7"/>
      <c r="H46" s="70" t="s">
        <v>303</v>
      </c>
    </row>
    <row r="47" spans="1:8" ht="14.25">
      <c r="A47" s="70" t="s">
        <v>304</v>
      </c>
      <c r="B47" s="20">
        <v>16000</v>
      </c>
      <c r="C47" s="20">
        <v>16000</v>
      </c>
      <c r="D47" s="20">
        <v>16000</v>
      </c>
      <c r="E47" s="7"/>
      <c r="F47" s="7"/>
      <c r="G47" s="7"/>
      <c r="H47" s="70" t="s">
        <v>304</v>
      </c>
    </row>
    <row r="48" spans="1:8" ht="14.25">
      <c r="A48" s="70" t="s">
        <v>305</v>
      </c>
      <c r="B48" s="20">
        <v>1188733.35</v>
      </c>
      <c r="C48" s="20">
        <v>1188733.35</v>
      </c>
      <c r="D48" s="20">
        <v>1188733.35</v>
      </c>
      <c r="E48" s="7"/>
      <c r="F48" s="7"/>
      <c r="G48" s="7"/>
      <c r="H48" s="70" t="s">
        <v>305</v>
      </c>
    </row>
    <row r="49" spans="1:8" ht="14.25">
      <c r="A49" s="70" t="s">
        <v>306</v>
      </c>
      <c r="B49" s="20">
        <v>487949.04</v>
      </c>
      <c r="C49" s="20">
        <v>487949.04</v>
      </c>
      <c r="D49" s="20">
        <v>487949.04</v>
      </c>
      <c r="E49" s="7"/>
      <c r="F49" s="7"/>
      <c r="G49" s="7"/>
      <c r="H49" s="70" t="s">
        <v>306</v>
      </c>
    </row>
    <row r="50" spans="1:8" ht="14.25">
      <c r="A50" s="70" t="s">
        <v>307</v>
      </c>
      <c r="B50" s="20">
        <v>120600</v>
      </c>
      <c r="C50" s="20">
        <v>120600</v>
      </c>
      <c r="D50" s="20">
        <v>120600</v>
      </c>
      <c r="E50" s="7"/>
      <c r="F50" s="7"/>
      <c r="G50" s="7"/>
      <c r="H50" s="70" t="s">
        <v>307</v>
      </c>
    </row>
    <row r="51" spans="1:8" ht="14.25">
      <c r="A51" s="70" t="s">
        <v>308</v>
      </c>
      <c r="B51" s="20">
        <v>362735.21</v>
      </c>
      <c r="C51" s="20">
        <v>362735.21</v>
      </c>
      <c r="D51" s="20">
        <v>362735.21</v>
      </c>
      <c r="E51" s="7"/>
      <c r="F51" s="7"/>
      <c r="G51" s="7"/>
      <c r="H51" s="70" t="s">
        <v>308</v>
      </c>
    </row>
  </sheetData>
  <sheetProtection/>
  <mergeCells count="9">
    <mergeCell ref="A2:H2"/>
    <mergeCell ref="C4:G4"/>
    <mergeCell ref="D5:E5"/>
    <mergeCell ref="A4:A6"/>
    <mergeCell ref="B4:B6"/>
    <mergeCell ref="C5:C6"/>
    <mergeCell ref="F5:F6"/>
    <mergeCell ref="G5:G6"/>
    <mergeCell ref="H4:H6"/>
  </mergeCells>
  <printOptions/>
  <pageMargins left="0.4330708661417323" right="0.35433070866141736" top="0.984251968503937" bottom="0.98425196850393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indexed="40"/>
  </sheetPr>
  <dimension ref="A1:I37"/>
  <sheetViews>
    <sheetView zoomScaleSheetLayoutView="100" workbookViewId="0" topLeftCell="A1">
      <selection activeCell="A3" sqref="A3"/>
    </sheetView>
  </sheetViews>
  <sheetFormatPr defaultColWidth="9.00390625" defaultRowHeight="14.25"/>
  <cols>
    <col min="1" max="1" width="22.125" style="0" bestFit="1" customWidth="1"/>
    <col min="2" max="2" width="3.625" style="0" bestFit="1" customWidth="1"/>
    <col min="3" max="3" width="15.875" style="0" customWidth="1"/>
    <col min="4" max="4" width="22.125" style="0" bestFit="1" customWidth="1"/>
    <col min="5" max="5" width="3.625" style="0" bestFit="1" customWidth="1"/>
    <col min="6" max="6" width="13.625" style="0" customWidth="1"/>
    <col min="7" max="7" width="14.00390625" style="0" customWidth="1"/>
    <col min="8" max="8" width="12.00390625" style="0" customWidth="1"/>
    <col min="9" max="9" width="17.25390625" style="0" bestFit="1" customWidth="1"/>
  </cols>
  <sheetData>
    <row r="1" ht="14.25">
      <c r="A1" s="1" t="s">
        <v>106</v>
      </c>
    </row>
    <row r="2" spans="1:8" ht="18.75">
      <c r="A2" s="109" t="s">
        <v>107</v>
      </c>
      <c r="B2" s="109"/>
      <c r="C2" s="109"/>
      <c r="D2" s="109"/>
      <c r="E2" s="109"/>
      <c r="F2" s="109"/>
      <c r="G2" s="109"/>
      <c r="H2" s="109"/>
    </row>
    <row r="3" spans="1:8" ht="14.25">
      <c r="A3" s="28" t="s">
        <v>264</v>
      </c>
      <c r="B3" s="29"/>
      <c r="C3" s="29"/>
      <c r="D3" s="29"/>
      <c r="E3" s="29"/>
      <c r="F3" s="30"/>
      <c r="G3" s="29"/>
      <c r="H3" s="31" t="s">
        <v>53</v>
      </c>
    </row>
    <row r="4" spans="1:8" ht="14.25">
      <c r="A4" s="94" t="s">
        <v>108</v>
      </c>
      <c r="B4" s="94"/>
      <c r="C4" s="94"/>
      <c r="D4" s="94" t="s">
        <v>109</v>
      </c>
      <c r="E4" s="94"/>
      <c r="F4" s="94"/>
      <c r="G4" s="94"/>
      <c r="H4" s="94"/>
    </row>
    <row r="5" spans="1:8" ht="14.25">
      <c r="A5" s="95" t="s">
        <v>110</v>
      </c>
      <c r="B5" s="95" t="s">
        <v>111</v>
      </c>
      <c r="C5" s="95" t="s">
        <v>112</v>
      </c>
      <c r="D5" s="95" t="s">
        <v>113</v>
      </c>
      <c r="E5" s="95" t="s">
        <v>111</v>
      </c>
      <c r="F5" s="94" t="s">
        <v>112</v>
      </c>
      <c r="G5" s="94"/>
      <c r="H5" s="94"/>
    </row>
    <row r="6" spans="1:8" ht="22.5">
      <c r="A6" s="95"/>
      <c r="B6" s="95"/>
      <c r="C6" s="95"/>
      <c r="D6" s="95"/>
      <c r="E6" s="95"/>
      <c r="F6" s="32" t="s">
        <v>89</v>
      </c>
      <c r="G6" s="33" t="s">
        <v>114</v>
      </c>
      <c r="H6" s="33" t="s">
        <v>115</v>
      </c>
    </row>
    <row r="7" spans="1:8" ht="14.25">
      <c r="A7" s="32" t="s">
        <v>116</v>
      </c>
      <c r="B7" s="32"/>
      <c r="C7" s="32">
        <v>1</v>
      </c>
      <c r="D7" s="32" t="s">
        <v>116</v>
      </c>
      <c r="E7" s="32"/>
      <c r="F7" s="32">
        <v>2</v>
      </c>
      <c r="G7" s="32">
        <v>3</v>
      </c>
      <c r="H7" s="32">
        <v>4</v>
      </c>
    </row>
    <row r="8" spans="1:8" ht="14.25">
      <c r="A8" s="34" t="s">
        <v>117</v>
      </c>
      <c r="B8" s="32" t="s">
        <v>68</v>
      </c>
      <c r="C8" s="35">
        <v>622179804.97</v>
      </c>
      <c r="D8" s="34" t="s">
        <v>118</v>
      </c>
      <c r="E8" s="32" t="s">
        <v>119</v>
      </c>
      <c r="F8" s="35"/>
      <c r="G8" s="35"/>
      <c r="H8" s="36"/>
    </row>
    <row r="9" spans="1:8" ht="14.25">
      <c r="A9" s="34" t="s">
        <v>120</v>
      </c>
      <c r="B9" s="32" t="s">
        <v>69</v>
      </c>
      <c r="C9" s="35">
        <v>9913910.41</v>
      </c>
      <c r="D9" s="34" t="s">
        <v>121</v>
      </c>
      <c r="E9" s="32" t="s">
        <v>122</v>
      </c>
      <c r="F9" s="36"/>
      <c r="G9" s="36"/>
      <c r="H9" s="36"/>
    </row>
    <row r="10" spans="1:8" ht="14.25">
      <c r="A10" s="34"/>
      <c r="B10" s="32" t="s">
        <v>70</v>
      </c>
      <c r="C10" s="36"/>
      <c r="D10" s="34" t="s">
        <v>123</v>
      </c>
      <c r="E10" s="32" t="s">
        <v>124</v>
      </c>
      <c r="F10" s="35"/>
      <c r="G10" s="35"/>
      <c r="H10" s="36"/>
    </row>
    <row r="11" spans="1:8" ht="14.25">
      <c r="A11" s="34"/>
      <c r="B11" s="32" t="s">
        <v>71</v>
      </c>
      <c r="C11" s="36"/>
      <c r="D11" s="34" t="s">
        <v>125</v>
      </c>
      <c r="E11" s="32" t="s">
        <v>126</v>
      </c>
      <c r="F11" s="35"/>
      <c r="G11" s="35"/>
      <c r="H11" s="36"/>
    </row>
    <row r="12" spans="1:8" ht="14.25">
      <c r="A12" s="34"/>
      <c r="B12" s="32" t="s">
        <v>72</v>
      </c>
      <c r="C12" s="36"/>
      <c r="D12" s="34" t="s">
        <v>127</v>
      </c>
      <c r="E12" s="32" t="s">
        <v>128</v>
      </c>
      <c r="F12" s="35">
        <v>425308065.05</v>
      </c>
      <c r="G12" s="35">
        <v>425308065.05</v>
      </c>
      <c r="H12" s="35"/>
    </row>
    <row r="13" spans="1:8" ht="14.25">
      <c r="A13" s="34"/>
      <c r="B13" s="32" t="s">
        <v>73</v>
      </c>
      <c r="C13" s="36"/>
      <c r="D13" s="34" t="s">
        <v>129</v>
      </c>
      <c r="E13" s="32" t="s">
        <v>130</v>
      </c>
      <c r="F13" s="35"/>
      <c r="G13" s="35"/>
      <c r="H13" s="35"/>
    </row>
    <row r="14" spans="1:8" ht="14.25">
      <c r="A14" s="34"/>
      <c r="B14" s="32" t="s">
        <v>74</v>
      </c>
      <c r="C14" s="36"/>
      <c r="D14" s="34" t="s">
        <v>131</v>
      </c>
      <c r="E14" s="32" t="s">
        <v>132</v>
      </c>
      <c r="F14" s="35"/>
      <c r="G14" s="35"/>
      <c r="H14" s="35"/>
    </row>
    <row r="15" spans="1:8" ht="14.25">
      <c r="A15" s="34"/>
      <c r="B15" s="32" t="s">
        <v>133</v>
      </c>
      <c r="C15" s="36"/>
      <c r="D15" s="34" t="s">
        <v>134</v>
      </c>
      <c r="E15" s="32" t="s">
        <v>135</v>
      </c>
      <c r="F15" s="35">
        <v>147128895.92</v>
      </c>
      <c r="G15" s="35">
        <v>147128895.92</v>
      </c>
      <c r="H15" s="35"/>
    </row>
    <row r="16" spans="1:8" ht="14.25">
      <c r="A16" s="34"/>
      <c r="B16" s="32" t="s">
        <v>136</v>
      </c>
      <c r="C16" s="36"/>
      <c r="D16" s="37" t="s">
        <v>137</v>
      </c>
      <c r="E16" s="32" t="s">
        <v>138</v>
      </c>
      <c r="F16" s="35">
        <v>17986860</v>
      </c>
      <c r="G16" s="35">
        <v>17986860</v>
      </c>
      <c r="H16" s="35"/>
    </row>
    <row r="17" spans="1:8" ht="14.25">
      <c r="A17" s="34"/>
      <c r="B17" s="32" t="s">
        <v>139</v>
      </c>
      <c r="C17" s="36"/>
      <c r="D17" s="34" t="s">
        <v>140</v>
      </c>
      <c r="E17" s="32" t="s">
        <v>141</v>
      </c>
      <c r="F17" s="35"/>
      <c r="G17" s="35"/>
      <c r="H17" s="35"/>
    </row>
    <row r="18" spans="1:8" ht="14.25">
      <c r="A18" s="34"/>
      <c r="B18" s="32" t="s">
        <v>142</v>
      </c>
      <c r="C18" s="36"/>
      <c r="D18" s="34" t="s">
        <v>143</v>
      </c>
      <c r="E18" s="32" t="s">
        <v>144</v>
      </c>
      <c r="F18" s="35">
        <v>9913910.41</v>
      </c>
      <c r="G18" s="35"/>
      <c r="H18" s="35">
        <v>9913910.41</v>
      </c>
    </row>
    <row r="19" spans="1:8" ht="14.25">
      <c r="A19" s="34"/>
      <c r="B19" s="32" t="s">
        <v>145</v>
      </c>
      <c r="C19" s="36"/>
      <c r="D19" s="34" t="s">
        <v>146</v>
      </c>
      <c r="E19" s="32" t="s">
        <v>147</v>
      </c>
      <c r="F19" s="35"/>
      <c r="G19" s="35"/>
      <c r="H19" s="35"/>
    </row>
    <row r="20" spans="1:8" ht="14.25">
      <c r="A20" s="34"/>
      <c r="B20" s="32" t="s">
        <v>148</v>
      </c>
      <c r="C20" s="36"/>
      <c r="D20" s="34" t="s">
        <v>149</v>
      </c>
      <c r="E20" s="32" t="s">
        <v>150</v>
      </c>
      <c r="F20" s="35"/>
      <c r="G20" s="35"/>
      <c r="H20" s="35"/>
    </row>
    <row r="21" spans="1:8" ht="14.25">
      <c r="A21" s="34"/>
      <c r="B21" s="32" t="s">
        <v>151</v>
      </c>
      <c r="C21" s="36"/>
      <c r="D21" s="34" t="s">
        <v>152</v>
      </c>
      <c r="E21" s="32" t="s">
        <v>153</v>
      </c>
      <c r="F21" s="35"/>
      <c r="G21" s="35"/>
      <c r="H21" s="35"/>
    </row>
    <row r="22" spans="1:8" ht="14.25">
      <c r="A22" s="34"/>
      <c r="B22" s="32" t="s">
        <v>154</v>
      </c>
      <c r="C22" s="36"/>
      <c r="D22" s="34" t="s">
        <v>155</v>
      </c>
      <c r="E22" s="32" t="s">
        <v>156</v>
      </c>
      <c r="F22" s="35"/>
      <c r="G22" s="35"/>
      <c r="H22" s="35"/>
    </row>
    <row r="23" spans="1:8" ht="14.25">
      <c r="A23" s="34"/>
      <c r="B23" s="32" t="s">
        <v>157</v>
      </c>
      <c r="C23" s="36"/>
      <c r="D23" s="34" t="s">
        <v>158</v>
      </c>
      <c r="E23" s="32" t="s">
        <v>159</v>
      </c>
      <c r="F23" s="35"/>
      <c r="G23" s="35"/>
      <c r="H23" s="35"/>
    </row>
    <row r="24" spans="1:8" ht="14.25">
      <c r="A24" s="34"/>
      <c r="B24" s="32" t="s">
        <v>160</v>
      </c>
      <c r="C24" s="36"/>
      <c r="D24" s="34" t="s">
        <v>161</v>
      </c>
      <c r="E24" s="32" t="s">
        <v>162</v>
      </c>
      <c r="F24" s="35"/>
      <c r="G24" s="35"/>
      <c r="H24" s="35"/>
    </row>
    <row r="25" spans="1:8" ht="14.25">
      <c r="A25" s="34"/>
      <c r="B25" s="32" t="s">
        <v>163</v>
      </c>
      <c r="C25" s="36"/>
      <c r="D25" s="34" t="s">
        <v>164</v>
      </c>
      <c r="E25" s="32" t="s">
        <v>165</v>
      </c>
      <c r="F25" s="35"/>
      <c r="G25" s="35"/>
      <c r="H25" s="35"/>
    </row>
    <row r="26" spans="1:8" ht="14.25">
      <c r="A26" s="34"/>
      <c r="B26" s="32" t="s">
        <v>166</v>
      </c>
      <c r="C26" s="36"/>
      <c r="D26" s="34" t="s">
        <v>167</v>
      </c>
      <c r="E26" s="32" t="s">
        <v>168</v>
      </c>
      <c r="F26" s="35">
        <v>31755984</v>
      </c>
      <c r="G26" s="35">
        <v>31755984</v>
      </c>
      <c r="H26" s="35"/>
    </row>
    <row r="27" spans="1:8" ht="14.25">
      <c r="A27" s="34"/>
      <c r="B27" s="32" t="s">
        <v>169</v>
      </c>
      <c r="C27" s="36"/>
      <c r="D27" s="34" t="s">
        <v>170</v>
      </c>
      <c r="E27" s="32" t="s">
        <v>171</v>
      </c>
      <c r="F27" s="76"/>
      <c r="G27" s="76"/>
      <c r="H27" s="76"/>
    </row>
    <row r="28" spans="1:8" ht="14.25">
      <c r="A28" s="34"/>
      <c r="B28" s="32" t="s">
        <v>172</v>
      </c>
      <c r="C28" s="36"/>
      <c r="D28" s="34" t="s">
        <v>173</v>
      </c>
      <c r="E28" s="32" t="s">
        <v>174</v>
      </c>
      <c r="F28" s="35"/>
      <c r="G28" s="35"/>
      <c r="H28" s="36"/>
    </row>
    <row r="29" spans="1:8" ht="14.25">
      <c r="A29" s="34"/>
      <c r="B29" s="32" t="s">
        <v>175</v>
      </c>
      <c r="C29" s="36"/>
      <c r="D29" s="34" t="s">
        <v>176</v>
      </c>
      <c r="E29" s="32" t="s">
        <v>177</v>
      </c>
      <c r="F29" s="35"/>
      <c r="G29" s="35"/>
      <c r="H29" s="35"/>
    </row>
    <row r="30" spans="1:8" ht="14.25">
      <c r="A30" s="34"/>
      <c r="B30" s="32" t="s">
        <v>178</v>
      </c>
      <c r="C30" s="36"/>
      <c r="D30" s="34"/>
      <c r="E30" s="32" t="s">
        <v>179</v>
      </c>
      <c r="F30" s="36"/>
      <c r="G30" s="36"/>
      <c r="H30" s="36"/>
    </row>
    <row r="31" spans="1:9" ht="14.25">
      <c r="A31" s="38" t="s">
        <v>55</v>
      </c>
      <c r="B31" s="32" t="s">
        <v>180</v>
      </c>
      <c r="C31" s="35">
        <f>C8+C9</f>
        <v>632093715.38</v>
      </c>
      <c r="D31" s="39" t="s">
        <v>78</v>
      </c>
      <c r="E31" s="32" t="s">
        <v>181</v>
      </c>
      <c r="F31" s="35">
        <f>SUM(F8:F29)</f>
        <v>632093715.38</v>
      </c>
      <c r="G31" s="35">
        <f>SUM(G8:G29)</f>
        <v>622179804.97</v>
      </c>
      <c r="H31" s="35">
        <f>SUM(H8:H29)</f>
        <v>9913910.41</v>
      </c>
      <c r="I31" s="73"/>
    </row>
    <row r="32" spans="1:8" ht="14.25">
      <c r="A32" s="34"/>
      <c r="B32" s="32" t="s">
        <v>182</v>
      </c>
      <c r="C32" s="36"/>
      <c r="D32" s="40"/>
      <c r="E32" s="32" t="s">
        <v>183</v>
      </c>
      <c r="F32" s="40"/>
      <c r="G32" s="40"/>
      <c r="H32" s="40"/>
    </row>
    <row r="33" spans="1:8" ht="14.25">
      <c r="A33" s="34" t="s">
        <v>184</v>
      </c>
      <c r="B33" s="32" t="s">
        <v>185</v>
      </c>
      <c r="C33" s="35"/>
      <c r="D33" s="40" t="s">
        <v>186</v>
      </c>
      <c r="E33" s="32" t="s">
        <v>187</v>
      </c>
      <c r="F33" s="40"/>
      <c r="G33" s="40"/>
      <c r="H33" s="40"/>
    </row>
    <row r="34" spans="1:8" ht="14.25">
      <c r="A34" s="34" t="s">
        <v>117</v>
      </c>
      <c r="B34" s="32" t="s">
        <v>188</v>
      </c>
      <c r="C34" s="35"/>
      <c r="D34" s="40" t="s">
        <v>189</v>
      </c>
      <c r="E34" s="32" t="s">
        <v>190</v>
      </c>
      <c r="F34" s="40"/>
      <c r="G34" s="40"/>
      <c r="H34" s="40"/>
    </row>
    <row r="35" spans="1:8" ht="14.25">
      <c r="A35" s="34" t="s">
        <v>120</v>
      </c>
      <c r="B35" s="32" t="s">
        <v>191</v>
      </c>
      <c r="C35" s="35"/>
      <c r="D35" s="40" t="s">
        <v>192</v>
      </c>
      <c r="E35" s="32" t="s">
        <v>193</v>
      </c>
      <c r="F35" s="40"/>
      <c r="G35" s="40"/>
      <c r="H35" s="40"/>
    </row>
    <row r="36" spans="1:8" ht="14.25">
      <c r="A36" s="34"/>
      <c r="B36" s="32" t="s">
        <v>194</v>
      </c>
      <c r="C36" s="36"/>
      <c r="D36" s="40"/>
      <c r="E36" s="32" t="s">
        <v>195</v>
      </c>
      <c r="F36" s="40"/>
      <c r="G36" s="40"/>
      <c r="H36" s="40"/>
    </row>
    <row r="37" spans="1:8" ht="14.25">
      <c r="A37" s="38" t="s">
        <v>196</v>
      </c>
      <c r="B37" s="32" t="s">
        <v>197</v>
      </c>
      <c r="C37" s="35">
        <f>C31+C33</f>
        <v>632093715.38</v>
      </c>
      <c r="D37" s="39" t="s">
        <v>198</v>
      </c>
      <c r="E37" s="32" t="s">
        <v>199</v>
      </c>
      <c r="F37" s="35">
        <f>F31</f>
        <v>632093715.38</v>
      </c>
      <c r="G37" s="35">
        <f>G31</f>
        <v>622179804.97</v>
      </c>
      <c r="H37" s="35">
        <f>H31</f>
        <v>9913910.41</v>
      </c>
    </row>
  </sheetData>
  <sheetProtection/>
  <mergeCells count="9">
    <mergeCell ref="A2:H2"/>
    <mergeCell ref="A4:C4"/>
    <mergeCell ref="D4:H4"/>
    <mergeCell ref="F5:H5"/>
    <mergeCell ref="A5:A6"/>
    <mergeCell ref="B5:B6"/>
    <mergeCell ref="C5:C6"/>
    <mergeCell ref="D5:D6"/>
    <mergeCell ref="E5:E6"/>
  </mergeCells>
  <printOptions/>
  <pageMargins left="0.75" right="0.75" top="1" bottom="1"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56"/>
  </sheetPr>
  <dimension ref="A1:G27"/>
  <sheetViews>
    <sheetView zoomScaleSheetLayoutView="100" workbookViewId="0" topLeftCell="A4">
      <selection activeCell="A3" sqref="A3"/>
    </sheetView>
  </sheetViews>
  <sheetFormatPr defaultColWidth="9.00390625" defaultRowHeight="14.25"/>
  <cols>
    <col min="1" max="3" width="7.50390625" style="0" customWidth="1"/>
    <col min="4" max="4" width="21.00390625" style="0" customWidth="1"/>
    <col min="5" max="5" width="12.75390625" style="0" customWidth="1"/>
    <col min="6" max="6" width="13.75390625" style="0" customWidth="1"/>
    <col min="7" max="7" width="12.75390625" style="0" customWidth="1"/>
  </cols>
  <sheetData>
    <row r="1" spans="1:2" ht="14.25">
      <c r="A1" s="98" t="s">
        <v>200</v>
      </c>
      <c r="B1" s="98"/>
    </row>
    <row r="2" spans="1:7" ht="21">
      <c r="A2" s="142" t="s">
        <v>201</v>
      </c>
      <c r="B2" s="143"/>
      <c r="C2" s="143"/>
      <c r="D2" s="143"/>
      <c r="E2" s="143"/>
      <c r="F2" s="143"/>
      <c r="G2" s="143"/>
    </row>
    <row r="3" spans="1:7" ht="15">
      <c r="A3" s="23" t="s">
        <v>264</v>
      </c>
      <c r="B3" s="24"/>
      <c r="C3" s="24"/>
      <c r="D3" s="24"/>
      <c r="F3" s="24"/>
      <c r="G3" s="25" t="s">
        <v>53</v>
      </c>
    </row>
    <row r="4" spans="1:7" ht="21" customHeight="1">
      <c r="A4" s="97" t="s">
        <v>202</v>
      </c>
      <c r="B4" s="97"/>
      <c r="C4" s="97"/>
      <c r="D4" s="97" t="s">
        <v>63</v>
      </c>
      <c r="E4" s="97" t="s">
        <v>203</v>
      </c>
      <c r="F4" s="97"/>
      <c r="G4" s="97"/>
    </row>
    <row r="5" spans="1:7" ht="21" customHeight="1">
      <c r="A5" s="97" t="s">
        <v>62</v>
      </c>
      <c r="B5" s="97"/>
      <c r="C5" s="97"/>
      <c r="D5" s="97"/>
      <c r="E5" s="97" t="s">
        <v>89</v>
      </c>
      <c r="F5" s="97" t="s">
        <v>79</v>
      </c>
      <c r="G5" s="97" t="s">
        <v>80</v>
      </c>
    </row>
    <row r="6" spans="1:7" ht="21" customHeight="1">
      <c r="A6" s="26" t="s">
        <v>64</v>
      </c>
      <c r="B6" s="26" t="s">
        <v>65</v>
      </c>
      <c r="C6" s="26" t="s">
        <v>66</v>
      </c>
      <c r="D6" s="97"/>
      <c r="E6" s="97"/>
      <c r="F6" s="97"/>
      <c r="G6" s="97"/>
    </row>
    <row r="7" spans="1:7" ht="21" customHeight="1">
      <c r="A7" s="96" t="s">
        <v>204</v>
      </c>
      <c r="B7" s="96"/>
      <c r="C7" s="96"/>
      <c r="D7" s="96"/>
      <c r="E7" s="27">
        <f>SUM(E8:E27)</f>
        <v>622179804.97</v>
      </c>
      <c r="F7" s="27">
        <f>SUM(F8:F27)</f>
        <v>506777889.96999997</v>
      </c>
      <c r="G7" s="27">
        <f>SUM(G8:G27)</f>
        <v>115401915</v>
      </c>
    </row>
    <row r="8" spans="1:7" ht="21" customHeight="1">
      <c r="A8" s="70" t="s">
        <v>254</v>
      </c>
      <c r="B8" s="70" t="s">
        <v>253</v>
      </c>
      <c r="C8" s="70" t="s">
        <v>252</v>
      </c>
      <c r="D8" s="70" t="s">
        <v>249</v>
      </c>
      <c r="E8" s="27">
        <v>4332635</v>
      </c>
      <c r="F8" s="27"/>
      <c r="G8" s="27">
        <v>4332635</v>
      </c>
    </row>
    <row r="9" spans="1:7" ht="21" customHeight="1">
      <c r="A9" s="70" t="s">
        <v>254</v>
      </c>
      <c r="B9" s="70" t="s">
        <v>257</v>
      </c>
      <c r="C9" s="70" t="s">
        <v>257</v>
      </c>
      <c r="D9" s="70" t="s">
        <v>246</v>
      </c>
      <c r="E9" s="27">
        <v>2567971</v>
      </c>
      <c r="F9" s="27">
        <v>2567971</v>
      </c>
      <c r="G9" s="27"/>
    </row>
    <row r="10" spans="1:7" ht="21" customHeight="1">
      <c r="A10" s="70" t="s">
        <v>254</v>
      </c>
      <c r="B10" s="70" t="s">
        <v>252</v>
      </c>
      <c r="C10" s="70" t="s">
        <v>255</v>
      </c>
      <c r="D10" s="70" t="s">
        <v>234</v>
      </c>
      <c r="E10" s="27">
        <v>52115110.85</v>
      </c>
      <c r="F10" s="27">
        <v>48108110.85</v>
      </c>
      <c r="G10" s="27">
        <v>4007000</v>
      </c>
    </row>
    <row r="11" spans="1:7" ht="21" customHeight="1">
      <c r="A11" s="70" t="s">
        <v>254</v>
      </c>
      <c r="B11" s="70" t="s">
        <v>252</v>
      </c>
      <c r="C11" s="70" t="s">
        <v>252</v>
      </c>
      <c r="D11" s="70" t="s">
        <v>244</v>
      </c>
      <c r="E11" s="27">
        <v>203279335.8</v>
      </c>
      <c r="F11" s="27">
        <v>143966435.8</v>
      </c>
      <c r="G11" s="27">
        <v>59312900</v>
      </c>
    </row>
    <row r="12" spans="1:7" ht="21" customHeight="1">
      <c r="A12" s="70" t="s">
        <v>254</v>
      </c>
      <c r="B12" s="70" t="s">
        <v>253</v>
      </c>
      <c r="C12" s="70" t="s">
        <v>255</v>
      </c>
      <c r="D12" s="70" t="s">
        <v>248</v>
      </c>
      <c r="E12" s="27">
        <v>9320394.7</v>
      </c>
      <c r="F12" s="27">
        <v>9320394.7</v>
      </c>
      <c r="G12" s="27"/>
    </row>
    <row r="13" spans="1:7" ht="21" customHeight="1">
      <c r="A13" s="70" t="s">
        <v>254</v>
      </c>
      <c r="B13" s="70" t="s">
        <v>252</v>
      </c>
      <c r="C13" s="70" t="s">
        <v>253</v>
      </c>
      <c r="D13" s="70" t="s">
        <v>233</v>
      </c>
      <c r="E13" s="27">
        <v>138828647.2</v>
      </c>
      <c r="F13" s="27">
        <v>99350947.2</v>
      </c>
      <c r="G13" s="27">
        <v>39477700</v>
      </c>
    </row>
    <row r="14" spans="1:7" ht="21" customHeight="1">
      <c r="A14" s="70" t="s">
        <v>254</v>
      </c>
      <c r="B14" s="70" t="s">
        <v>256</v>
      </c>
      <c r="C14" s="70" t="s">
        <v>257</v>
      </c>
      <c r="D14" s="70" t="s">
        <v>235</v>
      </c>
      <c r="E14" s="27">
        <v>466756.4</v>
      </c>
      <c r="F14" s="27">
        <v>366756.4</v>
      </c>
      <c r="G14" s="27">
        <v>100000</v>
      </c>
    </row>
    <row r="15" spans="1:7" ht="21" customHeight="1">
      <c r="A15" s="70" t="s">
        <v>254</v>
      </c>
      <c r="B15" s="70" t="s">
        <v>252</v>
      </c>
      <c r="C15" s="70" t="s">
        <v>257</v>
      </c>
      <c r="D15" s="70" t="s">
        <v>247</v>
      </c>
      <c r="E15" s="27">
        <v>4311348</v>
      </c>
      <c r="F15" s="27">
        <v>1019348</v>
      </c>
      <c r="G15" s="27">
        <v>3292000</v>
      </c>
    </row>
    <row r="16" spans="1:7" ht="21" customHeight="1">
      <c r="A16" s="70" t="s">
        <v>254</v>
      </c>
      <c r="B16" s="70" t="s">
        <v>258</v>
      </c>
      <c r="C16" s="70" t="s">
        <v>257</v>
      </c>
      <c r="D16" s="70" t="s">
        <v>236</v>
      </c>
      <c r="E16" s="27">
        <v>949687.7</v>
      </c>
      <c r="F16" s="27">
        <v>949687.7</v>
      </c>
      <c r="G16" s="27"/>
    </row>
    <row r="17" spans="1:7" ht="21" customHeight="1">
      <c r="A17" s="70" t="s">
        <v>254</v>
      </c>
      <c r="B17" s="70" t="s">
        <v>252</v>
      </c>
      <c r="C17" s="70" t="s">
        <v>260</v>
      </c>
      <c r="D17" s="70" t="s">
        <v>239</v>
      </c>
      <c r="E17" s="27">
        <v>2760000</v>
      </c>
      <c r="F17" s="27"/>
      <c r="G17" s="27">
        <v>2760000</v>
      </c>
    </row>
    <row r="18" spans="1:7" ht="21" customHeight="1">
      <c r="A18" s="70" t="s">
        <v>254</v>
      </c>
      <c r="B18" s="70" t="s">
        <v>257</v>
      </c>
      <c r="C18" s="70" t="s">
        <v>260</v>
      </c>
      <c r="D18" s="70" t="s">
        <v>238</v>
      </c>
      <c r="E18" s="27">
        <v>3852153.8</v>
      </c>
      <c r="F18" s="27">
        <v>3139353.8</v>
      </c>
      <c r="G18" s="27">
        <v>712800</v>
      </c>
    </row>
    <row r="19" spans="1:7" ht="21" customHeight="1">
      <c r="A19" s="70" t="s">
        <v>254</v>
      </c>
      <c r="B19" s="70" t="s">
        <v>262</v>
      </c>
      <c r="C19" s="70" t="s">
        <v>257</v>
      </c>
      <c r="D19" s="70" t="s">
        <v>242</v>
      </c>
      <c r="E19" s="27">
        <v>2524024.6</v>
      </c>
      <c r="F19" s="27">
        <v>1117144.6</v>
      </c>
      <c r="G19" s="27">
        <v>1406880</v>
      </c>
    </row>
    <row r="20" spans="1:7" ht="21" customHeight="1">
      <c r="A20" s="70" t="s">
        <v>251</v>
      </c>
      <c r="B20" s="70" t="s">
        <v>256</v>
      </c>
      <c r="C20" s="70" t="s">
        <v>255</v>
      </c>
      <c r="D20" s="70" t="s">
        <v>243</v>
      </c>
      <c r="E20" s="27">
        <v>2160093.52</v>
      </c>
      <c r="F20" s="27">
        <v>2160093.52</v>
      </c>
      <c r="G20" s="27"/>
    </row>
    <row r="21" spans="1:7" ht="21" customHeight="1">
      <c r="A21" s="70" t="s">
        <v>251</v>
      </c>
      <c r="B21" s="70" t="s">
        <v>256</v>
      </c>
      <c r="C21" s="70" t="s">
        <v>260</v>
      </c>
      <c r="D21" s="70" t="s">
        <v>240</v>
      </c>
      <c r="E21" s="27">
        <v>143310359.08</v>
      </c>
      <c r="F21" s="27">
        <v>143310359.08</v>
      </c>
      <c r="G21" s="27"/>
    </row>
    <row r="22" spans="1:7" ht="14.25">
      <c r="A22" s="70" t="s">
        <v>251</v>
      </c>
      <c r="B22" s="70" t="s">
        <v>188</v>
      </c>
      <c r="C22" s="70" t="s">
        <v>252</v>
      </c>
      <c r="D22" s="70" t="s">
        <v>231</v>
      </c>
      <c r="E22" s="27">
        <v>334404</v>
      </c>
      <c r="F22" s="27">
        <v>334404</v>
      </c>
      <c r="G22" s="27"/>
    </row>
    <row r="23" spans="1:7" ht="14.25">
      <c r="A23" s="70" t="s">
        <v>251</v>
      </c>
      <c r="B23" s="70" t="s">
        <v>188</v>
      </c>
      <c r="C23" s="70" t="s">
        <v>253</v>
      </c>
      <c r="D23" s="70" t="s">
        <v>232</v>
      </c>
      <c r="E23" s="27">
        <v>1324039.32</v>
      </c>
      <c r="F23" s="27">
        <v>1324039.32</v>
      </c>
      <c r="G23" s="27"/>
    </row>
    <row r="24" spans="1:7" ht="14.25">
      <c r="A24" s="70" t="s">
        <v>261</v>
      </c>
      <c r="B24" s="70" t="s">
        <v>142</v>
      </c>
      <c r="C24" s="70" t="s">
        <v>257</v>
      </c>
      <c r="D24" s="70" t="s">
        <v>245</v>
      </c>
      <c r="E24" s="27">
        <v>200808</v>
      </c>
      <c r="F24" s="27">
        <v>200808</v>
      </c>
      <c r="G24" s="27"/>
    </row>
    <row r="25" spans="1:7" ht="14.25">
      <c r="A25" s="70" t="s">
        <v>261</v>
      </c>
      <c r="B25" s="70" t="s">
        <v>142</v>
      </c>
      <c r="C25" s="70" t="s">
        <v>252</v>
      </c>
      <c r="D25" s="70" t="s">
        <v>241</v>
      </c>
      <c r="E25" s="27">
        <v>17786052</v>
      </c>
      <c r="F25" s="27">
        <v>17786052</v>
      </c>
      <c r="G25" s="27"/>
    </row>
    <row r="26" spans="1:7" ht="14.25">
      <c r="A26" s="70" t="s">
        <v>259</v>
      </c>
      <c r="B26" s="70" t="s">
        <v>258</v>
      </c>
      <c r="C26" s="70" t="s">
        <v>260</v>
      </c>
      <c r="D26" s="70" t="s">
        <v>237</v>
      </c>
      <c r="E26" s="27"/>
      <c r="F26" s="27"/>
      <c r="G26" s="27"/>
    </row>
    <row r="27" spans="1:7" ht="14.25">
      <c r="A27" s="70" t="s">
        <v>263</v>
      </c>
      <c r="B27" s="70" t="s">
        <v>252</v>
      </c>
      <c r="C27" s="70" t="s">
        <v>257</v>
      </c>
      <c r="D27" s="70" t="s">
        <v>250</v>
      </c>
      <c r="E27" s="27">
        <v>31755984</v>
      </c>
      <c r="F27" s="27">
        <v>31755984</v>
      </c>
      <c r="G27" s="27"/>
    </row>
  </sheetData>
  <sheetProtection/>
  <mergeCells count="10">
    <mergeCell ref="A7:D7"/>
    <mergeCell ref="D4:D6"/>
    <mergeCell ref="A1:B1"/>
    <mergeCell ref="A2:G2"/>
    <mergeCell ref="A4:C4"/>
    <mergeCell ref="E4:G4"/>
    <mergeCell ref="E5:E6"/>
    <mergeCell ref="F5:F6"/>
    <mergeCell ref="G5:G6"/>
    <mergeCell ref="A5:C5"/>
  </mergeCells>
  <printOptions/>
  <pageMargins left="0.67" right="0.63"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indexed="54"/>
  </sheetPr>
  <dimension ref="A1:F53"/>
  <sheetViews>
    <sheetView tabSelected="1" zoomScaleSheetLayoutView="100" workbookViewId="0" topLeftCell="A1">
      <selection activeCell="F11" sqref="F11"/>
    </sheetView>
  </sheetViews>
  <sheetFormatPr defaultColWidth="9.00390625" defaultRowHeight="14.25"/>
  <cols>
    <col min="1" max="1" width="23.375" style="0" customWidth="1"/>
    <col min="2" max="2" width="16.00390625" style="0" bestFit="1" customWidth="1"/>
    <col min="3" max="3" width="18.50390625" style="0" customWidth="1"/>
    <col min="4" max="4" width="22.875" style="0" customWidth="1"/>
    <col min="5" max="5" width="15.375" style="0" customWidth="1"/>
    <col min="6" max="6" width="18.375" style="0" bestFit="1" customWidth="1"/>
  </cols>
  <sheetData>
    <row r="1" ht="14.25">
      <c r="A1" s="1" t="s">
        <v>205</v>
      </c>
    </row>
    <row r="2" spans="1:4" ht="18.75">
      <c r="A2" s="129" t="s">
        <v>206</v>
      </c>
      <c r="B2" s="129"/>
      <c r="C2" s="129"/>
      <c r="D2" s="129"/>
    </row>
    <row r="3" spans="1:4" ht="14.25">
      <c r="A3" t="s">
        <v>264</v>
      </c>
      <c r="B3" s="21"/>
      <c r="C3" s="21"/>
      <c r="D3" s="22" t="s">
        <v>2</v>
      </c>
    </row>
    <row r="4" spans="1:4" ht="24.75" customHeight="1">
      <c r="A4" s="145" t="s">
        <v>207</v>
      </c>
      <c r="B4" s="144" t="s">
        <v>208</v>
      </c>
      <c r="C4" s="144"/>
      <c r="D4" s="144"/>
    </row>
    <row r="5" spans="1:4" ht="27.75" customHeight="1">
      <c r="A5" s="145"/>
      <c r="B5" s="15" t="s">
        <v>89</v>
      </c>
      <c r="C5" s="16" t="s">
        <v>93</v>
      </c>
      <c r="D5" s="16" t="s">
        <v>94</v>
      </c>
    </row>
    <row r="6" spans="1:6" ht="14.25">
      <c r="A6" s="79" t="s">
        <v>209</v>
      </c>
      <c r="B6" s="20">
        <f>B7+B16+B33</f>
        <v>506777889.97</v>
      </c>
      <c r="C6" s="20">
        <f>C7+C16+C33</f>
        <v>506777889.97</v>
      </c>
      <c r="D6" s="20"/>
      <c r="F6" s="73"/>
    </row>
    <row r="7" spans="1:4" ht="14.25">
      <c r="A7" s="80" t="s">
        <v>95</v>
      </c>
      <c r="B7" s="20">
        <v>340820037.37</v>
      </c>
      <c r="C7" s="20">
        <v>340820037.37</v>
      </c>
      <c r="D7" s="93"/>
    </row>
    <row r="8" spans="1:4" ht="14.25">
      <c r="A8" s="67" t="s">
        <v>346</v>
      </c>
      <c r="B8" s="20">
        <v>160665852</v>
      </c>
      <c r="C8" s="20">
        <v>160665852</v>
      </c>
      <c r="D8" s="19"/>
    </row>
    <row r="9" spans="1:4" ht="14.25">
      <c r="A9" s="67" t="s">
        <v>347</v>
      </c>
      <c r="B9" s="20">
        <v>59331094.2</v>
      </c>
      <c r="C9" s="20">
        <v>59331094.2</v>
      </c>
      <c r="D9" s="19"/>
    </row>
    <row r="10" spans="1:4" ht="14.25">
      <c r="A10" s="67" t="s">
        <v>348</v>
      </c>
      <c r="B10" s="20">
        <v>23774743.85</v>
      </c>
      <c r="C10" s="20">
        <v>23774743.85</v>
      </c>
      <c r="D10" s="19"/>
    </row>
    <row r="11" spans="1:4" ht="14.25">
      <c r="A11" s="67" t="s">
        <v>349</v>
      </c>
      <c r="B11" s="20">
        <v>44831460</v>
      </c>
      <c r="C11" s="20">
        <v>44831460</v>
      </c>
      <c r="D11" s="19"/>
    </row>
    <row r="12" spans="1:4" ht="14.25">
      <c r="A12" s="67" t="s">
        <v>350</v>
      </c>
      <c r="B12" s="20">
        <v>17053260</v>
      </c>
      <c r="C12" s="20">
        <v>17053260</v>
      </c>
      <c r="D12" s="19"/>
    </row>
    <row r="13" spans="1:4" ht="14.25">
      <c r="A13" s="67" t="s">
        <v>351</v>
      </c>
      <c r="B13" s="20">
        <v>2592043.32</v>
      </c>
      <c r="C13" s="20">
        <v>2592043.32</v>
      </c>
      <c r="D13" s="19"/>
    </row>
    <row r="14" spans="1:4" ht="14.25">
      <c r="A14" s="67" t="s">
        <v>352</v>
      </c>
      <c r="B14" s="20">
        <v>31755984</v>
      </c>
      <c r="C14" s="20">
        <v>31755984</v>
      </c>
      <c r="D14" s="19"/>
    </row>
    <row r="15" spans="1:4" ht="14.25">
      <c r="A15" s="67" t="s">
        <v>353</v>
      </c>
      <c r="B15" s="20">
        <v>815600</v>
      </c>
      <c r="C15" s="20">
        <v>815600</v>
      </c>
      <c r="D15" s="93"/>
    </row>
    <row r="16" spans="1:4" ht="14.25">
      <c r="A16" s="80" t="s">
        <v>96</v>
      </c>
      <c r="B16" s="20">
        <v>1085800</v>
      </c>
      <c r="C16" s="20">
        <v>1085800</v>
      </c>
      <c r="D16" s="19"/>
    </row>
    <row r="17" spans="1:4" ht="14.25">
      <c r="A17" s="67" t="s">
        <v>354</v>
      </c>
      <c r="B17" s="20">
        <v>200000</v>
      </c>
      <c r="C17" s="20">
        <v>200000</v>
      </c>
      <c r="D17" s="19"/>
    </row>
    <row r="18" spans="1:4" ht="14.25">
      <c r="A18" s="67" t="s">
        <v>343</v>
      </c>
      <c r="B18" s="20">
        <v>10000</v>
      </c>
      <c r="C18" s="20">
        <v>10000</v>
      </c>
      <c r="D18" s="19"/>
    </row>
    <row r="19" spans="1:4" ht="14.25">
      <c r="A19" s="67" t="s">
        <v>355</v>
      </c>
      <c r="B19" s="20">
        <v>6000</v>
      </c>
      <c r="C19" s="20">
        <v>6000</v>
      </c>
      <c r="D19" s="19"/>
    </row>
    <row r="20" spans="1:4" ht="14.25">
      <c r="A20" s="67" t="s">
        <v>344</v>
      </c>
      <c r="B20" s="20">
        <v>45000</v>
      </c>
      <c r="C20" s="20">
        <v>45000</v>
      </c>
      <c r="D20" s="19"/>
    </row>
    <row r="21" spans="1:4" ht="14.25">
      <c r="A21" s="67" t="s">
        <v>356</v>
      </c>
      <c r="B21" s="20">
        <v>30000</v>
      </c>
      <c r="C21" s="20">
        <v>30000</v>
      </c>
      <c r="D21" s="19"/>
    </row>
    <row r="22" spans="1:4" ht="14.25">
      <c r="A22" s="67" t="s">
        <v>357</v>
      </c>
      <c r="B22" s="20">
        <v>50000</v>
      </c>
      <c r="C22" s="20">
        <v>50000</v>
      </c>
      <c r="D22" s="19"/>
    </row>
    <row r="23" spans="1:4" ht="14.25">
      <c r="A23" s="67" t="s">
        <v>358</v>
      </c>
      <c r="B23" s="20">
        <v>10000</v>
      </c>
      <c r="C23" s="20">
        <v>10000</v>
      </c>
      <c r="D23" s="19"/>
    </row>
    <row r="24" spans="1:4" ht="14.25">
      <c r="A24" s="67" t="s">
        <v>359</v>
      </c>
      <c r="B24" s="20">
        <v>14000</v>
      </c>
      <c r="C24" s="20">
        <v>14000</v>
      </c>
      <c r="D24" s="19"/>
    </row>
    <row r="25" spans="1:4" ht="14.25">
      <c r="A25" s="67" t="s">
        <v>360</v>
      </c>
      <c r="B25" s="20">
        <v>30000</v>
      </c>
      <c r="C25" s="20">
        <v>30000</v>
      </c>
      <c r="D25" s="19"/>
    </row>
    <row r="26" spans="1:4" ht="14.25">
      <c r="A26" s="67" t="s">
        <v>361</v>
      </c>
      <c r="B26" s="20">
        <v>144000</v>
      </c>
      <c r="C26" s="20">
        <v>144000</v>
      </c>
      <c r="D26" s="19"/>
    </row>
    <row r="27" spans="1:4" ht="14.25">
      <c r="A27" s="67" t="s">
        <v>362</v>
      </c>
      <c r="B27" s="20">
        <v>10000</v>
      </c>
      <c r="C27" s="20">
        <v>10000</v>
      </c>
      <c r="D27" s="19"/>
    </row>
    <row r="28" spans="1:4" ht="14.25">
      <c r="A28" s="67" t="s">
        <v>363</v>
      </c>
      <c r="B28" s="20">
        <v>30000</v>
      </c>
      <c r="C28" s="20">
        <v>30000</v>
      </c>
      <c r="D28" s="19"/>
    </row>
    <row r="29" spans="1:4" ht="14.25">
      <c r="A29" s="67" t="s">
        <v>364</v>
      </c>
      <c r="B29" s="20">
        <v>243000</v>
      </c>
      <c r="C29" s="20">
        <v>243000</v>
      </c>
      <c r="D29" s="19"/>
    </row>
    <row r="30" spans="1:4" ht="14.25">
      <c r="A30" s="67" t="s">
        <v>365</v>
      </c>
      <c r="B30" s="20">
        <v>116000</v>
      </c>
      <c r="C30" s="20">
        <v>116000</v>
      </c>
      <c r="D30" s="19"/>
    </row>
    <row r="31" spans="1:4" ht="14.25">
      <c r="A31" s="67" t="s">
        <v>345</v>
      </c>
      <c r="B31" s="20">
        <v>125800</v>
      </c>
      <c r="C31" s="20">
        <v>125800</v>
      </c>
      <c r="D31" s="19"/>
    </row>
    <row r="32" spans="1:4" ht="14.25">
      <c r="A32" s="67" t="s">
        <v>366</v>
      </c>
      <c r="B32" s="20">
        <v>22000</v>
      </c>
      <c r="C32" s="20">
        <v>22000</v>
      </c>
      <c r="D32" s="93"/>
    </row>
    <row r="33" spans="1:4" ht="14.25">
      <c r="A33" s="80" t="s">
        <v>97</v>
      </c>
      <c r="B33" s="20">
        <v>164872052.6</v>
      </c>
      <c r="C33" s="20">
        <v>164872052.6</v>
      </c>
      <c r="D33" s="19"/>
    </row>
    <row r="34" spans="1:4" ht="14.25">
      <c r="A34" s="67" t="s">
        <v>367</v>
      </c>
      <c r="B34" s="20">
        <v>130301.56</v>
      </c>
      <c r="C34" s="20">
        <v>130301.56</v>
      </c>
      <c r="D34" s="19"/>
    </row>
    <row r="35" spans="1:4" ht="14.25">
      <c r="A35" s="67" t="s">
        <v>368</v>
      </c>
      <c r="B35" s="20">
        <v>135871671.04</v>
      </c>
      <c r="C35" s="20">
        <v>135871671.04</v>
      </c>
      <c r="D35" s="19"/>
    </row>
    <row r="36" spans="1:4" ht="14.25">
      <c r="A36" s="67" t="s">
        <v>369</v>
      </c>
      <c r="B36" s="20">
        <v>131520</v>
      </c>
      <c r="C36" s="20">
        <v>131520</v>
      </c>
      <c r="D36" s="19"/>
    </row>
    <row r="37" spans="1:6" ht="14.25">
      <c r="A37" s="67" t="s">
        <v>370</v>
      </c>
      <c r="B37" s="20">
        <v>28738560</v>
      </c>
      <c r="C37" s="20">
        <v>28738560</v>
      </c>
      <c r="D37" s="19"/>
      <c r="E37" s="71"/>
      <c r="F37" s="71"/>
    </row>
    <row r="38" spans="1:4" ht="14.25">
      <c r="A38" s="19" t="s">
        <v>98</v>
      </c>
      <c r="B38" s="20"/>
      <c r="C38" s="19"/>
      <c r="D38" s="19"/>
    </row>
    <row r="39" spans="1:4" ht="14.25">
      <c r="A39" s="19"/>
      <c r="B39" s="20"/>
      <c r="C39" s="19"/>
      <c r="D39" s="19"/>
    </row>
    <row r="40" spans="1:4" ht="14.25">
      <c r="A40" s="19"/>
      <c r="B40" s="20"/>
      <c r="C40" s="19"/>
      <c r="D40" s="19"/>
    </row>
    <row r="41" spans="1:4" ht="14.25">
      <c r="A41" s="19"/>
      <c r="B41" s="20"/>
      <c r="C41" s="19"/>
      <c r="D41" s="19"/>
    </row>
    <row r="42" spans="1:4" ht="14.25">
      <c r="A42" s="19" t="s">
        <v>99</v>
      </c>
      <c r="B42" s="19"/>
      <c r="C42" s="19"/>
      <c r="D42" s="19"/>
    </row>
    <row r="43" spans="1:4" ht="14.25">
      <c r="A43" s="19"/>
      <c r="B43" s="19"/>
      <c r="C43" s="19"/>
      <c r="D43" s="19"/>
    </row>
    <row r="44" spans="1:4" ht="14.25">
      <c r="A44" s="19"/>
      <c r="B44" s="19"/>
      <c r="C44" s="19"/>
      <c r="D44" s="19"/>
    </row>
    <row r="45" spans="1:4" ht="14.25">
      <c r="A45" s="19"/>
      <c r="B45" s="19"/>
      <c r="C45" s="19"/>
      <c r="D45" s="19"/>
    </row>
    <row r="46" spans="1:4" ht="14.25">
      <c r="A46" s="19" t="s">
        <v>100</v>
      </c>
      <c r="B46" s="20"/>
      <c r="C46" s="20"/>
      <c r="D46" s="19"/>
    </row>
    <row r="47" spans="1:4" ht="14.25">
      <c r="A47" s="19"/>
      <c r="B47" s="20"/>
      <c r="C47" s="20"/>
      <c r="D47" s="19"/>
    </row>
    <row r="48" spans="1:4" ht="14.25">
      <c r="A48" s="19"/>
      <c r="B48" s="20"/>
      <c r="C48" s="20"/>
      <c r="D48" s="19"/>
    </row>
    <row r="49" spans="1:4" ht="14.25">
      <c r="A49" s="19"/>
      <c r="B49" s="20"/>
      <c r="C49" s="20"/>
      <c r="D49" s="19"/>
    </row>
    <row r="50" spans="1:4" ht="14.25">
      <c r="A50" s="19" t="s">
        <v>84</v>
      </c>
      <c r="B50" s="20"/>
      <c r="C50" s="20"/>
      <c r="D50" s="19"/>
    </row>
    <row r="51" spans="1:4" ht="14.25">
      <c r="A51" s="19"/>
      <c r="B51" s="20"/>
      <c r="C51" s="20"/>
      <c r="D51" s="19"/>
    </row>
    <row r="52" spans="1:4" ht="14.25">
      <c r="A52" s="19"/>
      <c r="B52" s="20"/>
      <c r="C52" s="20"/>
      <c r="D52" s="19"/>
    </row>
    <row r="53" spans="1:4" ht="14.25">
      <c r="A53" s="19"/>
      <c r="B53" s="20"/>
      <c r="C53" s="20"/>
      <c r="D53" s="19"/>
    </row>
  </sheetData>
  <sheetProtection/>
  <mergeCells count="3">
    <mergeCell ref="A2:D2"/>
    <mergeCell ref="B4:D4"/>
    <mergeCell ref="A4:A5"/>
  </mergeCells>
  <printOptions/>
  <pageMargins left="0.75" right="0.75" top="0.51" bottom="0.39" header="0.43" footer="0.3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indexed="54"/>
  </sheetPr>
  <dimension ref="A1:G42"/>
  <sheetViews>
    <sheetView zoomScaleSheetLayoutView="100" workbookViewId="0" topLeftCell="A1">
      <selection activeCell="E9" sqref="E9"/>
    </sheetView>
  </sheetViews>
  <sheetFormatPr defaultColWidth="9.00390625" defaultRowHeight="14.25"/>
  <cols>
    <col min="1" max="1" width="23.375" style="0" customWidth="1"/>
    <col min="2" max="2" width="16.00390625" style="0" customWidth="1"/>
    <col min="3" max="3" width="18.50390625" style="0" customWidth="1"/>
    <col min="4" max="4" width="22.875" style="0" customWidth="1"/>
    <col min="6" max="6" width="17.25390625" style="0" bestFit="1" customWidth="1"/>
    <col min="7" max="7" width="13.875" style="0" bestFit="1" customWidth="1"/>
  </cols>
  <sheetData>
    <row r="1" ht="14.25">
      <c r="A1" s="1" t="s">
        <v>210</v>
      </c>
    </row>
    <row r="2" spans="1:4" ht="18.75">
      <c r="A2" s="129" t="s">
        <v>211</v>
      </c>
      <c r="B2" s="129"/>
      <c r="C2" s="129"/>
      <c r="D2" s="129"/>
    </row>
    <row r="3" spans="1:4" ht="14.25">
      <c r="A3" t="s">
        <v>264</v>
      </c>
      <c r="B3" s="13"/>
      <c r="C3" s="13"/>
      <c r="D3" s="14" t="s">
        <v>2</v>
      </c>
    </row>
    <row r="4" spans="1:4" ht="24.75" customHeight="1">
      <c r="A4" s="146" t="s">
        <v>207</v>
      </c>
      <c r="B4" s="144" t="s">
        <v>309</v>
      </c>
      <c r="C4" s="144"/>
      <c r="D4" s="144"/>
    </row>
    <row r="5" spans="1:4" ht="27.75" customHeight="1">
      <c r="A5" s="146"/>
      <c r="B5" s="15" t="s">
        <v>89</v>
      </c>
      <c r="C5" s="16" t="s">
        <v>93</v>
      </c>
      <c r="D5" s="16" t="s">
        <v>94</v>
      </c>
    </row>
    <row r="6" spans="1:4" ht="14.25">
      <c r="A6" s="17" t="s">
        <v>209</v>
      </c>
      <c r="B6" s="18">
        <f>B7+B11+B19+B24+B28+B32+B36</f>
        <v>115401915</v>
      </c>
      <c r="C6" s="18">
        <f>C7+C11+C19+C24+C28+C32+C36</f>
        <v>115401915</v>
      </c>
      <c r="D6" s="18"/>
    </row>
    <row r="7" spans="1:4" ht="14.25">
      <c r="A7" s="19" t="s">
        <v>95</v>
      </c>
      <c r="B7" s="18">
        <v>28090000</v>
      </c>
      <c r="C7" s="18">
        <v>28090000</v>
      </c>
      <c r="D7" s="19"/>
    </row>
    <row r="8" spans="1:4" ht="14.25">
      <c r="A8" s="67" t="s">
        <v>331</v>
      </c>
      <c r="B8" s="18">
        <v>26890000</v>
      </c>
      <c r="C8" s="18">
        <v>26890000</v>
      </c>
      <c r="D8" s="19"/>
    </row>
    <row r="9" spans="1:4" ht="14.25">
      <c r="A9" s="67" t="s">
        <v>332</v>
      </c>
      <c r="B9" s="18">
        <v>1200000</v>
      </c>
      <c r="C9" s="18">
        <v>1200000</v>
      </c>
      <c r="D9" s="19"/>
    </row>
    <row r="10" spans="1:7" ht="14.25">
      <c r="A10" s="19"/>
      <c r="B10" s="18"/>
      <c r="C10" s="18"/>
      <c r="D10" s="93"/>
      <c r="G10" s="81"/>
    </row>
    <row r="11" spans="1:7" ht="14.25">
      <c r="A11" s="19" t="s">
        <v>96</v>
      </c>
      <c r="B11" s="18">
        <v>67519915</v>
      </c>
      <c r="C11" s="18">
        <v>67519915</v>
      </c>
      <c r="D11" s="19"/>
      <c r="F11" s="73"/>
      <c r="G11" s="81"/>
    </row>
    <row r="12" spans="1:7" ht="14.25">
      <c r="A12" s="91" t="s">
        <v>342</v>
      </c>
      <c r="B12" s="18">
        <v>63706535</v>
      </c>
      <c r="C12" s="18">
        <v>63706535</v>
      </c>
      <c r="D12" s="92"/>
      <c r="F12" s="73"/>
      <c r="G12" s="81"/>
    </row>
    <row r="13" spans="1:7" ht="14.25">
      <c r="A13" s="67" t="s">
        <v>343</v>
      </c>
      <c r="B13" s="18">
        <v>12780</v>
      </c>
      <c r="C13" s="18">
        <v>12780</v>
      </c>
      <c r="D13" s="92"/>
      <c r="F13" s="73"/>
      <c r="G13" s="81"/>
    </row>
    <row r="14" spans="1:7" ht="14.25">
      <c r="A14" s="67" t="s">
        <v>344</v>
      </c>
      <c r="B14" s="18">
        <v>2980000</v>
      </c>
      <c r="C14" s="18">
        <v>2980000</v>
      </c>
      <c r="D14" s="92"/>
      <c r="F14" s="73"/>
      <c r="G14" s="81"/>
    </row>
    <row r="15" spans="1:7" ht="14.25">
      <c r="A15" s="91" t="s">
        <v>341</v>
      </c>
      <c r="B15" s="18">
        <v>100000</v>
      </c>
      <c r="C15" s="18">
        <v>100000</v>
      </c>
      <c r="D15" s="19"/>
      <c r="F15" s="73"/>
      <c r="G15" s="81"/>
    </row>
    <row r="16" spans="1:7" ht="14.25">
      <c r="A16" s="67" t="s">
        <v>333</v>
      </c>
      <c r="B16" s="18">
        <v>300000</v>
      </c>
      <c r="C16" s="18">
        <v>300000</v>
      </c>
      <c r="D16" s="19"/>
      <c r="F16" s="73"/>
      <c r="G16" s="81"/>
    </row>
    <row r="17" spans="1:7" ht="14.25">
      <c r="A17" s="67" t="s">
        <v>345</v>
      </c>
      <c r="B17" s="18">
        <v>300000</v>
      </c>
      <c r="C17" s="18">
        <v>300000</v>
      </c>
      <c r="D17" s="19"/>
      <c r="F17" s="73"/>
      <c r="G17" s="81"/>
    </row>
    <row r="18" spans="1:7" ht="14.25">
      <c r="A18" s="67" t="s">
        <v>334</v>
      </c>
      <c r="B18" s="18">
        <v>120600</v>
      </c>
      <c r="C18" s="18">
        <v>120600</v>
      </c>
      <c r="D18" s="93"/>
      <c r="G18" s="81"/>
    </row>
    <row r="19" spans="1:4" ht="14.25">
      <c r="A19" s="19" t="s">
        <v>97</v>
      </c>
      <c r="B19" s="18">
        <v>15642000</v>
      </c>
      <c r="C19" s="18">
        <v>15642000</v>
      </c>
      <c r="D19" s="19"/>
    </row>
    <row r="20" spans="1:4" ht="14.25">
      <c r="A20" s="67" t="s">
        <v>335</v>
      </c>
      <c r="B20" s="18">
        <v>5000000</v>
      </c>
      <c r="C20" s="18">
        <v>5000000</v>
      </c>
      <c r="D20" s="19"/>
    </row>
    <row r="21" spans="1:4" ht="14.25">
      <c r="A21" s="67" t="s">
        <v>336</v>
      </c>
      <c r="B21" s="18">
        <v>7969200</v>
      </c>
      <c r="C21" s="18">
        <v>7969200</v>
      </c>
      <c r="D21" s="19"/>
    </row>
    <row r="22" spans="1:4" ht="14.25">
      <c r="A22" s="67" t="s">
        <v>340</v>
      </c>
      <c r="B22" s="18">
        <v>2160000</v>
      </c>
      <c r="C22" s="18">
        <v>2160000</v>
      </c>
      <c r="D22" s="19"/>
    </row>
    <row r="23" spans="1:6" ht="14.25">
      <c r="A23" s="67" t="s">
        <v>339</v>
      </c>
      <c r="B23" s="18">
        <v>512800</v>
      </c>
      <c r="C23" s="18">
        <v>512800</v>
      </c>
      <c r="D23" s="93"/>
      <c r="F23" s="71"/>
    </row>
    <row r="24" spans="1:4" ht="14.25">
      <c r="A24" s="19" t="s">
        <v>98</v>
      </c>
      <c r="B24" s="18"/>
      <c r="C24" s="18"/>
      <c r="D24" s="19"/>
    </row>
    <row r="25" spans="1:4" ht="14.25">
      <c r="A25" s="19"/>
      <c r="B25" s="18"/>
      <c r="C25" s="18"/>
      <c r="D25" s="19"/>
    </row>
    <row r="26" spans="1:4" ht="14.25">
      <c r="A26" s="19"/>
      <c r="B26" s="18"/>
      <c r="C26" s="18"/>
      <c r="D26" s="19"/>
    </row>
    <row r="27" spans="1:4" ht="14.25">
      <c r="A27" s="19"/>
      <c r="B27" s="18"/>
      <c r="C27" s="18"/>
      <c r="D27" s="19"/>
    </row>
    <row r="28" spans="1:4" ht="14.25">
      <c r="A28" s="19" t="s">
        <v>99</v>
      </c>
      <c r="B28" s="18">
        <v>550000</v>
      </c>
      <c r="C28" s="18">
        <v>550000</v>
      </c>
      <c r="D28" s="19"/>
    </row>
    <row r="29" spans="1:4" ht="14.25">
      <c r="A29" s="19" t="s">
        <v>337</v>
      </c>
      <c r="B29" s="18">
        <v>550000</v>
      </c>
      <c r="C29" s="18">
        <v>550000</v>
      </c>
      <c r="D29" s="19"/>
    </row>
    <row r="30" spans="1:4" ht="14.25">
      <c r="A30" s="19"/>
      <c r="B30" s="18"/>
      <c r="C30" s="18"/>
      <c r="D30" s="19"/>
    </row>
    <row r="31" spans="1:4" ht="14.25">
      <c r="A31" s="19"/>
      <c r="B31" s="18"/>
      <c r="C31" s="18"/>
      <c r="D31" s="19"/>
    </row>
    <row r="32" spans="1:4" ht="14.25">
      <c r="A32" s="19" t="s">
        <v>100</v>
      </c>
      <c r="B32" s="18">
        <v>3600000</v>
      </c>
      <c r="C32" s="18">
        <v>3600000</v>
      </c>
      <c r="D32" s="19"/>
    </row>
    <row r="33" spans="1:4" ht="14.25">
      <c r="A33" s="19" t="s">
        <v>338</v>
      </c>
      <c r="B33" s="20">
        <v>3600000</v>
      </c>
      <c r="C33" s="20">
        <v>3600000</v>
      </c>
      <c r="D33" s="19"/>
    </row>
    <row r="34" spans="1:4" ht="14.25">
      <c r="A34" s="19"/>
      <c r="B34" s="20"/>
      <c r="C34" s="20"/>
      <c r="D34" s="19"/>
    </row>
    <row r="35" spans="1:4" ht="14.25">
      <c r="A35" s="19"/>
      <c r="B35" s="20"/>
      <c r="C35" s="20"/>
      <c r="D35" s="19"/>
    </row>
    <row r="36" spans="1:4" ht="14.25">
      <c r="A36" s="19" t="s">
        <v>84</v>
      </c>
      <c r="B36" s="20"/>
      <c r="C36" s="20"/>
      <c r="D36" s="19"/>
    </row>
    <row r="37" spans="1:4" ht="14.25">
      <c r="A37" s="19"/>
      <c r="B37" s="20"/>
      <c r="C37" s="20"/>
      <c r="D37" s="19"/>
    </row>
    <row r="38" spans="1:4" ht="14.25">
      <c r="A38" s="19"/>
      <c r="B38" s="20"/>
      <c r="C38" s="20"/>
      <c r="D38" s="19"/>
    </row>
    <row r="39" spans="1:4" ht="14.25">
      <c r="A39" s="19"/>
      <c r="B39" s="20"/>
      <c r="C39" s="20"/>
      <c r="D39" s="19"/>
    </row>
    <row r="42" ht="14.25">
      <c r="B42" s="71"/>
    </row>
  </sheetData>
  <sheetProtection/>
  <mergeCells count="3">
    <mergeCell ref="A2:D2"/>
    <mergeCell ref="B4:D4"/>
    <mergeCell ref="A4:A5"/>
  </mergeCells>
  <printOptions/>
  <pageMargins left="0.75" right="0.75" top="0.51" bottom="0.39" header="0.43" footer="0.3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FLY-XPsp3</cp:lastModifiedBy>
  <cp:lastPrinted>2018-04-10T00:41:40Z</cp:lastPrinted>
  <dcterms:created xsi:type="dcterms:W3CDTF">2011-09-13T11:12:31Z</dcterms:created>
  <dcterms:modified xsi:type="dcterms:W3CDTF">2018-04-26T01:46:40Z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