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基本支出汇总表5" sheetId="1" r:id="rId1"/>
  </sheets>
  <definedNames>
    <definedName name="_xlnm.Print_Titles" localSheetId="0">'基本支出汇总表5'!$1:$5</definedName>
  </definedNames>
  <calcPr fullCalcOnLoad="1"/>
</workbook>
</file>

<file path=xl/sharedStrings.xml><?xml version="1.0" encoding="utf-8"?>
<sst xmlns="http://schemas.openxmlformats.org/spreadsheetml/2006/main" count="85" uniqueCount="65">
  <si>
    <t>2017年始兴县部门预算基本支出汇总表</t>
  </si>
  <si>
    <t xml:space="preserve"> </t>
  </si>
  <si>
    <t>单位：元</t>
  </si>
  <si>
    <t>单位名称</t>
  </si>
  <si>
    <t>支出功能科目（类款项）</t>
  </si>
  <si>
    <t>项目名称</t>
  </si>
  <si>
    <t>合计</t>
  </si>
  <si>
    <t>财政预算拨款</t>
  </si>
  <si>
    <t>财政专户拨款</t>
  </si>
  <si>
    <t>其他资金</t>
  </si>
  <si>
    <t>上级补助收入</t>
  </si>
  <si>
    <t>公共财政预算拨款</t>
  </si>
  <si>
    <t>政府性基金预算</t>
  </si>
  <si>
    <t>上年预算拨款结转</t>
  </si>
  <si>
    <t>小计</t>
  </si>
  <si>
    <t>事业收入</t>
  </si>
  <si>
    <t>事业单位经营收入</t>
  </si>
  <si>
    <t>其他收入</t>
  </si>
  <si>
    <t>经常性财力拨款</t>
  </si>
  <si>
    <t>纳入预算管理的非税收入预安排</t>
  </si>
  <si>
    <t>公共财政预算预算拨款结转</t>
  </si>
  <si>
    <t>基金预算拨款结转</t>
  </si>
  <si>
    <t xml:space="preserve">  合计</t>
  </si>
  <si>
    <t>国土资源局</t>
  </si>
  <si>
    <t xml:space="preserve">  始兴县国土资源局</t>
  </si>
  <si>
    <t xml:space="preserve">社会保障和就业支出                                                              </t>
  </si>
  <si>
    <t xml:space="preserve">  行政事业单位离退休                                                              </t>
  </si>
  <si>
    <t xml:space="preserve">    归口管理的行政单位离退休                                                        </t>
  </si>
  <si>
    <t>离退休统发工资</t>
  </si>
  <si>
    <t>医疗补助</t>
  </si>
  <si>
    <t xml:space="preserve">    事业单位离退休                                                                  </t>
  </si>
  <si>
    <t>离退休非统发工资</t>
  </si>
  <si>
    <t xml:space="preserve">    其他行政事业单位离退休支出                                                      </t>
  </si>
  <si>
    <t>福利费</t>
  </si>
  <si>
    <t xml:space="preserve">  抚恤                                                                            </t>
  </si>
  <si>
    <t xml:space="preserve">    死亡抚恤                                                                        </t>
  </si>
  <si>
    <t>遗属补助</t>
  </si>
  <si>
    <t xml:space="preserve">医疗卫生与计划生育支出                                                          </t>
  </si>
  <si>
    <t xml:space="preserve">  医疗保障                                                                        </t>
  </si>
  <si>
    <t xml:space="preserve">    行政单位医疗                                                                    </t>
  </si>
  <si>
    <t>医疗保险（在职统发）</t>
  </si>
  <si>
    <t>补充医疗保险费（在职统发）</t>
  </si>
  <si>
    <t>医疗保险（退休统发）</t>
  </si>
  <si>
    <t>补充医疗保险费（退休统发）</t>
  </si>
  <si>
    <t>医疗保险（在职非统发）</t>
  </si>
  <si>
    <t>补充医疗保险费（在职非统发）</t>
  </si>
  <si>
    <t>医疗保险（退休非统发）</t>
  </si>
  <si>
    <t>补充医疗保险费（退休非统发）</t>
  </si>
  <si>
    <t xml:space="preserve">国土海洋气象等支出                                                              </t>
  </si>
  <si>
    <t xml:space="preserve">  国土资源事务                                                                    </t>
  </si>
  <si>
    <t xml:space="preserve">    行政运行                                                                        </t>
  </si>
  <si>
    <t>统发工资</t>
  </si>
  <si>
    <t>公车补贴</t>
  </si>
  <si>
    <t>公用经费</t>
  </si>
  <si>
    <t>小车费</t>
  </si>
  <si>
    <t xml:space="preserve">    国土资源规划及管理</t>
  </si>
  <si>
    <t>土地利用总体规划中期评估调整经费</t>
  </si>
  <si>
    <t xml:space="preserve">    事业运行                                                                        </t>
  </si>
  <si>
    <t>非统发工资</t>
  </si>
  <si>
    <t>定额工资</t>
  </si>
  <si>
    <t xml:space="preserve">住房保障支出                                                                    </t>
  </si>
  <si>
    <t xml:space="preserve">  住房改革支出                                                                    </t>
  </si>
  <si>
    <t xml:space="preserve">    住房公积金                                                                      </t>
  </si>
  <si>
    <t>统发住房公积金</t>
  </si>
  <si>
    <t>非统发住房公积金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</si>
</sst>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47">
    <font>
      <sz val="10"/>
      <name val="宋体"/>
      <family val="0"/>
    </font>
    <font>
      <b/>
      <sz val="21"/>
      <color indexed="8"/>
      <name val="宋体"/>
      <family val="0"/>
    </font>
    <font>
      <b/>
      <sz val="2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left" vertical="center"/>
      <protection/>
    </xf>
    <xf numFmtId="176" fontId="0" fillId="0" borderId="12" xfId="0" applyNumberFormat="1" applyFont="1" applyFill="1" applyBorder="1" applyAlignment="1" applyProtection="1">
      <alignment horizontal="left" vertical="center"/>
      <protection/>
    </xf>
    <xf numFmtId="177" fontId="0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008000"/>
      <rgbColor rgb="000000FF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">
      <selection activeCell="E11" sqref="E11"/>
    </sheetView>
  </sheetViews>
  <sheetFormatPr defaultColWidth="9.140625" defaultRowHeight="14.25" customHeight="1"/>
  <cols>
    <col min="1" max="1" width="10.7109375" style="0" customWidth="1"/>
    <col min="2" max="2" width="13.8515625" style="0" customWidth="1"/>
    <col min="3" max="3" width="32.140625" style="0" customWidth="1"/>
    <col min="4" max="4" width="14.8515625" style="0" customWidth="1"/>
    <col min="5" max="5" width="14.140625" style="0" customWidth="1"/>
    <col min="6" max="6" width="15.28125" style="0" customWidth="1"/>
    <col min="7" max="7" width="16.00390625" style="0" customWidth="1"/>
    <col min="8" max="10" width="12.00390625" style="0" customWidth="1"/>
    <col min="11" max="11" width="11.00390625" style="0" customWidth="1"/>
    <col min="12" max="12" width="8.140625" style="0" customWidth="1"/>
    <col min="13" max="18" width="10.28125" style="0" customWidth="1"/>
  </cols>
  <sheetData>
    <row r="1" spans="1:18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2" t="s">
        <v>1</v>
      </c>
    </row>
    <row r="2" spans="1:18" ht="21" customHeight="1">
      <c r="A2" s="3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3" t="s">
        <v>1</v>
      </c>
      <c r="L2" s="15" t="s">
        <v>1</v>
      </c>
      <c r="M2" s="3" t="s">
        <v>1</v>
      </c>
      <c r="N2" s="3" t="s">
        <v>1</v>
      </c>
      <c r="O2" s="16" t="s">
        <v>2</v>
      </c>
      <c r="P2" s="16"/>
      <c r="Q2" s="16"/>
      <c r="R2" s="22" t="s">
        <v>1</v>
      </c>
    </row>
    <row r="3" spans="1:18" ht="28.5" customHeight="1">
      <c r="A3" s="5" t="s">
        <v>3</v>
      </c>
      <c r="B3" s="5" t="s">
        <v>4</v>
      </c>
      <c r="C3" s="5" t="s">
        <v>5</v>
      </c>
      <c r="D3" s="6" t="s">
        <v>6</v>
      </c>
      <c r="E3" s="5" t="s">
        <v>7</v>
      </c>
      <c r="F3" s="7"/>
      <c r="G3" s="7"/>
      <c r="H3" s="7"/>
      <c r="I3" s="7"/>
      <c r="J3" s="7"/>
      <c r="K3" s="7"/>
      <c r="L3" s="5" t="s">
        <v>8</v>
      </c>
      <c r="M3" s="17" t="s">
        <v>9</v>
      </c>
      <c r="N3" s="18"/>
      <c r="O3" s="18"/>
      <c r="P3" s="18"/>
      <c r="Q3" s="5" t="s">
        <v>10</v>
      </c>
      <c r="R3" s="22" t="s">
        <v>1</v>
      </c>
    </row>
    <row r="4" spans="1:18" ht="28.5" customHeight="1">
      <c r="A4" s="7"/>
      <c r="B4" s="7"/>
      <c r="C4" s="7"/>
      <c r="D4" s="7"/>
      <c r="E4" s="5" t="s">
        <v>11</v>
      </c>
      <c r="F4" s="7"/>
      <c r="G4" s="7"/>
      <c r="H4" s="5" t="s">
        <v>12</v>
      </c>
      <c r="I4" s="17" t="s">
        <v>13</v>
      </c>
      <c r="J4" s="18"/>
      <c r="K4" s="18"/>
      <c r="L4" s="19"/>
      <c r="M4" s="20" t="s">
        <v>14</v>
      </c>
      <c r="N4" s="20" t="s">
        <v>15</v>
      </c>
      <c r="O4" s="20" t="s">
        <v>16</v>
      </c>
      <c r="P4" s="20" t="s">
        <v>17</v>
      </c>
      <c r="Q4" s="7"/>
      <c r="R4" s="22" t="s">
        <v>1</v>
      </c>
    </row>
    <row r="5" spans="1:18" ht="24.75" customHeight="1">
      <c r="A5" s="7"/>
      <c r="B5" s="7"/>
      <c r="C5" s="7"/>
      <c r="D5" s="7"/>
      <c r="E5" s="6" t="s">
        <v>14</v>
      </c>
      <c r="F5" s="5" t="s">
        <v>18</v>
      </c>
      <c r="G5" s="5" t="s">
        <v>19</v>
      </c>
      <c r="H5" s="7"/>
      <c r="I5" s="6" t="s">
        <v>14</v>
      </c>
      <c r="J5" s="5" t="s">
        <v>20</v>
      </c>
      <c r="K5" s="5" t="s">
        <v>21</v>
      </c>
      <c r="L5" s="19"/>
      <c r="M5" s="21"/>
      <c r="N5" s="21"/>
      <c r="O5" s="21"/>
      <c r="P5" s="21"/>
      <c r="Q5" s="7"/>
      <c r="R5" s="22" t="s">
        <v>1</v>
      </c>
    </row>
    <row r="6" spans="1:18" ht="21.75" customHeight="1">
      <c r="A6" s="8" t="s">
        <v>22</v>
      </c>
      <c r="B6" s="9"/>
      <c r="C6" s="9"/>
      <c r="D6" s="10">
        <f>E6+H6+I6+L6+M6+Q6</f>
        <v>6187485</v>
      </c>
      <c r="E6" s="10">
        <f>F6+G6</f>
        <v>6187485</v>
      </c>
      <c r="F6" s="10">
        <f>F7</f>
        <v>6187485</v>
      </c>
      <c r="G6" s="11"/>
      <c r="H6" s="11"/>
      <c r="I6" s="11"/>
      <c r="J6" s="11"/>
      <c r="K6" s="10"/>
      <c r="L6" s="10"/>
      <c r="M6" s="10"/>
      <c r="N6" s="10"/>
      <c r="O6" s="11"/>
      <c r="P6" s="10"/>
      <c r="Q6" s="10"/>
      <c r="R6" s="23"/>
    </row>
    <row r="7" spans="1:18" ht="15" customHeight="1">
      <c r="A7" s="8" t="s">
        <v>23</v>
      </c>
      <c r="B7" s="9"/>
      <c r="C7" s="9"/>
      <c r="D7" s="10">
        <f>E7+H7+I7+L7+M7+Q7</f>
        <v>6187485</v>
      </c>
      <c r="E7" s="10">
        <f>F7+G7</f>
        <v>6187485</v>
      </c>
      <c r="F7" s="10">
        <f>F8</f>
        <v>6187485</v>
      </c>
      <c r="G7" s="11"/>
      <c r="H7" s="11"/>
      <c r="I7" s="11"/>
      <c r="J7" s="11"/>
      <c r="K7" s="10"/>
      <c r="L7" s="10"/>
      <c r="M7" s="10"/>
      <c r="N7" s="10"/>
      <c r="O7" s="11"/>
      <c r="P7" s="10"/>
      <c r="Q7" s="10"/>
      <c r="R7" s="23"/>
    </row>
    <row r="8" spans="1:18" ht="15" customHeight="1">
      <c r="A8" s="8" t="s">
        <v>24</v>
      </c>
      <c r="B8" s="9"/>
      <c r="C8" s="9"/>
      <c r="D8" s="10">
        <f>E8+H8+I8+L8+M8+Q8</f>
        <v>6187485</v>
      </c>
      <c r="E8" s="10">
        <f>F8+G8</f>
        <v>6187485</v>
      </c>
      <c r="F8" s="10">
        <f aca="true" t="shared" si="0" ref="D8:F8">F9+F21+F32+F44</f>
        <v>6187485</v>
      </c>
      <c r="G8" s="11"/>
      <c r="H8" s="11"/>
      <c r="I8" s="11"/>
      <c r="J8" s="11"/>
      <c r="K8" s="10"/>
      <c r="L8" s="10"/>
      <c r="M8" s="10"/>
      <c r="N8" s="10"/>
      <c r="O8" s="11"/>
      <c r="P8" s="10"/>
      <c r="Q8" s="10"/>
      <c r="R8" s="23"/>
    </row>
    <row r="9" spans="1:18" ht="15" customHeight="1">
      <c r="A9" s="9"/>
      <c r="B9" s="8" t="s">
        <v>25</v>
      </c>
      <c r="C9" s="9"/>
      <c r="D9" s="10">
        <f>E9+H9+I9+L9+M9+Q9</f>
        <v>1048604</v>
      </c>
      <c r="E9" s="10">
        <f>F9+G9</f>
        <v>1048604</v>
      </c>
      <c r="F9" s="10">
        <f aca="true" t="shared" si="1" ref="D9:F9">F10+F18</f>
        <v>1048604</v>
      </c>
      <c r="G9" s="11"/>
      <c r="H9" s="11"/>
      <c r="I9" s="11"/>
      <c r="J9" s="11"/>
      <c r="K9" s="10"/>
      <c r="L9" s="10"/>
      <c r="M9" s="10"/>
      <c r="N9" s="10"/>
      <c r="O9" s="11"/>
      <c r="P9" s="10"/>
      <c r="Q9" s="10"/>
      <c r="R9" s="23"/>
    </row>
    <row r="10" spans="1:18" ht="15" customHeight="1">
      <c r="A10" s="9"/>
      <c r="B10" s="8" t="s">
        <v>26</v>
      </c>
      <c r="C10" s="9"/>
      <c r="D10" s="10">
        <f>E10+H10+I10+L10+M10+Q10</f>
        <v>1039604</v>
      </c>
      <c r="E10" s="10">
        <f>F10+G10</f>
        <v>1039604</v>
      </c>
      <c r="F10" s="10">
        <f aca="true" t="shared" si="2" ref="D10:F10">F11+F14+F16</f>
        <v>1039604</v>
      </c>
      <c r="G10" s="11"/>
      <c r="H10" s="11"/>
      <c r="I10" s="11"/>
      <c r="J10" s="11"/>
      <c r="K10" s="10"/>
      <c r="L10" s="10"/>
      <c r="M10" s="10"/>
      <c r="N10" s="10"/>
      <c r="O10" s="11"/>
      <c r="P10" s="10"/>
      <c r="Q10" s="10"/>
      <c r="R10" s="23"/>
    </row>
    <row r="11" spans="1:18" ht="15" customHeight="1">
      <c r="A11" s="9"/>
      <c r="B11" s="8" t="s">
        <v>27</v>
      </c>
      <c r="C11" s="9"/>
      <c r="D11" s="10">
        <f>E11+H11+I11+L11+M11+Q11</f>
        <v>941544</v>
      </c>
      <c r="E11" s="10">
        <f>F11+G11</f>
        <v>941544</v>
      </c>
      <c r="F11" s="10">
        <f>F12+F13</f>
        <v>941544</v>
      </c>
      <c r="G11" s="11"/>
      <c r="H11" s="11"/>
      <c r="I11" s="11"/>
      <c r="J11" s="11"/>
      <c r="K11" s="10"/>
      <c r="L11" s="10"/>
      <c r="M11" s="10"/>
      <c r="N11" s="10"/>
      <c r="O11" s="11"/>
      <c r="P11" s="10"/>
      <c r="Q11" s="10"/>
      <c r="R11" s="23"/>
    </row>
    <row r="12" spans="1:18" ht="15" customHeight="1">
      <c r="A12" s="9"/>
      <c r="B12" s="9"/>
      <c r="C12" s="8" t="s">
        <v>28</v>
      </c>
      <c r="D12" s="10">
        <f>E12+H12+I12+L12+M12+Q12</f>
        <v>938544</v>
      </c>
      <c r="E12" s="10">
        <f>F12+G12</f>
        <v>938544</v>
      </c>
      <c r="F12" s="10">
        <v>938544</v>
      </c>
      <c r="G12" s="11"/>
      <c r="H12" s="11"/>
      <c r="I12" s="11"/>
      <c r="J12" s="11"/>
      <c r="K12" s="10"/>
      <c r="L12" s="10"/>
      <c r="M12" s="10"/>
      <c r="N12" s="10"/>
      <c r="O12" s="11"/>
      <c r="P12" s="10"/>
      <c r="Q12" s="10"/>
      <c r="R12" s="23"/>
    </row>
    <row r="13" spans="1:18" ht="15" customHeight="1">
      <c r="A13" s="9"/>
      <c r="B13" s="9"/>
      <c r="C13" s="8" t="s">
        <v>29</v>
      </c>
      <c r="D13" s="10">
        <f>E13+H13+I13+L13+M13+Q13</f>
        <v>3000</v>
      </c>
      <c r="E13" s="10">
        <f>F13+G13</f>
        <v>3000</v>
      </c>
      <c r="F13" s="10">
        <v>3000</v>
      </c>
      <c r="G13" s="11"/>
      <c r="H13" s="11"/>
      <c r="I13" s="11"/>
      <c r="J13" s="11"/>
      <c r="K13" s="10"/>
      <c r="L13" s="10"/>
      <c r="M13" s="10"/>
      <c r="N13" s="10"/>
      <c r="O13" s="11"/>
      <c r="P13" s="10"/>
      <c r="Q13" s="10"/>
      <c r="R13" s="23"/>
    </row>
    <row r="14" spans="1:18" ht="15" customHeight="1">
      <c r="A14" s="9"/>
      <c r="B14" s="8" t="s">
        <v>30</v>
      </c>
      <c r="C14" s="9"/>
      <c r="D14" s="10">
        <f aca="true" t="shared" si="3" ref="D14:D45">E14+H14+I14+L14+M14+Q14</f>
        <v>97276</v>
      </c>
      <c r="E14" s="10">
        <f aca="true" t="shared" si="4" ref="E14:E45">F14+G14</f>
        <v>97276</v>
      </c>
      <c r="F14" s="10">
        <f aca="true" t="shared" si="5" ref="D14:F14">F15</f>
        <v>97276</v>
      </c>
      <c r="G14" s="11"/>
      <c r="H14" s="11"/>
      <c r="I14" s="11"/>
      <c r="J14" s="11"/>
      <c r="K14" s="10"/>
      <c r="L14" s="10"/>
      <c r="M14" s="10"/>
      <c r="N14" s="10"/>
      <c r="O14" s="11"/>
      <c r="P14" s="10"/>
      <c r="Q14" s="10"/>
      <c r="R14" s="23"/>
    </row>
    <row r="15" spans="1:18" ht="15" customHeight="1">
      <c r="A15" s="9"/>
      <c r="B15" s="9"/>
      <c r="C15" s="8" t="s">
        <v>31</v>
      </c>
      <c r="D15" s="10">
        <f t="shared" si="3"/>
        <v>97276</v>
      </c>
      <c r="E15" s="10">
        <f t="shared" si="4"/>
        <v>97276</v>
      </c>
      <c r="F15" s="10">
        <v>97276</v>
      </c>
      <c r="G15" s="11"/>
      <c r="H15" s="11"/>
      <c r="I15" s="11"/>
      <c r="J15" s="11"/>
      <c r="K15" s="10"/>
      <c r="L15" s="10"/>
      <c r="M15" s="10"/>
      <c r="N15" s="10"/>
      <c r="O15" s="11"/>
      <c r="P15" s="10"/>
      <c r="Q15" s="10"/>
      <c r="R15" s="23"/>
    </row>
    <row r="16" spans="1:18" ht="15" customHeight="1">
      <c r="A16" s="9"/>
      <c r="B16" s="8" t="s">
        <v>32</v>
      </c>
      <c r="C16" s="9"/>
      <c r="D16" s="10">
        <f t="shared" si="3"/>
        <v>784</v>
      </c>
      <c r="E16" s="10">
        <f t="shared" si="4"/>
        <v>784</v>
      </c>
      <c r="F16" s="10">
        <f aca="true" t="shared" si="6" ref="D16:F16">F17</f>
        <v>784</v>
      </c>
      <c r="G16" s="11"/>
      <c r="H16" s="11"/>
      <c r="I16" s="11"/>
      <c r="J16" s="11"/>
      <c r="K16" s="10"/>
      <c r="L16" s="10"/>
      <c r="M16" s="10"/>
      <c r="N16" s="10"/>
      <c r="O16" s="11"/>
      <c r="P16" s="10"/>
      <c r="Q16" s="10"/>
      <c r="R16" s="23"/>
    </row>
    <row r="17" spans="1:18" ht="15" customHeight="1">
      <c r="A17" s="9"/>
      <c r="B17" s="9"/>
      <c r="C17" s="8" t="s">
        <v>33</v>
      </c>
      <c r="D17" s="10">
        <f t="shared" si="3"/>
        <v>784</v>
      </c>
      <c r="E17" s="10">
        <f t="shared" si="4"/>
        <v>784</v>
      </c>
      <c r="F17" s="10">
        <v>784</v>
      </c>
      <c r="G17" s="11"/>
      <c r="H17" s="11"/>
      <c r="I17" s="11"/>
      <c r="J17" s="11"/>
      <c r="K17" s="10"/>
      <c r="L17" s="10"/>
      <c r="M17" s="10"/>
      <c r="N17" s="10"/>
      <c r="O17" s="11"/>
      <c r="P17" s="10"/>
      <c r="Q17" s="10"/>
      <c r="R17" s="23"/>
    </row>
    <row r="18" spans="1:18" ht="15" customHeight="1">
      <c r="A18" s="9"/>
      <c r="B18" s="8" t="s">
        <v>34</v>
      </c>
      <c r="C18" s="9"/>
      <c r="D18" s="10">
        <f t="shared" si="3"/>
        <v>9000</v>
      </c>
      <c r="E18" s="10">
        <f t="shared" si="4"/>
        <v>9000</v>
      </c>
      <c r="F18" s="10">
        <f>F19</f>
        <v>9000</v>
      </c>
      <c r="G18" s="11"/>
      <c r="H18" s="11"/>
      <c r="I18" s="11"/>
      <c r="J18" s="11"/>
      <c r="K18" s="10"/>
      <c r="L18" s="10"/>
      <c r="M18" s="10"/>
      <c r="N18" s="10"/>
      <c r="O18" s="11"/>
      <c r="P18" s="10"/>
      <c r="Q18" s="10"/>
      <c r="R18" s="23"/>
    </row>
    <row r="19" spans="1:18" ht="15" customHeight="1">
      <c r="A19" s="9"/>
      <c r="B19" s="8" t="s">
        <v>35</v>
      </c>
      <c r="C19" s="9"/>
      <c r="D19" s="10">
        <f t="shared" si="3"/>
        <v>9000</v>
      </c>
      <c r="E19" s="10">
        <f t="shared" si="4"/>
        <v>9000</v>
      </c>
      <c r="F19" s="10">
        <f>F20</f>
        <v>9000</v>
      </c>
      <c r="G19" s="11"/>
      <c r="H19" s="11"/>
      <c r="I19" s="11"/>
      <c r="J19" s="11"/>
      <c r="K19" s="10"/>
      <c r="L19" s="10"/>
      <c r="M19" s="10"/>
      <c r="N19" s="10"/>
      <c r="O19" s="11"/>
      <c r="P19" s="10"/>
      <c r="Q19" s="10"/>
      <c r="R19" s="23"/>
    </row>
    <row r="20" spans="1:18" ht="15" customHeight="1">
      <c r="A20" s="9"/>
      <c r="B20" s="9"/>
      <c r="C20" s="8" t="s">
        <v>36</v>
      </c>
      <c r="D20" s="10">
        <f t="shared" si="3"/>
        <v>9000</v>
      </c>
      <c r="E20" s="10">
        <f t="shared" si="4"/>
        <v>9000</v>
      </c>
      <c r="F20" s="10">
        <v>9000</v>
      </c>
      <c r="G20" s="11"/>
      <c r="H20" s="11"/>
      <c r="I20" s="11"/>
      <c r="J20" s="11"/>
      <c r="K20" s="10"/>
      <c r="L20" s="10"/>
      <c r="M20" s="10"/>
      <c r="N20" s="10"/>
      <c r="O20" s="11"/>
      <c r="P20" s="10"/>
      <c r="Q20" s="10"/>
      <c r="R20" s="23"/>
    </row>
    <row r="21" spans="1:18" ht="15" customHeight="1">
      <c r="A21" s="9"/>
      <c r="B21" s="8" t="s">
        <v>37</v>
      </c>
      <c r="C21" s="9"/>
      <c r="D21" s="10">
        <f t="shared" si="3"/>
        <v>178216</v>
      </c>
      <c r="E21" s="10">
        <f t="shared" si="4"/>
        <v>178216</v>
      </c>
      <c r="F21" s="10">
        <f>F22</f>
        <v>178216</v>
      </c>
      <c r="G21" s="11"/>
      <c r="H21" s="11"/>
      <c r="I21" s="11"/>
      <c r="J21" s="11"/>
      <c r="K21" s="10"/>
      <c r="L21" s="10"/>
      <c r="M21" s="10"/>
      <c r="N21" s="10"/>
      <c r="O21" s="11"/>
      <c r="P21" s="10"/>
      <c r="Q21" s="10"/>
      <c r="R21" s="23"/>
    </row>
    <row r="22" spans="1:18" ht="15" customHeight="1">
      <c r="A22" s="9"/>
      <c r="B22" s="8" t="s">
        <v>38</v>
      </c>
      <c r="C22" s="9"/>
      <c r="D22" s="10">
        <f t="shared" si="3"/>
        <v>178216</v>
      </c>
      <c r="E22" s="10">
        <f t="shared" si="4"/>
        <v>178216</v>
      </c>
      <c r="F22" s="10">
        <f>F23</f>
        <v>178216</v>
      </c>
      <c r="G22" s="11"/>
      <c r="H22" s="11"/>
      <c r="I22" s="11"/>
      <c r="J22" s="11"/>
      <c r="K22" s="10"/>
      <c r="L22" s="10"/>
      <c r="M22" s="10"/>
      <c r="N22" s="10"/>
      <c r="O22" s="11"/>
      <c r="P22" s="10"/>
      <c r="Q22" s="10"/>
      <c r="R22" s="23"/>
    </row>
    <row r="23" spans="1:18" ht="15" customHeight="1">
      <c r="A23" s="9"/>
      <c r="B23" s="8" t="s">
        <v>39</v>
      </c>
      <c r="C23" s="9"/>
      <c r="D23" s="10">
        <f t="shared" si="3"/>
        <v>178216</v>
      </c>
      <c r="E23" s="10">
        <f t="shared" si="4"/>
        <v>178216</v>
      </c>
      <c r="F23" s="10">
        <f aca="true" t="shared" si="7" ref="D23:F23">F24+F25+F26+F27+F28+F29+F30+F31</f>
        <v>178216</v>
      </c>
      <c r="G23" s="11"/>
      <c r="H23" s="11"/>
      <c r="I23" s="11"/>
      <c r="J23" s="11"/>
      <c r="K23" s="10"/>
      <c r="L23" s="10"/>
      <c r="M23" s="10"/>
      <c r="N23" s="10"/>
      <c r="O23" s="11"/>
      <c r="P23" s="10"/>
      <c r="Q23" s="10"/>
      <c r="R23" s="23"/>
    </row>
    <row r="24" spans="1:18" ht="15" customHeight="1">
      <c r="A24" s="9"/>
      <c r="B24" s="9"/>
      <c r="C24" s="8" t="s">
        <v>40</v>
      </c>
      <c r="D24" s="10">
        <f t="shared" si="3"/>
        <v>152395</v>
      </c>
      <c r="E24" s="10">
        <f t="shared" si="4"/>
        <v>152395</v>
      </c>
      <c r="F24" s="10">
        <v>152395</v>
      </c>
      <c r="G24" s="11"/>
      <c r="H24" s="11"/>
      <c r="I24" s="11"/>
      <c r="J24" s="11"/>
      <c r="K24" s="10"/>
      <c r="L24" s="10"/>
      <c r="M24" s="10"/>
      <c r="N24" s="10"/>
      <c r="O24" s="11"/>
      <c r="P24" s="10"/>
      <c r="Q24" s="10"/>
      <c r="R24" s="23"/>
    </row>
    <row r="25" spans="1:18" ht="15" customHeight="1">
      <c r="A25" s="9"/>
      <c r="B25" s="9"/>
      <c r="C25" s="8" t="s">
        <v>41</v>
      </c>
      <c r="D25" s="10">
        <f t="shared" si="3"/>
        <v>0</v>
      </c>
      <c r="E25" s="10">
        <f t="shared" si="4"/>
        <v>0</v>
      </c>
      <c r="F25" s="10"/>
      <c r="G25" s="11"/>
      <c r="H25" s="11"/>
      <c r="I25" s="11"/>
      <c r="J25" s="11"/>
      <c r="K25" s="10"/>
      <c r="L25" s="10"/>
      <c r="M25" s="10"/>
      <c r="N25" s="10"/>
      <c r="O25" s="11"/>
      <c r="P25" s="10"/>
      <c r="Q25" s="10"/>
      <c r="R25" s="23"/>
    </row>
    <row r="26" spans="1:18" ht="15" customHeight="1">
      <c r="A26" s="9"/>
      <c r="B26" s="9"/>
      <c r="C26" s="8" t="s">
        <v>42</v>
      </c>
      <c r="D26" s="10">
        <f t="shared" si="3"/>
        <v>0</v>
      </c>
      <c r="E26" s="10">
        <f t="shared" si="4"/>
        <v>0</v>
      </c>
      <c r="F26" s="10"/>
      <c r="G26" s="11"/>
      <c r="H26" s="11"/>
      <c r="I26" s="11"/>
      <c r="J26" s="11"/>
      <c r="K26" s="10"/>
      <c r="L26" s="10"/>
      <c r="M26" s="10"/>
      <c r="N26" s="10"/>
      <c r="O26" s="11"/>
      <c r="P26" s="10"/>
      <c r="Q26" s="10"/>
      <c r="R26" s="23"/>
    </row>
    <row r="27" spans="1:18" ht="15" customHeight="1">
      <c r="A27" s="9"/>
      <c r="B27" s="9"/>
      <c r="C27" s="8" t="s">
        <v>43</v>
      </c>
      <c r="D27" s="10">
        <f t="shared" si="3"/>
        <v>0</v>
      </c>
      <c r="E27" s="10">
        <f t="shared" si="4"/>
        <v>0</v>
      </c>
      <c r="F27" s="10"/>
      <c r="G27" s="11"/>
      <c r="H27" s="11"/>
      <c r="I27" s="11"/>
      <c r="J27" s="11"/>
      <c r="K27" s="10"/>
      <c r="L27" s="10"/>
      <c r="M27" s="10"/>
      <c r="N27" s="10"/>
      <c r="O27" s="11"/>
      <c r="P27" s="10"/>
      <c r="Q27" s="10"/>
      <c r="R27" s="23"/>
    </row>
    <row r="28" spans="1:18" ht="15" customHeight="1">
      <c r="A28" s="9"/>
      <c r="B28" s="9"/>
      <c r="C28" s="8" t="s">
        <v>44</v>
      </c>
      <c r="D28" s="10">
        <f t="shared" si="3"/>
        <v>25821</v>
      </c>
      <c r="E28" s="10">
        <f t="shared" si="4"/>
        <v>25821</v>
      </c>
      <c r="F28" s="10">
        <v>25821</v>
      </c>
      <c r="G28" s="11"/>
      <c r="H28" s="11"/>
      <c r="I28" s="11"/>
      <c r="J28" s="11"/>
      <c r="K28" s="10"/>
      <c r="L28" s="10"/>
      <c r="M28" s="10"/>
      <c r="N28" s="10"/>
      <c r="O28" s="11"/>
      <c r="P28" s="10"/>
      <c r="Q28" s="10"/>
      <c r="R28" s="23"/>
    </row>
    <row r="29" spans="1:18" ht="15" customHeight="1">
      <c r="A29" s="9"/>
      <c r="B29" s="9"/>
      <c r="C29" s="8" t="s">
        <v>45</v>
      </c>
      <c r="D29" s="10">
        <f t="shared" si="3"/>
        <v>0</v>
      </c>
      <c r="E29" s="10">
        <f t="shared" si="4"/>
        <v>0</v>
      </c>
      <c r="F29" s="10"/>
      <c r="G29" s="11"/>
      <c r="H29" s="11"/>
      <c r="I29" s="11"/>
      <c r="J29" s="11"/>
      <c r="K29" s="10"/>
      <c r="L29" s="10"/>
      <c r="M29" s="10"/>
      <c r="N29" s="10"/>
      <c r="O29" s="11"/>
      <c r="P29" s="10"/>
      <c r="Q29" s="10"/>
      <c r="R29" s="23"/>
    </row>
    <row r="30" spans="1:18" ht="15" customHeight="1">
      <c r="A30" s="9"/>
      <c r="B30" s="9"/>
      <c r="C30" s="8" t="s">
        <v>46</v>
      </c>
      <c r="D30" s="10">
        <f t="shared" si="3"/>
        <v>0</v>
      </c>
      <c r="E30" s="10">
        <f t="shared" si="4"/>
        <v>0</v>
      </c>
      <c r="F30" s="10"/>
      <c r="G30" s="11"/>
      <c r="H30" s="11"/>
      <c r="I30" s="11"/>
      <c r="J30" s="11"/>
      <c r="K30" s="10"/>
      <c r="L30" s="10"/>
      <c r="M30" s="10"/>
      <c r="N30" s="10"/>
      <c r="O30" s="11"/>
      <c r="P30" s="10"/>
      <c r="Q30" s="10"/>
      <c r="R30" s="23"/>
    </row>
    <row r="31" spans="1:18" ht="15" customHeight="1">
      <c r="A31" s="9"/>
      <c r="B31" s="9"/>
      <c r="C31" s="8" t="s">
        <v>47</v>
      </c>
      <c r="D31" s="10">
        <f t="shared" si="3"/>
        <v>0</v>
      </c>
      <c r="E31" s="10">
        <f t="shared" si="4"/>
        <v>0</v>
      </c>
      <c r="F31" s="10"/>
      <c r="G31" s="11"/>
      <c r="H31" s="11"/>
      <c r="I31" s="11"/>
      <c r="J31" s="11"/>
      <c r="K31" s="10"/>
      <c r="L31" s="10"/>
      <c r="M31" s="10"/>
      <c r="N31" s="10"/>
      <c r="O31" s="11"/>
      <c r="P31" s="10"/>
      <c r="Q31" s="10"/>
      <c r="R31" s="23"/>
    </row>
    <row r="32" spans="1:18" ht="15" customHeight="1">
      <c r="A32" s="9"/>
      <c r="B32" s="8" t="s">
        <v>48</v>
      </c>
      <c r="C32" s="9"/>
      <c r="D32" s="10">
        <f t="shared" si="3"/>
        <v>4602672</v>
      </c>
      <c r="E32" s="10">
        <f t="shared" si="4"/>
        <v>4602672</v>
      </c>
      <c r="F32" s="10">
        <f aca="true" t="shared" si="8" ref="D32:F32">F33</f>
        <v>4602672</v>
      </c>
      <c r="G32" s="11"/>
      <c r="H32" s="11"/>
      <c r="I32" s="11"/>
      <c r="J32" s="11"/>
      <c r="K32" s="10"/>
      <c r="L32" s="10"/>
      <c r="M32" s="10"/>
      <c r="N32" s="10"/>
      <c r="O32" s="11"/>
      <c r="P32" s="10"/>
      <c r="Q32" s="10"/>
      <c r="R32" s="23"/>
    </row>
    <row r="33" spans="1:18" ht="15" customHeight="1">
      <c r="A33" s="9"/>
      <c r="B33" s="8" t="s">
        <v>49</v>
      </c>
      <c r="C33" s="9"/>
      <c r="D33" s="10">
        <f t="shared" si="3"/>
        <v>4602672</v>
      </c>
      <c r="E33" s="10">
        <f t="shared" si="4"/>
        <v>4602672</v>
      </c>
      <c r="F33" s="10">
        <f>F34+F39+F41</f>
        <v>4602672</v>
      </c>
      <c r="G33" s="11"/>
      <c r="H33" s="11"/>
      <c r="I33" s="11"/>
      <c r="J33" s="11"/>
      <c r="K33" s="10"/>
      <c r="L33" s="10"/>
      <c r="M33" s="10"/>
      <c r="N33" s="10"/>
      <c r="O33" s="11"/>
      <c r="P33" s="10"/>
      <c r="Q33" s="10"/>
      <c r="R33" s="23"/>
    </row>
    <row r="34" spans="1:18" ht="15" customHeight="1">
      <c r="A34" s="9"/>
      <c r="B34" s="8" t="s">
        <v>50</v>
      </c>
      <c r="C34" s="9"/>
      <c r="D34" s="10">
        <f t="shared" si="3"/>
        <v>3712240</v>
      </c>
      <c r="E34" s="10">
        <f t="shared" si="4"/>
        <v>3712240</v>
      </c>
      <c r="F34" s="10">
        <f>F35+F36+F37+F38</f>
        <v>3712240</v>
      </c>
      <c r="G34" s="11"/>
      <c r="H34" s="11"/>
      <c r="I34" s="11"/>
      <c r="J34" s="11"/>
      <c r="K34" s="10"/>
      <c r="L34" s="10"/>
      <c r="M34" s="10"/>
      <c r="N34" s="10"/>
      <c r="O34" s="11"/>
      <c r="P34" s="10"/>
      <c r="Q34" s="10"/>
      <c r="R34" s="23"/>
    </row>
    <row r="35" spans="1:18" ht="15" customHeight="1">
      <c r="A35" s="9"/>
      <c r="B35" s="9"/>
      <c r="C35" s="8" t="s">
        <v>51</v>
      </c>
      <c r="D35" s="10">
        <f t="shared" si="3"/>
        <v>2568840</v>
      </c>
      <c r="E35" s="10">
        <f t="shared" si="4"/>
        <v>2568840</v>
      </c>
      <c r="F35" s="10">
        <v>2568840</v>
      </c>
      <c r="G35" s="11"/>
      <c r="H35" s="11"/>
      <c r="I35" s="11"/>
      <c r="J35" s="11"/>
      <c r="K35" s="10"/>
      <c r="L35" s="10"/>
      <c r="M35" s="10"/>
      <c r="N35" s="10"/>
      <c r="O35" s="11"/>
      <c r="P35" s="10"/>
      <c r="Q35" s="10"/>
      <c r="R35" s="23"/>
    </row>
    <row r="36" spans="1:18" ht="15" customHeight="1">
      <c r="A36" s="9"/>
      <c r="B36" s="9"/>
      <c r="C36" s="8" t="s">
        <v>52</v>
      </c>
      <c r="D36" s="10">
        <f t="shared" si="3"/>
        <v>158400</v>
      </c>
      <c r="E36" s="10">
        <f t="shared" si="4"/>
        <v>158400</v>
      </c>
      <c r="F36" s="10">
        <v>158400</v>
      </c>
      <c r="G36" s="11"/>
      <c r="H36" s="11"/>
      <c r="I36" s="11"/>
      <c r="J36" s="11"/>
      <c r="K36" s="10"/>
      <c r="L36" s="10"/>
      <c r="M36" s="10"/>
      <c r="N36" s="10"/>
      <c r="O36" s="11"/>
      <c r="P36" s="10"/>
      <c r="Q36" s="10"/>
      <c r="R36" s="23"/>
    </row>
    <row r="37" spans="1:18" ht="15" customHeight="1">
      <c r="A37" s="9"/>
      <c r="B37" s="9"/>
      <c r="C37" s="8" t="s">
        <v>53</v>
      </c>
      <c r="D37" s="10">
        <f>E37+H37+I37+L37+M37+Q37</f>
        <v>960000</v>
      </c>
      <c r="E37" s="10">
        <f>F37+G37</f>
        <v>960000</v>
      </c>
      <c r="F37" s="10">
        <v>960000</v>
      </c>
      <c r="G37" s="11"/>
      <c r="H37" s="11"/>
      <c r="I37" s="11"/>
      <c r="J37" s="11"/>
      <c r="K37" s="10"/>
      <c r="L37" s="10"/>
      <c r="M37" s="10"/>
      <c r="N37" s="10"/>
      <c r="O37" s="11"/>
      <c r="P37" s="10"/>
      <c r="Q37" s="10"/>
      <c r="R37" s="23"/>
    </row>
    <row r="38" spans="1:18" ht="15" customHeight="1">
      <c r="A38" s="9"/>
      <c r="B38" s="9"/>
      <c r="C38" s="8" t="s">
        <v>54</v>
      </c>
      <c r="D38" s="10">
        <f>E38+H38+I38+L38+M38+Q38</f>
        <v>25000</v>
      </c>
      <c r="E38" s="10">
        <f>F38+G38</f>
        <v>25000</v>
      </c>
      <c r="F38" s="10">
        <v>25000</v>
      </c>
      <c r="G38" s="11"/>
      <c r="H38" s="11"/>
      <c r="I38" s="11"/>
      <c r="J38" s="11"/>
      <c r="K38" s="10"/>
      <c r="L38" s="10"/>
      <c r="M38" s="10"/>
      <c r="N38" s="10"/>
      <c r="O38" s="11"/>
      <c r="P38" s="10"/>
      <c r="Q38" s="10"/>
      <c r="R38" s="23"/>
    </row>
    <row r="39" spans="1:18" ht="15" customHeight="1">
      <c r="A39" s="9"/>
      <c r="B39" s="12" t="s">
        <v>55</v>
      </c>
      <c r="C39" s="13"/>
      <c r="D39" s="10">
        <f>E39+H39+I39+L39+M39+Q39</f>
        <v>200000</v>
      </c>
      <c r="E39" s="10">
        <f>F39+G39</f>
        <v>200000</v>
      </c>
      <c r="F39" s="10">
        <f>F40</f>
        <v>200000</v>
      </c>
      <c r="G39" s="11"/>
      <c r="H39" s="11"/>
      <c r="I39" s="11"/>
      <c r="J39" s="11"/>
      <c r="K39" s="10"/>
      <c r="L39" s="10"/>
      <c r="M39" s="10"/>
      <c r="N39" s="10"/>
      <c r="O39" s="11"/>
      <c r="P39" s="10"/>
      <c r="Q39" s="10"/>
      <c r="R39" s="23"/>
    </row>
    <row r="40" spans="1:18" ht="15" customHeight="1">
      <c r="A40" s="9"/>
      <c r="B40" s="9"/>
      <c r="C40" s="8" t="s">
        <v>56</v>
      </c>
      <c r="D40" s="10">
        <f>E40+H40+I40+L40+M40+Q40</f>
        <v>200000</v>
      </c>
      <c r="E40" s="10">
        <f>F40+G40</f>
        <v>200000</v>
      </c>
      <c r="F40" s="10">
        <v>200000</v>
      </c>
      <c r="G40" s="11"/>
      <c r="H40" s="11"/>
      <c r="I40" s="11"/>
      <c r="J40" s="11"/>
      <c r="K40" s="10"/>
      <c r="L40" s="10"/>
      <c r="M40" s="10"/>
      <c r="N40" s="10"/>
      <c r="O40" s="11"/>
      <c r="P40" s="10"/>
      <c r="Q40" s="10"/>
      <c r="R40" s="23"/>
    </row>
    <row r="41" spans="1:18" ht="15" customHeight="1">
      <c r="A41" s="9"/>
      <c r="B41" s="8" t="s">
        <v>57</v>
      </c>
      <c r="C41" s="9"/>
      <c r="D41" s="14">
        <f>E41+H41+I41+L41+M41+Q41</f>
        <v>690432</v>
      </c>
      <c r="E41" s="10">
        <f>F41+G41</f>
        <v>690432</v>
      </c>
      <c r="F41" s="10">
        <f>F42+F43</f>
        <v>690432</v>
      </c>
      <c r="G41" s="11"/>
      <c r="H41" s="11"/>
      <c r="I41" s="11"/>
      <c r="J41" s="11"/>
      <c r="K41" s="10"/>
      <c r="L41" s="10"/>
      <c r="M41" s="10"/>
      <c r="N41" s="10"/>
      <c r="O41" s="11"/>
      <c r="P41" s="10"/>
      <c r="Q41" s="10"/>
      <c r="R41" s="23"/>
    </row>
    <row r="42" spans="1:18" ht="15" customHeight="1">
      <c r="A42" s="9"/>
      <c r="B42" s="9"/>
      <c r="C42" s="8" t="s">
        <v>58</v>
      </c>
      <c r="D42" s="10">
        <f>E42+H42+I42+L42+M42+Q42</f>
        <v>414432</v>
      </c>
      <c r="E42" s="10">
        <f>F42+G42</f>
        <v>414432</v>
      </c>
      <c r="F42" s="10">
        <v>414432</v>
      </c>
      <c r="G42" s="11"/>
      <c r="H42" s="11"/>
      <c r="I42" s="11"/>
      <c r="J42" s="11"/>
      <c r="K42" s="10"/>
      <c r="L42" s="10"/>
      <c r="M42" s="10"/>
      <c r="N42" s="10"/>
      <c r="O42" s="11"/>
      <c r="P42" s="10"/>
      <c r="Q42" s="10"/>
      <c r="R42" s="23"/>
    </row>
    <row r="43" spans="1:18" ht="15" customHeight="1">
      <c r="A43" s="9"/>
      <c r="B43" s="9"/>
      <c r="C43" s="8" t="s">
        <v>59</v>
      </c>
      <c r="D43" s="10">
        <f>E43+H43+I43+L43+M43+Q43</f>
        <v>276000</v>
      </c>
      <c r="E43" s="10">
        <f>F43+G43</f>
        <v>276000</v>
      </c>
      <c r="F43" s="10">
        <v>276000</v>
      </c>
      <c r="G43" s="11"/>
      <c r="H43" s="11"/>
      <c r="I43" s="11"/>
      <c r="J43" s="11"/>
      <c r="K43" s="10"/>
      <c r="L43" s="10"/>
      <c r="M43" s="10"/>
      <c r="N43" s="10"/>
      <c r="O43" s="11"/>
      <c r="P43" s="10"/>
      <c r="Q43" s="10"/>
      <c r="R43" s="23"/>
    </row>
    <row r="44" spans="1:18" ht="15" customHeight="1">
      <c r="A44" s="9"/>
      <c r="B44" s="8" t="s">
        <v>60</v>
      </c>
      <c r="C44" s="9"/>
      <c r="D44" s="10">
        <f>E44+H44+I44+L44+M44+Q44</f>
        <v>357993</v>
      </c>
      <c r="E44" s="10">
        <f>F44+G44</f>
        <v>357993</v>
      </c>
      <c r="F44" s="10">
        <f>F45</f>
        <v>357993</v>
      </c>
      <c r="G44" s="11"/>
      <c r="H44" s="11"/>
      <c r="I44" s="11"/>
      <c r="J44" s="11"/>
      <c r="K44" s="10"/>
      <c r="L44" s="10"/>
      <c r="M44" s="10"/>
      <c r="N44" s="10"/>
      <c r="O44" s="11"/>
      <c r="P44" s="10"/>
      <c r="Q44" s="10"/>
      <c r="R44" s="23"/>
    </row>
    <row r="45" spans="1:18" ht="15" customHeight="1">
      <c r="A45" s="9"/>
      <c r="B45" s="8" t="s">
        <v>61</v>
      </c>
      <c r="C45" s="9"/>
      <c r="D45" s="10">
        <f>E45+H45+I45+L45+M45+Q45</f>
        <v>357993</v>
      </c>
      <c r="E45" s="10">
        <f>F45+G45</f>
        <v>357993</v>
      </c>
      <c r="F45" s="10">
        <f>F46</f>
        <v>357993</v>
      </c>
      <c r="G45" s="11"/>
      <c r="H45" s="11"/>
      <c r="I45" s="11"/>
      <c r="J45" s="11"/>
      <c r="K45" s="10"/>
      <c r="L45" s="10"/>
      <c r="M45" s="10"/>
      <c r="N45" s="10"/>
      <c r="O45" s="11"/>
      <c r="P45" s="10"/>
      <c r="Q45" s="10"/>
      <c r="R45" s="23"/>
    </row>
    <row r="46" spans="1:18" ht="15" customHeight="1">
      <c r="A46" s="9"/>
      <c r="B46" s="8" t="s">
        <v>62</v>
      </c>
      <c r="C46" s="9"/>
      <c r="D46" s="10">
        <f>E46+H46+I46+L46+M46+Q46</f>
        <v>357993</v>
      </c>
      <c r="E46" s="10">
        <f>F46+G46</f>
        <v>357993</v>
      </c>
      <c r="F46" s="10">
        <f aca="true" t="shared" si="9" ref="D46:F46">F47+F48</f>
        <v>357993</v>
      </c>
      <c r="G46" s="11"/>
      <c r="H46" s="11"/>
      <c r="I46" s="11"/>
      <c r="J46" s="11"/>
      <c r="K46" s="10"/>
      <c r="L46" s="10"/>
      <c r="M46" s="10"/>
      <c r="N46" s="10"/>
      <c r="O46" s="11"/>
      <c r="P46" s="10"/>
      <c r="Q46" s="10"/>
      <c r="R46" s="23"/>
    </row>
    <row r="47" spans="1:18" ht="15" customHeight="1">
      <c r="A47" s="9"/>
      <c r="B47" s="9"/>
      <c r="C47" s="8" t="s">
        <v>63</v>
      </c>
      <c r="D47" s="10">
        <f>E47+H47+I47+L47+M47+Q47</f>
        <v>308261</v>
      </c>
      <c r="E47" s="10">
        <f>F47+G47</f>
        <v>308261</v>
      </c>
      <c r="F47" s="10">
        <v>308261</v>
      </c>
      <c r="G47" s="11"/>
      <c r="H47" s="11"/>
      <c r="I47" s="11"/>
      <c r="J47" s="11"/>
      <c r="K47" s="10"/>
      <c r="L47" s="10"/>
      <c r="M47" s="10"/>
      <c r="N47" s="10"/>
      <c r="O47" s="11"/>
      <c r="P47" s="10"/>
      <c r="Q47" s="10"/>
      <c r="R47" s="23"/>
    </row>
    <row r="48" spans="1:18" ht="15" customHeight="1">
      <c r="A48" s="9"/>
      <c r="B48" s="9"/>
      <c r="C48" s="8" t="s">
        <v>64</v>
      </c>
      <c r="D48" s="10">
        <f>E48+H48+I48+L48+M48+Q48</f>
        <v>49732</v>
      </c>
      <c r="E48" s="10">
        <f>F48+G48</f>
        <v>49732</v>
      </c>
      <c r="F48" s="10">
        <v>49732</v>
      </c>
      <c r="G48" s="11"/>
      <c r="H48" s="11"/>
      <c r="I48" s="11"/>
      <c r="J48" s="11"/>
      <c r="K48" s="10"/>
      <c r="L48" s="10"/>
      <c r="M48" s="10"/>
      <c r="N48" s="10"/>
      <c r="O48" s="11"/>
      <c r="P48" s="10"/>
      <c r="Q48" s="10"/>
      <c r="R48" s="23"/>
    </row>
    <row r="49" spans="1:18" ht="15" customHeight="1">
      <c r="A49" s="9"/>
      <c r="B49" s="9"/>
      <c r="C49" s="9"/>
      <c r="D49" s="10"/>
      <c r="E49" s="10"/>
      <c r="F49" s="10"/>
      <c r="G49" s="11"/>
      <c r="H49" s="11"/>
      <c r="I49" s="11"/>
      <c r="J49" s="11"/>
      <c r="K49" s="10"/>
      <c r="L49" s="10"/>
      <c r="M49" s="10"/>
      <c r="N49" s="10"/>
      <c r="O49" s="11"/>
      <c r="P49" s="10"/>
      <c r="Q49" s="10"/>
      <c r="R49" s="23"/>
    </row>
  </sheetData>
  <sheetProtection/>
  <mergeCells count="18">
    <mergeCell ref="A1:Q1"/>
    <mergeCell ref="O2:Q2"/>
    <mergeCell ref="E3:K3"/>
    <mergeCell ref="M3:P3"/>
    <mergeCell ref="E4:G4"/>
    <mergeCell ref="I4:K4"/>
    <mergeCell ref="B39:C39"/>
    <mergeCell ref="A3:A5"/>
    <mergeCell ref="B3:B5"/>
    <mergeCell ref="C3:C5"/>
    <mergeCell ref="D3:D5"/>
    <mergeCell ref="H4:H5"/>
    <mergeCell ref="L3:L5"/>
    <mergeCell ref="M4:M5"/>
    <mergeCell ref="N4:N5"/>
    <mergeCell ref="O4:O5"/>
    <mergeCell ref="P4:P5"/>
    <mergeCell ref="Q3:Q5"/>
  </mergeCells>
  <printOptions horizontalCentered="1"/>
  <pageMargins left="0.55" right="0.55" top="0.59" bottom="0.59" header="0" footer="0"/>
  <pageSetup errors="blank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2016-07-24T02:31:03Z</cp:lastPrinted>
  <dcterms:created xsi:type="dcterms:W3CDTF">2017-05-30T02:51:40Z</dcterms:created>
  <dcterms:modified xsi:type="dcterms:W3CDTF">2017-05-30T03:07:11Z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