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tabRatio="691" firstSheet="2" activeTab="4"/>
  </bookViews>
  <sheets>
    <sheet name="部门收支总表" sheetId="1" r:id="rId1"/>
    <sheet name="部门收入总表" sheetId="2" r:id="rId2"/>
    <sheet name="部门支出总表" sheetId="3" r:id="rId3"/>
    <sheet name="部门基本支出表" sheetId="4" r:id="rId4"/>
    <sheet name="部门项目支出表" sheetId="5" r:id="rId5"/>
    <sheet name="财政拨款收支总表" sheetId="6" r:id="rId6"/>
    <sheet name="一般公共预算支出表" sheetId="7" r:id="rId7"/>
    <sheet name="一般公共预算基本支出表" sheetId="8" r:id="rId8"/>
    <sheet name="一般公共预算项目支出表" sheetId="9" r:id="rId9"/>
    <sheet name="一般公共预算安排的机关运行经费及“三公”经费支出表" sheetId="10" r:id="rId10"/>
    <sheet name="政府性基金预算支出表" sheetId="11" r:id="rId11"/>
  </sheets>
  <definedNames/>
  <calcPr fullCalcOnLoad="1"/>
</workbook>
</file>

<file path=xl/sharedStrings.xml><?xml version="1.0" encoding="utf-8"?>
<sst xmlns="http://schemas.openxmlformats.org/spreadsheetml/2006/main" count="451" uniqueCount="298">
  <si>
    <t>附件2-1</t>
  </si>
  <si>
    <t>部门收支总表</t>
  </si>
  <si>
    <t xml:space="preserve">单位名称： 韶关市卫生和计划生育局   </t>
  </si>
  <si>
    <t>单位:元</t>
  </si>
  <si>
    <t>收                             入</t>
  </si>
  <si>
    <t>支                             出</t>
  </si>
  <si>
    <t xml:space="preserve">项            目 </t>
  </si>
  <si>
    <r>
      <t xml:space="preserve">   2017 </t>
    </r>
    <r>
      <rPr>
        <sz val="9"/>
        <rFont val="宋体"/>
        <family val="0"/>
      </rPr>
      <t>年预算</t>
    </r>
  </si>
  <si>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</si>
  <si>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</si>
  <si>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</si>
  <si>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</si>
  <si>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</si>
  <si>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</si>
  <si>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</si>
  <si>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</si>
  <si>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</si>
  <si>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</si>
  <si>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</si>
  <si>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</si>
  <si>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</si>
  <si>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</si>
  <si>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</si>
  <si>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</si>
  <si>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</si>
  <si>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</si>
  <si>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</si>
  <si>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</si>
  <si>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</si>
  <si>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</si>
  <si>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</si>
  <si>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</si>
  <si>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</si>
  <si>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</si>
  <si>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</si>
  <si>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</si>
  <si>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</si>
  <si>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</si>
  <si>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</si>
  <si>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</si>
  <si>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</si>
  <si>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</si>
  <si>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</si>
  <si>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</si>
  <si>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</si>
  <si>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</si>
  <si>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</si>
  <si>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</si>
  <si>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</si>
  <si>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</si>
  <si>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</si>
  <si>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</si>
  <si>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</si>
  <si>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附件2-2</t>
  </si>
  <si>
    <t>部门收入总表</t>
  </si>
  <si>
    <t>单位名称：韶关市卫生和计划生育局</t>
  </si>
  <si>
    <t>单位：元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</si>
  <si>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</si>
  <si>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</si>
  <si>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</si>
  <si>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</si>
  <si>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</si>
  <si>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</si>
  <si>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</si>
  <si>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</si>
  <si>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</si>
  <si>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</si>
  <si>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</si>
  <si>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</si>
  <si>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</si>
  <si>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</si>
  <si>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</si>
  <si>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</si>
  <si>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</si>
  <si>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</si>
  <si>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</si>
  <si>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</si>
  <si>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</si>
  <si>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</si>
  <si>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行政运行-工资</t>
  </si>
  <si>
    <t>行政运行-公用经费</t>
  </si>
  <si>
    <t>车改个人交通补贴</t>
  </si>
  <si>
    <t>住房维修基金和物业管理</t>
  </si>
  <si>
    <t>归口管理的行政单位离退休</t>
  </si>
  <si>
    <t>住房公积金</t>
  </si>
  <si>
    <t>其他基层医疗卫生机构</t>
  </si>
  <si>
    <t>其他计划生育事务支出</t>
  </si>
  <si>
    <t>其他医疗卫生与计划生育支出</t>
  </si>
  <si>
    <t>附件2-3</t>
  </si>
  <si>
    <t>部门支出总表</t>
  </si>
  <si>
    <t>本年支出合计</t>
  </si>
  <si>
    <t>基本支出</t>
  </si>
  <si>
    <t>项目支出</t>
  </si>
  <si>
    <t>上缴上级支出</t>
  </si>
  <si>
    <t>经营支出</t>
  </si>
  <si>
    <t>对附属单位补助支出</t>
  </si>
  <si>
    <t>其他支出</t>
  </si>
  <si>
    <t>附件2-4</t>
  </si>
  <si>
    <t>部门基本支出表</t>
  </si>
  <si>
    <t>经济科目名称          （到款级）</t>
  </si>
  <si>
    <t>资    金    来    源</t>
  </si>
  <si>
    <t>小计</t>
  </si>
  <si>
    <t>公共财政预算资金</t>
  </si>
  <si>
    <t>财政专户管理的非税资金</t>
  </si>
  <si>
    <t>其他资金</t>
  </si>
  <si>
    <t>经费拨款</t>
  </si>
  <si>
    <t>纳入预算管理的非税资金</t>
  </si>
  <si>
    <t>工资福利支出</t>
  </si>
  <si>
    <t>基本工资</t>
  </si>
  <si>
    <t>津贴补贴</t>
  </si>
  <si>
    <t>其他交通费</t>
  </si>
  <si>
    <t>物业服务补贴</t>
  </si>
  <si>
    <t>商品和服务支出</t>
  </si>
  <si>
    <t>电费</t>
  </si>
  <si>
    <t>差旅费</t>
  </si>
  <si>
    <t>公务接待费</t>
  </si>
  <si>
    <t>会议费</t>
  </si>
  <si>
    <t>水费</t>
  </si>
  <si>
    <t>维修维护费</t>
  </si>
  <si>
    <t>因公出国境</t>
  </si>
  <si>
    <t>其他社会保障缴费</t>
  </si>
  <si>
    <t>邮电费</t>
  </si>
  <si>
    <t>生活补助</t>
  </si>
  <si>
    <t>其他工资福利支出</t>
  </si>
  <si>
    <t>物业管理费</t>
  </si>
  <si>
    <t>印刷费</t>
  </si>
  <si>
    <t>奖励金</t>
  </si>
  <si>
    <t>其他对个人和家庭的补助支出</t>
  </si>
  <si>
    <t>办公费</t>
  </si>
  <si>
    <t>公务用车运行维护费</t>
  </si>
  <si>
    <t>福利费</t>
  </si>
  <si>
    <t>对个人和家庭的补助</t>
  </si>
  <si>
    <t>离休费</t>
  </si>
  <si>
    <t>退休费</t>
  </si>
  <si>
    <t>债务利息支出</t>
  </si>
  <si>
    <t>基本建设支出</t>
  </si>
  <si>
    <t>其他资本性支出</t>
  </si>
  <si>
    <t>附件2-5</t>
  </si>
  <si>
    <t>部门项目支出表</t>
  </si>
  <si>
    <t xml:space="preserve">项目名称          </t>
  </si>
  <si>
    <r>
      <t>绩效目标</t>
    </r>
    <r>
      <rPr>
        <sz val="12"/>
        <rFont val="宋体"/>
        <family val="0"/>
      </rPr>
      <t xml:space="preserve">    </t>
    </r>
    <r>
      <rPr>
        <sz val="9"/>
        <rFont val="宋体"/>
        <family val="0"/>
      </rPr>
      <t>（简略表述项目              实施的内容及      目的）</t>
    </r>
  </si>
  <si>
    <t>其他  资金</t>
  </si>
  <si>
    <t>2017年广东省出生缺陷综合防控项目</t>
  </si>
  <si>
    <t>构筑出生缺陷三级防控网络，有效保障母婴安全，提高出生人口素质。</t>
  </si>
  <si>
    <t>2017年国家基本药物市级配套</t>
  </si>
  <si>
    <t>保障群众基本用药，减轻医药费负担。</t>
  </si>
  <si>
    <t>2017年计划生育特殊困难家庭扶助（伤残、死亡；手术并发症）</t>
  </si>
  <si>
    <t>促进我市计划生育事业持续健康全面发展。</t>
  </si>
  <si>
    <t>2017年计生“四术”免费服务补助的经费</t>
  </si>
  <si>
    <t>每年为4000人次的育龄群众提供免费的“四术”服务，引导群众自觉实行计划生育。</t>
  </si>
  <si>
    <t>2017年市区未参保人员免费婚检补助</t>
  </si>
  <si>
    <t>开展免费婚前医学检查，及时发现高风险人群，今早进行出生缺陷干预，进一步提高我市出生人口素质，促进优生优育。</t>
  </si>
  <si>
    <t>2017年卫生类职称考试及评审</t>
  </si>
  <si>
    <t>为韶关地区培养卫生专技人员</t>
  </si>
  <si>
    <t>部分农村计划生育家庭、农村独生子女和纯二女户节育奖及计划生育城镇独子女父母奖励经费</t>
  </si>
  <si>
    <t>贯彻落实计划生育基本国策，鼓励公民自觉实行计划生育，完善人口计生利益导向机构，稳定低生育水平，提高人口素质，促进我市人口计生事业持续，健康，稳定全面发展。</t>
  </si>
  <si>
    <t>城市公立医院药品零差率改革补偿专项资金</t>
  </si>
  <si>
    <t>医疗费用增长得到有效控制，公立医疗机构运行良好，群众看病就医负担减轻。</t>
  </si>
  <si>
    <t>村卫生站公建民营标准化建设市级配套资金</t>
  </si>
  <si>
    <t>完成164间村卫生站公建民营规范化建设，逐步实现“小病不出村”目标，保障群众享有基本医疗卫生服务。</t>
  </si>
  <si>
    <t>基本公共卫生服务项目市级配套资金</t>
  </si>
  <si>
    <t>改变群众不良生活习惯，通过健康生活方式引导，让更多群众注重参与到基本公共卫生项目中来，最终达到少生病，不生病的目标。</t>
  </si>
  <si>
    <t>离岗接生员和赤脚医生生活困难补助市级配套资金</t>
  </si>
  <si>
    <t>缓解3217名离岗接生员和赤脚医生生活困难程度，维持社会稳定。</t>
  </si>
  <si>
    <t>免费孕前优生健康检查项目</t>
  </si>
  <si>
    <t>从源头上降低出生缺陷的发生风险，实现孕前预防和群众预防，有效提高人口素质。</t>
  </si>
  <si>
    <t>附件2-6</t>
  </si>
  <si>
    <t>财政拨款收支总表</t>
  </si>
  <si>
    <t>单位名称：</t>
  </si>
  <si>
    <t>收     入</t>
  </si>
  <si>
    <t>支     出</t>
  </si>
  <si>
    <t>项    目</t>
  </si>
  <si>
    <t>行次</t>
  </si>
  <si>
    <t>预算数</t>
  </si>
  <si>
    <t>项目（按功能分类）</t>
  </si>
  <si>
    <t>公共预算财政拨款</t>
  </si>
  <si>
    <t>政府性基金预算财政拨款</t>
  </si>
  <si>
    <t>栏    次</t>
  </si>
  <si>
    <t>一、公共预算财政拨款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</si>
  <si>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</si>
  <si>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</si>
  <si>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</si>
  <si>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</si>
  <si>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</si>
  <si>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</si>
  <si>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</si>
  <si>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</si>
  <si>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</si>
  <si>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</si>
  <si>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</si>
  <si>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</si>
  <si>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</si>
  <si>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</si>
  <si>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</si>
  <si>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</si>
  <si>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</si>
  <si>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</si>
  <si>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</si>
  <si>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</si>
  <si>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</si>
  <si>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</si>
  <si>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</si>
  <si>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</si>
  <si>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</si>
  <si>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</si>
  <si>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</si>
  <si>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</si>
  <si>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</si>
  <si>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</si>
  <si>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</si>
  <si>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</si>
  <si>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</si>
  <si>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</si>
  <si>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</si>
  <si>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</si>
  <si>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</si>
  <si>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</si>
  <si>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</si>
  <si>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</si>
  <si>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</si>
  <si>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</si>
  <si>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</si>
  <si>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</si>
  <si>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</si>
  <si>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</si>
  <si>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</si>
  <si>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</si>
  <si>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</si>
  <si>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</si>
  <si>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</si>
  <si>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</si>
  <si>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</si>
  <si>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</si>
  <si>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</si>
  <si>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</si>
  <si>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</si>
  <si>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</si>
  <si>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</si>
  <si>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</si>
  <si>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23</t>
  </si>
  <si>
    <t>53</t>
  </si>
  <si>
    <t>24</t>
  </si>
  <si>
    <t>54</t>
  </si>
  <si>
    <t>25</t>
  </si>
  <si>
    <t>55</t>
  </si>
  <si>
    <t>年初财政拨款结转和结余</t>
  </si>
  <si>
    <t>26</t>
  </si>
  <si>
    <t>年末财政拨款结转和结余</t>
  </si>
  <si>
    <t>56</t>
  </si>
  <si>
    <t>27</t>
  </si>
  <si>
    <t>基本支出结转</t>
  </si>
  <si>
    <t>57</t>
  </si>
  <si>
    <t>28</t>
  </si>
  <si>
    <t xml:space="preserve">     项目支出结转和结余</t>
  </si>
  <si>
    <t>58</t>
  </si>
  <si>
    <t>29</t>
  </si>
  <si>
    <t>59</t>
  </si>
  <si>
    <t>收入总计</t>
  </si>
  <si>
    <t>30</t>
  </si>
  <si>
    <t>支出总计</t>
  </si>
  <si>
    <t>60</t>
  </si>
  <si>
    <t>附件2-7</t>
  </si>
  <si>
    <t>一般公共预算支出表</t>
  </si>
  <si>
    <t>项目</t>
  </si>
  <si>
    <t>一般公共预算支出</t>
  </si>
  <si>
    <t>合  计</t>
  </si>
  <si>
    <t>附件2-8</t>
  </si>
  <si>
    <t>一般公共预算基本支出表</t>
  </si>
  <si>
    <t>经济科目名称              （到款级）</t>
  </si>
  <si>
    <t>一般公共预算基本支出</t>
  </si>
  <si>
    <t>合 计</t>
  </si>
  <si>
    <t>附件2-9</t>
  </si>
  <si>
    <t>一般公共预算项目支出表</t>
  </si>
  <si>
    <t>伙食补助费</t>
  </si>
  <si>
    <t>劳务费</t>
  </si>
  <si>
    <t>培训费</t>
  </si>
  <si>
    <t>其他商品和服务支出</t>
  </si>
  <si>
    <t>委托业务费</t>
  </si>
  <si>
    <t>租赁费</t>
  </si>
  <si>
    <t>基础设施建设</t>
  </si>
  <si>
    <t>附件2-10</t>
  </si>
  <si>
    <t>一般公共预算安排的机关运行经费及“三公”经费支出表</t>
  </si>
  <si>
    <t>金  额</t>
  </si>
  <si>
    <t>机关运行经费</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</si>
  <si>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</si>
  <si>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</si>
  <si>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</si>
  <si>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</si>
  <si>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</si>
  <si>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</si>
  <si>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注：</t>
  </si>
  <si>
    <t>1.本表应填写的资金为一般公共预算安排资金。</t>
  </si>
  <si>
    <t>2.机关运行费，即部门（单位）公用经费，包括办公及印刷费、邮电费、差旅费、会议费、福利费、日常维修费、专用材料及一般设备购置费、办公用房水电费、办公用房取暖费、办公用房物业管理费、公务用车运行维护费以及其他费用。</t>
  </si>
  <si>
    <t>附件2-11</t>
  </si>
  <si>
    <t>政府性基金预算支出表</t>
  </si>
  <si>
    <t>项   目</t>
  </si>
  <si>
    <t>政府性基金预算支出</t>
  </si>
  <si>
    <t>备注：2017年我局没有政府性基金预算安排。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</si>
</sst>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9">
    <font>
      <sz val="12"/>
      <name val="宋体"/>
      <family val="0"/>
    </font>
    <font>
      <sz val="12"/>
      <name val="黑体"/>
      <family val="3"/>
    </font>
    <font>
      <b/>
      <sz val="18"/>
      <color indexed="8"/>
      <name val="宋体"/>
      <family val="0"/>
    </font>
    <font>
      <b/>
      <sz val="18"/>
      <color indexed="8"/>
      <name val="Arial"/>
      <family val="2"/>
    </font>
    <font>
      <sz val="12"/>
      <color indexed="8"/>
      <name val="宋体"/>
      <family val="0"/>
    </font>
    <font>
      <sz val="10"/>
      <color indexed="8"/>
      <name val="Arial"/>
      <family val="2"/>
    </font>
    <font>
      <sz val="10"/>
      <color indexed="8"/>
      <name val="宋体"/>
      <family val="0"/>
    </font>
    <font>
      <sz val="11"/>
      <color indexed="8"/>
      <name val="宋体"/>
      <family val="0"/>
    </font>
    <font>
      <b/>
      <sz val="16"/>
      <name val="黑体"/>
      <family val="3"/>
    </font>
    <font>
      <b/>
      <sz val="12"/>
      <name val="宋体"/>
      <family val="0"/>
    </font>
    <font>
      <b/>
      <sz val="9"/>
      <name val="宋体"/>
      <family val="0"/>
    </font>
    <font>
      <b/>
      <sz val="14"/>
      <name val="黑体"/>
      <family val="3"/>
    </font>
    <font>
      <b/>
      <sz val="10"/>
      <name val="宋体"/>
      <family val="0"/>
    </font>
    <font>
      <sz val="10"/>
      <name val="宋体"/>
      <family val="0"/>
    </font>
    <font>
      <sz val="10"/>
      <name val="Arial"/>
      <family val="2"/>
    </font>
    <font>
      <b/>
      <sz val="16"/>
      <color indexed="8"/>
      <name val="宋体"/>
      <family val="0"/>
    </font>
    <font>
      <b/>
      <sz val="16"/>
      <color indexed="8"/>
      <name val="Arial"/>
      <family val="2"/>
    </font>
    <font>
      <b/>
      <sz val="14"/>
      <color indexed="8"/>
      <name val="宋体"/>
      <family val="0"/>
    </font>
    <font>
      <sz val="9"/>
      <color indexed="8"/>
      <name val="宋体"/>
      <family val="0"/>
    </font>
    <font>
      <sz val="9"/>
      <color indexed="8"/>
      <name val="Arial"/>
      <family val="2"/>
    </font>
    <font>
      <b/>
      <sz val="9"/>
      <color indexed="8"/>
      <name val="宋体"/>
      <family val="0"/>
    </font>
    <font>
      <b/>
      <sz val="11"/>
      <name val="宋体"/>
      <family val="0"/>
    </font>
    <font>
      <b/>
      <sz val="8"/>
      <name val="宋体"/>
      <family val="0"/>
    </font>
    <font>
      <b/>
      <sz val="6"/>
      <name val="宋体"/>
      <family val="0"/>
    </font>
    <font>
      <sz val="6"/>
      <name val="宋体"/>
      <family val="0"/>
    </font>
    <font>
      <sz val="8"/>
      <name val="宋体"/>
      <family val="0"/>
    </font>
    <font>
      <sz val="22"/>
      <color indexed="8"/>
      <name val="宋体"/>
      <family val="0"/>
    </font>
    <font>
      <sz val="9"/>
      <name val="宋体"/>
      <family val="0"/>
    </font>
    <font>
      <u val="single"/>
      <sz val="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1"/>
      <color indexed="63"/>
      <name val="宋体"/>
      <family val="0"/>
    </font>
    <font>
      <b/>
      <sz val="15"/>
      <color indexed="56"/>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17"/>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top style="thin"/>
      <bottom style="thin"/>
    </border>
    <border>
      <left style="thin">
        <color indexed="8"/>
      </left>
      <right style="thin">
        <color indexed="8"/>
      </right>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border>
    <border>
      <left>
        <color indexed="63"/>
      </left>
      <right/>
      <top style="thin">
        <color indexed="8"/>
      </top>
      <bottom style="thin">
        <color indexed="8"/>
      </bottom>
    </border>
    <border>
      <left>
        <color indexed="63"/>
      </left>
      <right style="thin">
        <color indexed="8"/>
      </right>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top style="thin">
        <color indexed="8"/>
      </top>
      <bottom>
        <color indexed="63"/>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right/>
      <top style="thin"/>
      <bottom style="thin"/>
    </border>
    <border>
      <left style="thin">
        <color indexed="8"/>
      </left>
      <right/>
      <top style="thin">
        <color indexed="8"/>
      </top>
      <bottom style="thin">
        <color indexed="8"/>
      </bottom>
    </border>
    <border>
      <left>
        <color indexed="63"/>
      </left>
      <right/>
      <top style="thin">
        <color indexed="8"/>
      </top>
      <bottom/>
    </border>
    <border>
      <left/>
      <right style="thin"/>
      <top style="thin"/>
      <bottom style="thin"/>
    </border>
    <border>
      <left>
        <color indexed="63"/>
      </left>
      <right/>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2" fontId="0" fillId="0" borderId="0" applyFont="0" applyFill="0" applyBorder="0" applyAlignment="0" applyProtection="0"/>
    <xf numFmtId="0" fontId="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36" fillId="7" borderId="0" applyNumberFormat="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xf numFmtId="0" fontId="41" fillId="0" borderId="3" applyNumberFormat="0" applyFill="0" applyAlignment="0" applyProtection="0"/>
    <xf numFmtId="0" fontId="34" fillId="0" borderId="4" applyNumberFormat="0" applyFill="0" applyAlignment="0" applyProtection="0"/>
    <xf numFmtId="0" fontId="36" fillId="8" borderId="0" applyNumberFormat="0" applyBorder="0" applyAlignment="0" applyProtection="0"/>
    <xf numFmtId="0" fontId="30" fillId="0" borderId="5" applyNumberFormat="0" applyFill="0" applyAlignment="0" applyProtection="0"/>
    <xf numFmtId="0" fontId="36" fillId="9" borderId="0" applyNumberFormat="0" applyBorder="0" applyAlignment="0" applyProtection="0"/>
    <xf numFmtId="0" fontId="40" fillId="10" borderId="6" applyNumberFormat="0" applyAlignment="0" applyProtection="0"/>
    <xf numFmtId="0" fontId="39" fillId="10" borderId="1" applyNumberFormat="0" applyAlignment="0" applyProtection="0"/>
    <xf numFmtId="0" fontId="33" fillId="11" borderId="7" applyNumberFormat="0" applyAlignment="0" applyProtection="0"/>
    <xf numFmtId="0" fontId="7" fillId="3" borderId="0" applyNumberFormat="0" applyBorder="0" applyAlignment="0" applyProtection="0"/>
    <xf numFmtId="0" fontId="36" fillId="12" borderId="0" applyNumberFormat="0" applyBorder="0" applyAlignment="0" applyProtection="0"/>
    <xf numFmtId="0" fontId="42" fillId="0" borderId="8" applyNumberFormat="0" applyFill="0" applyAlignment="0" applyProtection="0"/>
    <xf numFmtId="0" fontId="0" fillId="0" borderId="0" applyNumberFormat="0" applyFont="0" applyFill="0" applyBorder="0" applyAlignment="0" applyProtection="0"/>
    <xf numFmtId="0" fontId="43" fillId="0" borderId="9" applyNumberFormat="0" applyFill="0" applyAlignment="0" applyProtection="0"/>
    <xf numFmtId="0" fontId="46" fillId="2" borderId="0" applyNumberFormat="0" applyBorder="0" applyAlignment="0" applyProtection="0"/>
    <xf numFmtId="0" fontId="37" fillId="13" borderId="0" applyNumberFormat="0" applyBorder="0" applyAlignment="0" applyProtection="0"/>
    <xf numFmtId="0" fontId="7" fillId="14" borderId="0" applyNumberFormat="0" applyBorder="0" applyAlignment="0" applyProtection="0"/>
    <xf numFmtId="0" fontId="3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36" fillId="18" borderId="0" applyNumberFormat="0" applyBorder="0" applyAlignment="0" applyProtection="0"/>
    <xf numFmtId="0" fontId="3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6" fillId="20" borderId="0" applyNumberFormat="0" applyBorder="0" applyAlignment="0" applyProtection="0"/>
    <xf numFmtId="0" fontId="7"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7" fillId="22" borderId="0" applyNumberFormat="0" applyBorder="0" applyAlignment="0" applyProtection="0"/>
    <xf numFmtId="0" fontId="36" fillId="23" borderId="0" applyNumberFormat="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cellStyleXfs>
  <cellXfs count="175">
    <xf numFmtId="0" fontId="0" fillId="0" borderId="0" xfId="0" applyAlignment="1">
      <alignment vertical="center"/>
    </xf>
    <xf numFmtId="0" fontId="1" fillId="0" borderId="0" xfId="0" applyFont="1" applyAlignment="1">
      <alignment vertical="center"/>
    </xf>
    <xf numFmtId="0" fontId="2" fillId="0" borderId="0" xfId="65" applyFont="1" applyAlignment="1">
      <alignment horizontal="center"/>
      <protection/>
    </xf>
    <xf numFmtId="0" fontId="3" fillId="0" borderId="0" xfId="65" applyFont="1" applyAlignment="1">
      <alignment horizontal="center"/>
      <protection/>
    </xf>
    <xf numFmtId="0" fontId="4" fillId="0" borderId="0" xfId="65" applyFont="1" applyAlignment="1">
      <alignment horizontal="left"/>
      <protection/>
    </xf>
    <xf numFmtId="0" fontId="5" fillId="0" borderId="0" xfId="65">
      <alignment/>
      <protection/>
    </xf>
    <xf numFmtId="0" fontId="6" fillId="0" borderId="0" xfId="65" applyFont="1" applyAlignment="1">
      <alignment horizontal="right"/>
      <protection/>
    </xf>
    <xf numFmtId="0" fontId="7" fillId="0" borderId="10" xfId="65" applyFont="1" applyFill="1" applyBorder="1" applyAlignment="1">
      <alignment horizontal="center" vertical="center" wrapText="1" shrinkToFit="1"/>
      <protection/>
    </xf>
    <xf numFmtId="0" fontId="7" fillId="0" borderId="10" xfId="65" applyFont="1" applyFill="1" applyBorder="1" applyAlignment="1">
      <alignment horizontal="center" vertical="center" shrinkToFit="1"/>
      <protection/>
    </xf>
    <xf numFmtId="4" fontId="7" fillId="0" borderId="10" xfId="65" applyNumberFormat="1" applyFont="1" applyFill="1" applyBorder="1" applyAlignment="1">
      <alignment horizontal="right" vertical="center" shrinkToFit="1"/>
      <protection/>
    </xf>
    <xf numFmtId="0" fontId="0" fillId="0" borderId="10" xfId="0" applyBorder="1" applyAlignment="1">
      <alignment vertical="center"/>
    </xf>
    <xf numFmtId="0" fontId="0" fillId="0" borderId="0" xfId="0" applyAlignment="1">
      <alignment vertical="center"/>
    </xf>
    <xf numFmtId="0" fontId="8" fillId="0" borderId="0" xfId="69" applyNumberFormat="1" applyFont="1" applyFill="1" applyBorder="1" applyAlignment="1">
      <alignment horizontal="center" vertical="center" wrapText="1" shrinkToFit="1"/>
    </xf>
    <xf numFmtId="0" fontId="0" fillId="0" borderId="0" xfId="0" applyFont="1" applyAlignment="1">
      <alignment horizontal="left" vertical="center"/>
    </xf>
    <xf numFmtId="0" fontId="0" fillId="0" borderId="0" xfId="69" applyNumberFormat="1" applyFont="1" applyFill="1" applyBorder="1" applyAlignment="1">
      <alignment horizontal="right" vertical="center"/>
    </xf>
    <xf numFmtId="0" fontId="0" fillId="0" borderId="10" xfId="0"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horizontal="left" vertical="center" wrapText="1"/>
    </xf>
    <xf numFmtId="0" fontId="9" fillId="0" borderId="0" xfId="0" applyFont="1" applyAlignment="1">
      <alignment vertical="center"/>
    </xf>
    <xf numFmtId="0" fontId="11" fillId="0" borderId="0" xfId="45" applyNumberFormat="1" applyFont="1" applyFill="1" applyBorder="1" applyAlignment="1">
      <alignment horizontal="center" vertical="center" wrapText="1" shrinkToFit="1"/>
    </xf>
    <xf numFmtId="0" fontId="0" fillId="0" borderId="0" xfId="0" applyAlignment="1">
      <alignment vertical="center"/>
    </xf>
    <xf numFmtId="0" fontId="0" fillId="0" borderId="0" xfId="0" applyAlignment="1">
      <alignment horizontal="right" vertical="center"/>
    </xf>
    <xf numFmtId="0" fontId="12" fillId="24" borderId="11" xfId="45" applyFont="1" applyFill="1" applyBorder="1" applyAlignment="1">
      <alignment horizontal="center" vertical="center" wrapText="1" shrinkToFit="1"/>
    </xf>
    <xf numFmtId="0" fontId="12" fillId="24" borderId="10" xfId="45" applyFont="1" applyFill="1" applyBorder="1" applyAlignment="1">
      <alignment horizontal="center" vertical="center" wrapText="1" shrinkToFit="1"/>
    </xf>
    <xf numFmtId="0" fontId="12" fillId="24" borderId="10" xfId="45" applyNumberFormat="1" applyFont="1" applyFill="1" applyBorder="1" applyAlignment="1">
      <alignment horizontal="center" vertical="center" wrapText="1" shrinkToFit="1"/>
    </xf>
    <xf numFmtId="0" fontId="12" fillId="0" borderId="12" xfId="45" applyNumberFormat="1" applyFont="1" applyFill="1" applyBorder="1" applyAlignment="1">
      <alignment horizontal="center" vertical="center" shrinkToFit="1"/>
    </xf>
    <xf numFmtId="4" fontId="13" fillId="0" borderId="12" xfId="45" applyNumberFormat="1" applyFont="1" applyFill="1" applyBorder="1" applyAlignment="1">
      <alignment horizontal="right"/>
    </xf>
    <xf numFmtId="4" fontId="13" fillId="0" borderId="12" xfId="45" applyNumberFormat="1" applyFont="1" applyFill="1" applyBorder="1" applyAlignment="1">
      <alignment/>
    </xf>
    <xf numFmtId="0" fontId="12" fillId="0" borderId="10" xfId="45" applyNumberFormat="1" applyFont="1" applyFill="1" applyBorder="1" applyAlignment="1">
      <alignment horizontal="left" vertical="center" shrinkToFit="1"/>
    </xf>
    <xf numFmtId="4" fontId="12" fillId="0" borderId="10" xfId="45" applyNumberFormat="1" applyFont="1" applyFill="1" applyBorder="1" applyAlignment="1">
      <alignment horizontal="right"/>
    </xf>
    <xf numFmtId="0" fontId="13" fillId="0" borderId="10" xfId="45" applyNumberFormat="1" applyFont="1" applyFill="1" applyBorder="1" applyAlignment="1">
      <alignment horizontal="right" vertical="center" shrinkToFit="1"/>
    </xf>
    <xf numFmtId="4" fontId="13" fillId="0" borderId="10" xfId="45" applyNumberFormat="1" applyFont="1" applyFill="1" applyBorder="1" applyAlignment="1">
      <alignment horizontal="right"/>
    </xf>
    <xf numFmtId="0" fontId="13" fillId="0" borderId="10" xfId="45" applyNumberFormat="1" applyFont="1" applyFill="1" applyBorder="1" applyAlignment="1">
      <alignment horizontal="left" vertical="center" shrinkToFit="1"/>
    </xf>
    <xf numFmtId="0" fontId="12" fillId="0" borderId="10" xfId="45" applyNumberFormat="1" applyFont="1" applyFill="1" applyBorder="1" applyAlignment="1">
      <alignment horizontal="right" vertical="center" shrinkToFit="1"/>
    </xf>
    <xf numFmtId="0" fontId="14" fillId="0" borderId="0" xfId="45" applyNumberFormat="1" applyFont="1" applyFill="1" applyBorder="1" applyAlignment="1">
      <alignment/>
    </xf>
    <xf numFmtId="0" fontId="0" fillId="0" borderId="0" xfId="0" applyBorder="1" applyAlignment="1">
      <alignment horizontal="right" vertical="center"/>
    </xf>
    <xf numFmtId="0" fontId="12" fillId="24" borderId="13" xfId="45" applyFont="1" applyFill="1" applyBorder="1" applyAlignment="1">
      <alignment horizontal="center" vertical="center" wrapText="1" shrinkToFit="1"/>
    </xf>
    <xf numFmtId="4" fontId="13" fillId="0" borderId="14" xfId="45" applyNumberFormat="1" applyFont="1" applyFill="1" applyBorder="1" applyAlignment="1">
      <alignment/>
    </xf>
    <xf numFmtId="4" fontId="12" fillId="0" borderId="10" xfId="45" applyNumberFormat="1" applyFont="1" applyFill="1" applyBorder="1" applyAlignment="1">
      <alignment/>
    </xf>
    <xf numFmtId="4" fontId="13" fillId="0" borderId="10" xfId="45" applyNumberFormat="1" applyFont="1" applyFill="1" applyBorder="1" applyAlignment="1">
      <alignment/>
    </xf>
    <xf numFmtId="176" fontId="13" fillId="0" borderId="15" xfId="0" applyNumberFormat="1" applyFont="1" applyFill="1" applyBorder="1" applyAlignment="1">
      <alignment/>
    </xf>
    <xf numFmtId="0" fontId="13" fillId="0" borderId="15" xfId="0" applyNumberFormat="1" applyFont="1" applyFill="1" applyBorder="1" applyAlignment="1">
      <alignment horizontal="right" vertical="center" shrinkToFit="1"/>
    </xf>
    <xf numFmtId="0" fontId="15" fillId="0" borderId="0" xfId="66" applyFont="1" applyAlignment="1">
      <alignment horizontal="center"/>
      <protection/>
    </xf>
    <xf numFmtId="0" fontId="16" fillId="0" borderId="0" xfId="66" applyFont="1" applyAlignment="1">
      <alignment horizontal="center"/>
      <protection/>
    </xf>
    <xf numFmtId="0" fontId="4" fillId="0" borderId="0" xfId="66" applyFont="1" applyAlignment="1">
      <alignment/>
      <protection/>
    </xf>
    <xf numFmtId="0" fontId="5" fillId="0" borderId="0" xfId="66">
      <alignment/>
      <protection/>
    </xf>
    <xf numFmtId="0" fontId="6" fillId="0" borderId="0" xfId="66" applyFont="1" applyAlignment="1">
      <alignment horizontal="right"/>
      <protection/>
    </xf>
    <xf numFmtId="0" fontId="4" fillId="24" borderId="10" xfId="66" applyFont="1" applyFill="1" applyBorder="1" applyAlignment="1">
      <alignment horizontal="center" vertical="center" wrapText="1" shrinkToFit="1"/>
      <protection/>
    </xf>
    <xf numFmtId="0" fontId="4" fillId="24" borderId="10" xfId="66" applyFont="1" applyFill="1" applyBorder="1" applyAlignment="1">
      <alignment horizontal="center" vertical="center" shrinkToFit="1"/>
      <protection/>
    </xf>
    <xf numFmtId="4" fontId="4" fillId="24" borderId="16" xfId="66" applyNumberFormat="1" applyFont="1" applyFill="1" applyBorder="1" applyAlignment="1">
      <alignment horizontal="right" vertical="center" shrinkToFit="1"/>
      <protection/>
    </xf>
    <xf numFmtId="0" fontId="4" fillId="24" borderId="10" xfId="66" applyFont="1" applyFill="1" applyBorder="1" applyAlignment="1">
      <alignment horizontal="right" vertical="center" shrinkToFit="1"/>
      <protection/>
    </xf>
    <xf numFmtId="0" fontId="7" fillId="24" borderId="17" xfId="68" applyFont="1" applyFill="1" applyBorder="1" applyAlignment="1">
      <alignment horizontal="left" vertical="center" shrinkToFit="1"/>
      <protection/>
    </xf>
    <xf numFmtId="0" fontId="7" fillId="24" borderId="16" xfId="68" applyFont="1" applyFill="1" applyBorder="1" applyAlignment="1">
      <alignment horizontal="left" vertical="center" shrinkToFit="1"/>
      <protection/>
    </xf>
    <xf numFmtId="0" fontId="7" fillId="24" borderId="16" xfId="68" applyNumberFormat="1" applyFont="1" applyFill="1" applyBorder="1" applyAlignment="1">
      <alignment horizontal="left" vertical="center" shrinkToFit="1"/>
      <protection/>
    </xf>
    <xf numFmtId="4" fontId="7" fillId="24" borderId="16" xfId="68" applyNumberFormat="1" applyFont="1" applyFill="1" applyBorder="1" applyAlignment="1">
      <alignment horizontal="right" vertical="center" shrinkToFit="1"/>
      <protection/>
    </xf>
    <xf numFmtId="0" fontId="4" fillId="24" borderId="16" xfId="66" applyFont="1" applyFill="1" applyBorder="1" applyAlignment="1">
      <alignment horizontal="right" vertical="center" shrinkToFit="1"/>
      <protection/>
    </xf>
    <xf numFmtId="0" fontId="7" fillId="24" borderId="18" xfId="68" applyNumberFormat="1" applyFont="1" applyFill="1" applyBorder="1" applyAlignment="1">
      <alignment horizontal="left" vertical="center" shrinkToFit="1"/>
      <protection/>
    </xf>
    <xf numFmtId="0" fontId="7" fillId="24" borderId="19" xfId="68" applyNumberFormat="1" applyFont="1" applyFill="1" applyBorder="1" applyAlignment="1">
      <alignment horizontal="left" vertical="center" shrinkToFit="1"/>
      <protection/>
    </xf>
    <xf numFmtId="0" fontId="7" fillId="24" borderId="16" xfId="68" applyNumberFormat="1" applyFont="1" applyFill="1" applyBorder="1" applyAlignment="1">
      <alignment horizontal="left" vertical="center" shrinkToFit="1"/>
      <protection/>
    </xf>
    <xf numFmtId="0" fontId="7" fillId="24" borderId="20" xfId="68" applyNumberFormat="1" applyFont="1" applyFill="1" applyBorder="1" applyAlignment="1">
      <alignment horizontal="left" vertical="center" shrinkToFit="1"/>
      <protection/>
    </xf>
    <xf numFmtId="4" fontId="7" fillId="24" borderId="20" xfId="68" applyNumberFormat="1" applyFont="1" applyFill="1" applyBorder="1" applyAlignment="1">
      <alignment horizontal="right" vertical="center" shrinkToFit="1"/>
      <protection/>
    </xf>
    <xf numFmtId="0" fontId="7" fillId="0" borderId="17" xfId="68" applyFont="1" applyBorder="1" applyAlignment="1">
      <alignment horizontal="left" vertical="center" shrinkToFit="1"/>
      <protection/>
    </xf>
    <xf numFmtId="0" fontId="7" fillId="0" borderId="16" xfId="68" applyFont="1" applyBorder="1" applyAlignment="1">
      <alignment horizontal="left" vertical="center" shrinkToFit="1"/>
      <protection/>
    </xf>
    <xf numFmtId="0" fontId="7" fillId="0" borderId="21" xfId="68" applyFont="1" applyBorder="1" applyAlignment="1">
      <alignment horizontal="left" vertical="center" shrinkToFit="1"/>
      <protection/>
    </xf>
    <xf numFmtId="0" fontId="0" fillId="0" borderId="10" xfId="0" applyNumberFormat="1" applyBorder="1" applyAlignment="1">
      <alignment vertical="center" shrinkToFit="1"/>
    </xf>
    <xf numFmtId="0" fontId="7" fillId="0" borderId="10" xfId="68" applyFont="1" applyBorder="1" applyAlignment="1">
      <alignment horizontal="left" vertical="center" shrinkToFit="1"/>
      <protection/>
    </xf>
    <xf numFmtId="0" fontId="7" fillId="0" borderId="22" xfId="68" applyNumberFormat="1" applyFont="1" applyBorder="1" applyAlignment="1">
      <alignment horizontal="left" vertical="center" shrinkToFit="1"/>
      <protection/>
    </xf>
    <xf numFmtId="4" fontId="7" fillId="0" borderId="22" xfId="68" applyNumberFormat="1" applyFont="1" applyBorder="1" applyAlignment="1">
      <alignment horizontal="right" vertical="center" shrinkToFit="1"/>
      <protection/>
    </xf>
    <xf numFmtId="0" fontId="7" fillId="0" borderId="16" xfId="68" applyNumberFormat="1" applyFont="1" applyBorder="1" applyAlignment="1">
      <alignment horizontal="left" vertical="center" shrinkToFit="1"/>
      <protection/>
    </xf>
    <xf numFmtId="4" fontId="7" fillId="0" borderId="16" xfId="68" applyNumberFormat="1" applyFont="1" applyBorder="1" applyAlignment="1">
      <alignment horizontal="right" vertical="center" shrinkToFit="1"/>
      <protection/>
    </xf>
    <xf numFmtId="0" fontId="4" fillId="24" borderId="10" xfId="66" applyFont="1" applyFill="1" applyBorder="1" applyAlignment="1">
      <alignment horizontal="left" vertical="center" shrinkToFit="1"/>
      <protection/>
    </xf>
    <xf numFmtId="4" fontId="4" fillId="24" borderId="10" xfId="66" applyNumberFormat="1" applyFont="1" applyFill="1" applyBorder="1" applyAlignment="1">
      <alignment horizontal="right" vertical="center" shrinkToFit="1"/>
      <protection/>
    </xf>
    <xf numFmtId="0" fontId="17" fillId="0" borderId="0" xfId="70" applyFont="1" applyAlignment="1">
      <alignment horizontal="center"/>
      <protection/>
    </xf>
    <xf numFmtId="0" fontId="18" fillId="0" borderId="0" xfId="70" applyFont="1">
      <alignment/>
      <protection/>
    </xf>
    <xf numFmtId="0" fontId="19" fillId="0" borderId="0" xfId="70" applyFont="1">
      <alignment/>
      <protection/>
    </xf>
    <xf numFmtId="0" fontId="18" fillId="0" borderId="0" xfId="70" applyFont="1" applyAlignment="1">
      <alignment horizontal="center"/>
      <protection/>
    </xf>
    <xf numFmtId="0" fontId="18" fillId="0" borderId="0" xfId="70" applyFont="1" applyAlignment="1">
      <alignment horizontal="right"/>
      <protection/>
    </xf>
    <xf numFmtId="0" fontId="18" fillId="24" borderId="10" xfId="70" applyFont="1" applyFill="1" applyBorder="1" applyAlignment="1">
      <alignment horizontal="center" vertical="center"/>
      <protection/>
    </xf>
    <xf numFmtId="0" fontId="18" fillId="24" borderId="10" xfId="70" applyFont="1" applyFill="1" applyBorder="1" applyAlignment="1">
      <alignment horizontal="center" vertical="center" wrapText="1"/>
      <protection/>
    </xf>
    <xf numFmtId="0" fontId="18" fillId="24" borderId="10" xfId="70" applyFont="1" applyFill="1" applyBorder="1" applyAlignment="1">
      <alignment horizontal="left" vertical="center"/>
      <protection/>
    </xf>
    <xf numFmtId="4" fontId="18" fillId="24" borderId="10" xfId="70" applyNumberFormat="1" applyFont="1" applyFill="1" applyBorder="1" applyAlignment="1">
      <alignment horizontal="right" vertical="center" shrinkToFit="1"/>
      <protection/>
    </xf>
    <xf numFmtId="0" fontId="18" fillId="24" borderId="10" xfId="70" applyFont="1" applyFill="1" applyBorder="1" applyAlignment="1">
      <alignment horizontal="right" vertical="center" shrinkToFit="1"/>
      <protection/>
    </xf>
    <xf numFmtId="0" fontId="18" fillId="24" borderId="10" xfId="70" applyFont="1" applyFill="1" applyBorder="1" applyAlignment="1">
      <alignment horizontal="left" vertical="center" shrinkToFit="1"/>
      <protection/>
    </xf>
    <xf numFmtId="0" fontId="20" fillId="24" borderId="10" xfId="70" applyFont="1" applyFill="1" applyBorder="1" applyAlignment="1">
      <alignment horizontal="center" vertical="center"/>
      <protection/>
    </xf>
    <xf numFmtId="0" fontId="20" fillId="24" borderId="10" xfId="70" applyFont="1" applyFill="1" applyBorder="1" applyAlignment="1">
      <alignment vertical="center"/>
      <protection/>
    </xf>
    <xf numFmtId="0" fontId="18" fillId="24" borderId="10" xfId="70" applyFont="1" applyFill="1" applyBorder="1" applyAlignment="1">
      <alignment vertical="center"/>
      <protection/>
    </xf>
    <xf numFmtId="0" fontId="11" fillId="0" borderId="0" xfId="45" applyNumberFormat="1" applyFont="1" applyFill="1" applyBorder="1" applyAlignment="1">
      <alignment horizontal="center" vertical="center" wrapText="1" shrinkToFit="1"/>
    </xf>
    <xf numFmtId="0" fontId="14" fillId="0" borderId="0" xfId="45" applyNumberFormat="1" applyFont="1" applyFill="1" applyBorder="1" applyAlignment="1">
      <alignment/>
    </xf>
    <xf numFmtId="0" fontId="13" fillId="0" borderId="0" xfId="45" applyNumberFormat="1" applyFont="1" applyFill="1" applyBorder="1" applyAlignment="1">
      <alignment horizontal="right" vertical="center"/>
    </xf>
    <xf numFmtId="0" fontId="21" fillId="24" borderId="12" xfId="45" applyFont="1" applyFill="1" applyBorder="1" applyAlignment="1">
      <alignment horizontal="center" vertical="center" wrapText="1" shrinkToFit="1"/>
    </xf>
    <xf numFmtId="0" fontId="21" fillId="24" borderId="23" xfId="45" applyFont="1" applyFill="1" applyBorder="1" applyAlignment="1">
      <alignment horizontal="center" vertical="center" wrapText="1" shrinkToFit="1"/>
    </xf>
    <xf numFmtId="0" fontId="21" fillId="24" borderId="19" xfId="45" applyFont="1" applyFill="1" applyBorder="1" applyAlignment="1">
      <alignment horizontal="center" vertical="center" wrapText="1" shrinkToFit="1"/>
    </xf>
    <xf numFmtId="0" fontId="21" fillId="24" borderId="21" xfId="45" applyFont="1" applyFill="1" applyBorder="1" applyAlignment="1">
      <alignment horizontal="center" vertical="center" wrapText="1" shrinkToFit="1"/>
    </xf>
    <xf numFmtId="0" fontId="9" fillId="0" borderId="10" xfId="0" applyFont="1" applyBorder="1" applyAlignment="1">
      <alignment horizontal="center" vertical="center" wrapText="1"/>
    </xf>
    <xf numFmtId="0" fontId="21" fillId="24" borderId="24" xfId="45" applyFont="1" applyFill="1" applyBorder="1" applyAlignment="1">
      <alignment horizontal="center" vertical="center" wrapText="1" shrinkToFit="1"/>
    </xf>
    <xf numFmtId="0" fontId="22" fillId="24" borderId="23" xfId="45" applyFont="1" applyFill="1" applyBorder="1" applyAlignment="1">
      <alignment horizontal="center" vertical="center" wrapText="1" shrinkToFit="1"/>
    </xf>
    <xf numFmtId="0" fontId="22" fillId="24" borderId="16" xfId="45" applyFont="1" applyFill="1" applyBorder="1" applyAlignment="1">
      <alignment horizontal="center" vertical="center" wrapText="1" shrinkToFit="1"/>
    </xf>
    <xf numFmtId="0" fontId="22" fillId="24" borderId="12" xfId="45" applyFont="1" applyFill="1" applyBorder="1" applyAlignment="1">
      <alignment horizontal="center" vertical="center" wrapText="1" shrinkToFit="1"/>
    </xf>
    <xf numFmtId="0" fontId="21" fillId="24" borderId="25" xfId="45" applyFont="1" applyFill="1" applyBorder="1" applyAlignment="1">
      <alignment horizontal="center" vertical="center" wrapText="1" shrinkToFit="1"/>
    </xf>
    <xf numFmtId="0" fontId="0" fillId="0" borderId="10" xfId="0" applyBorder="1" applyAlignment="1">
      <alignment horizontal="center" vertical="center" wrapText="1"/>
    </xf>
    <xf numFmtId="0" fontId="21" fillId="24" borderId="26" xfId="45" applyFont="1" applyFill="1" applyBorder="1" applyAlignment="1">
      <alignment horizontal="center" vertical="center" wrapText="1" shrinkToFit="1"/>
    </xf>
    <xf numFmtId="0" fontId="22" fillId="24" borderId="15" xfId="45" applyNumberFormat="1" applyFont="1" applyFill="1" applyBorder="1" applyAlignment="1">
      <alignment horizontal="center" vertical="center" wrapText="1" shrinkToFit="1"/>
    </xf>
    <xf numFmtId="0" fontId="23" fillId="24" borderId="15" xfId="45" applyNumberFormat="1" applyFont="1" applyFill="1" applyBorder="1" applyAlignment="1">
      <alignment horizontal="center" vertical="center" wrapText="1" shrinkToFit="1"/>
    </xf>
    <xf numFmtId="0" fontId="22" fillId="24" borderId="26" xfId="45" applyFont="1" applyFill="1" applyBorder="1" applyAlignment="1">
      <alignment horizontal="center" vertical="center" wrapText="1" shrinkToFit="1"/>
    </xf>
    <xf numFmtId="0" fontId="21" fillId="24" borderId="27" xfId="45" applyFont="1" applyFill="1" applyBorder="1" applyAlignment="1">
      <alignment horizontal="center" vertical="center" wrapText="1" shrinkToFit="1"/>
    </xf>
    <xf numFmtId="4" fontId="13" fillId="0" borderId="25" xfId="45" applyNumberFormat="1" applyFont="1" applyFill="1" applyBorder="1" applyAlignment="1">
      <alignment/>
    </xf>
    <xf numFmtId="0" fontId="24" fillId="0" borderId="10" xfId="0" applyFont="1" applyBorder="1" applyAlignment="1">
      <alignment vertical="center" wrapText="1"/>
    </xf>
    <xf numFmtId="0" fontId="13" fillId="0" borderId="15" xfId="0" applyNumberFormat="1" applyFont="1" applyFill="1" applyBorder="1" applyAlignment="1">
      <alignment horizontal="left" vertical="center" shrinkToFit="1"/>
    </xf>
    <xf numFmtId="4" fontId="13" fillId="0" borderId="15" xfId="0" applyNumberFormat="1" applyFont="1" applyFill="1" applyBorder="1" applyAlignment="1">
      <alignment/>
    </xf>
    <xf numFmtId="0" fontId="13" fillId="0" borderId="28" xfId="45" applyNumberFormat="1" applyFont="1" applyFill="1" applyBorder="1" applyAlignment="1">
      <alignment horizontal="left" vertical="center" shrinkToFit="1"/>
    </xf>
    <xf numFmtId="0" fontId="25" fillId="0" borderId="15" xfId="0" applyNumberFormat="1" applyFont="1" applyFill="1" applyBorder="1" applyAlignment="1">
      <alignment horizontal="left" vertical="center" wrapText="1" shrinkToFit="1"/>
    </xf>
    <xf numFmtId="4" fontId="13" fillId="0" borderId="29" xfId="0" applyNumberFormat="1" applyFont="1" applyFill="1" applyBorder="1" applyAlignment="1">
      <alignment/>
    </xf>
    <xf numFmtId="0" fontId="24" fillId="0" borderId="15" xfId="0" applyNumberFormat="1" applyFont="1" applyFill="1" applyBorder="1" applyAlignment="1">
      <alignment horizontal="left" vertical="center" wrapText="1" shrinkToFit="1"/>
    </xf>
    <xf numFmtId="0" fontId="24" fillId="0" borderId="10" xfId="0" applyFont="1" applyBorder="1" applyAlignment="1">
      <alignment vertical="center" wrapText="1"/>
    </xf>
    <xf numFmtId="0" fontId="13" fillId="0" borderId="15" xfId="0" applyNumberFormat="1" applyFont="1" applyFill="1" applyBorder="1" applyAlignment="1">
      <alignment horizontal="left" vertical="center" wrapText="1" shrinkToFit="1"/>
    </xf>
    <xf numFmtId="0" fontId="13" fillId="24" borderId="12" xfId="45" applyFont="1" applyFill="1" applyBorder="1" applyAlignment="1">
      <alignment horizontal="center" vertical="center" wrapText="1" shrinkToFit="1"/>
    </xf>
    <xf numFmtId="0" fontId="13" fillId="24" borderId="23" xfId="45" applyFont="1" applyFill="1" applyBorder="1" applyAlignment="1">
      <alignment horizontal="center" vertical="center" wrapText="1" shrinkToFit="1"/>
    </xf>
    <xf numFmtId="0" fontId="13" fillId="24" borderId="19" xfId="45" applyFont="1" applyFill="1" applyBorder="1" applyAlignment="1">
      <alignment horizontal="center" vertical="center" wrapText="1" shrinkToFit="1"/>
    </xf>
    <xf numFmtId="0" fontId="13" fillId="24" borderId="16" xfId="45" applyFont="1" applyFill="1" applyBorder="1" applyAlignment="1">
      <alignment horizontal="center" vertical="center" wrapText="1" shrinkToFit="1"/>
    </xf>
    <xf numFmtId="0" fontId="13" fillId="24" borderId="24" xfId="45" applyFont="1" applyFill="1" applyBorder="1" applyAlignment="1">
      <alignment horizontal="center" vertical="center" wrapText="1" shrinkToFit="1"/>
    </xf>
    <xf numFmtId="0" fontId="13" fillId="24" borderId="26" xfId="45" applyFont="1" applyFill="1" applyBorder="1" applyAlignment="1">
      <alignment horizontal="center" vertical="center" wrapText="1" shrinkToFit="1"/>
    </xf>
    <xf numFmtId="0" fontId="13" fillId="24" borderId="15" xfId="45" applyNumberFormat="1" applyFont="1" applyFill="1" applyBorder="1" applyAlignment="1">
      <alignment horizontal="center" vertical="center" wrapText="1" shrinkToFit="1"/>
    </xf>
    <xf numFmtId="0" fontId="26" fillId="0" borderId="0" xfId="15" applyFont="1" applyAlignment="1">
      <alignment horizontal="center"/>
      <protection/>
    </xf>
    <xf numFmtId="0" fontId="4" fillId="0" borderId="0" xfId="15" applyFont="1" applyAlignment="1">
      <alignment horizontal="left"/>
      <protection/>
    </xf>
    <xf numFmtId="0" fontId="4" fillId="0" borderId="0" xfId="15" applyFont="1" applyAlignment="1">
      <alignment horizontal="center"/>
      <protection/>
    </xf>
    <xf numFmtId="0" fontId="5" fillId="0" borderId="0" xfId="15">
      <alignment/>
      <protection/>
    </xf>
    <xf numFmtId="0" fontId="7" fillId="24" borderId="10" xfId="15" applyFont="1" applyFill="1" applyBorder="1" applyAlignment="1">
      <alignment horizontal="center" vertical="center" shrinkToFit="1"/>
      <protection/>
    </xf>
    <xf numFmtId="0" fontId="7" fillId="24" borderId="10" xfId="15" applyFont="1" applyFill="1" applyBorder="1" applyAlignment="1">
      <alignment horizontal="center" vertical="center" wrapText="1" shrinkToFit="1"/>
      <protection/>
    </xf>
    <xf numFmtId="4" fontId="7" fillId="24" borderId="16" xfId="15" applyNumberFormat="1" applyFont="1" applyFill="1" applyBorder="1" applyAlignment="1">
      <alignment horizontal="right" vertical="center" shrinkToFit="1"/>
      <protection/>
    </xf>
    <xf numFmtId="4" fontId="7" fillId="24" borderId="10" xfId="15" applyNumberFormat="1" applyFont="1" applyFill="1" applyBorder="1" applyAlignment="1">
      <alignment horizontal="right" vertical="center" shrinkToFit="1"/>
      <protection/>
    </xf>
    <xf numFmtId="0" fontId="7" fillId="24" borderId="16" xfId="15" applyFont="1" applyFill="1" applyBorder="1" applyAlignment="1">
      <alignment horizontal="right" vertical="center" shrinkToFit="1"/>
      <protection/>
    </xf>
    <xf numFmtId="4" fontId="7" fillId="24" borderId="30" xfId="68" applyNumberFormat="1" applyFont="1" applyFill="1" applyBorder="1" applyAlignment="1">
      <alignment horizontal="right" vertical="center" shrinkToFit="1"/>
      <protection/>
    </xf>
    <xf numFmtId="4" fontId="7" fillId="24" borderId="10" xfId="68" applyNumberFormat="1" applyFont="1" applyFill="1" applyBorder="1" applyAlignment="1">
      <alignment horizontal="right" vertical="center" shrinkToFit="1"/>
      <protection/>
    </xf>
    <xf numFmtId="0" fontId="7" fillId="0" borderId="28" xfId="68" applyFont="1" applyBorder="1" applyAlignment="1">
      <alignment horizontal="left" vertical="center" shrinkToFit="1"/>
      <protection/>
    </xf>
    <xf numFmtId="0" fontId="0" fillId="0" borderId="10" xfId="0" applyBorder="1" applyAlignment="1">
      <alignment vertical="center"/>
    </xf>
    <xf numFmtId="0" fontId="7" fillId="0" borderId="31" xfId="68" applyFont="1" applyBorder="1" applyAlignment="1">
      <alignment horizontal="left" vertical="center" shrinkToFit="1"/>
      <protection/>
    </xf>
    <xf numFmtId="4" fontId="7" fillId="0" borderId="32" xfId="68" applyNumberFormat="1" applyFont="1" applyBorder="1" applyAlignment="1">
      <alignment horizontal="right" vertical="center" shrinkToFit="1"/>
      <protection/>
    </xf>
    <xf numFmtId="4" fontId="7" fillId="0" borderId="21" xfId="68" applyNumberFormat="1" applyFont="1" applyBorder="1" applyAlignment="1">
      <alignment horizontal="right" vertical="center" shrinkToFit="1"/>
      <protection/>
    </xf>
    <xf numFmtId="0" fontId="7" fillId="24" borderId="17" xfId="15" applyFont="1" applyFill="1" applyBorder="1" applyAlignment="1">
      <alignment horizontal="left" vertical="center" shrinkToFit="1"/>
      <protection/>
    </xf>
    <xf numFmtId="0" fontId="7" fillId="24" borderId="16" xfId="15" applyFont="1" applyFill="1" applyBorder="1" applyAlignment="1">
      <alignment horizontal="left" vertical="center" shrinkToFit="1"/>
      <protection/>
    </xf>
    <xf numFmtId="4" fontId="7" fillId="24" borderId="22" xfId="15" applyNumberFormat="1" applyFont="1" applyFill="1" applyBorder="1" applyAlignment="1">
      <alignment horizontal="right" vertical="center" shrinkToFit="1"/>
      <protection/>
    </xf>
    <xf numFmtId="0" fontId="4" fillId="0" borderId="0" xfId="15" applyFont="1" applyAlignment="1">
      <alignment horizontal="right"/>
      <protection/>
    </xf>
    <xf numFmtId="0" fontId="7" fillId="24" borderId="10" xfId="15" applyFont="1" applyFill="1" applyBorder="1" applyAlignment="1">
      <alignment horizontal="right" vertical="center" shrinkToFit="1"/>
      <protection/>
    </xf>
    <xf numFmtId="0" fontId="26" fillId="0" borderId="0" xfId="68" applyFont="1" applyAlignment="1">
      <alignment horizontal="center"/>
      <protection/>
    </xf>
    <xf numFmtId="0" fontId="4" fillId="0" borderId="0" xfId="68" applyFont="1" applyAlignment="1">
      <alignment horizontal="left"/>
      <protection/>
    </xf>
    <xf numFmtId="0" fontId="5" fillId="0" borderId="0" xfId="68">
      <alignment/>
      <protection/>
    </xf>
    <xf numFmtId="0" fontId="4" fillId="0" borderId="0" xfId="68" applyFont="1" applyAlignment="1">
      <alignment horizontal="center"/>
      <protection/>
    </xf>
    <xf numFmtId="0" fontId="7" fillId="24" borderId="33" xfId="68" applyFont="1" applyFill="1" applyBorder="1" applyAlignment="1">
      <alignment horizontal="center" vertical="center" shrinkToFit="1"/>
      <protection/>
    </xf>
    <xf numFmtId="0" fontId="7" fillId="24" borderId="34" xfId="68" applyFont="1" applyFill="1" applyBorder="1" applyAlignment="1">
      <alignment horizontal="center" vertical="center" shrinkToFit="1"/>
      <protection/>
    </xf>
    <xf numFmtId="0" fontId="7" fillId="24" borderId="34" xfId="68" applyFont="1" applyFill="1" applyBorder="1" applyAlignment="1">
      <alignment horizontal="center" vertical="center" wrapText="1" shrinkToFit="1"/>
      <protection/>
    </xf>
    <xf numFmtId="0" fontId="7" fillId="24" borderId="17" xfId="68" applyFont="1" applyFill="1" applyBorder="1" applyAlignment="1">
      <alignment horizontal="center" vertical="center" wrapText="1" shrinkToFit="1"/>
      <protection/>
    </xf>
    <xf numFmtId="0" fontId="7" fillId="24" borderId="16" xfId="68" applyFont="1" applyFill="1" applyBorder="1" applyAlignment="1">
      <alignment horizontal="center" vertical="center" wrapText="1" shrinkToFit="1"/>
      <protection/>
    </xf>
    <xf numFmtId="0" fontId="7" fillId="24" borderId="16" xfId="68" applyFont="1" applyFill="1" applyBorder="1" applyAlignment="1">
      <alignment horizontal="center" vertical="center" shrinkToFit="1"/>
      <protection/>
    </xf>
    <xf numFmtId="0" fontId="7" fillId="24" borderId="17" xfId="68" applyFont="1" applyFill="1" applyBorder="1" applyAlignment="1">
      <alignment horizontal="center" vertical="center" shrinkToFit="1"/>
      <protection/>
    </xf>
    <xf numFmtId="0" fontId="7" fillId="24" borderId="16" xfId="68" applyFont="1" applyFill="1" applyBorder="1" applyAlignment="1">
      <alignment horizontal="right" vertical="center" shrinkToFit="1"/>
      <protection/>
    </xf>
    <xf numFmtId="0" fontId="7" fillId="0" borderId="16" xfId="68" applyFont="1" applyBorder="1" applyAlignment="1">
      <alignment horizontal="right" vertical="center" shrinkToFit="1"/>
      <protection/>
    </xf>
    <xf numFmtId="0" fontId="4" fillId="0" borderId="0" xfId="68" applyFont="1" applyAlignment="1">
      <alignment horizontal="right"/>
      <protection/>
    </xf>
    <xf numFmtId="0" fontId="6" fillId="0" borderId="0" xfId="68" applyFont="1" applyAlignment="1">
      <alignment horizontal="right"/>
      <protection/>
    </xf>
    <xf numFmtId="0" fontId="13" fillId="0" borderId="0" xfId="0" applyFont="1" applyAlignment="1">
      <alignment vertical="center"/>
    </xf>
    <xf numFmtId="0" fontId="11" fillId="0" borderId="0" xfId="67" applyNumberFormat="1" applyFont="1" applyFill="1" applyBorder="1" applyAlignment="1">
      <alignment horizontal="center" vertical="center" wrapText="1" shrinkToFit="1"/>
    </xf>
    <xf numFmtId="0" fontId="13" fillId="0" borderId="0" xfId="67" applyNumberFormat="1" applyFont="1" applyFill="1" applyBorder="1" applyAlignment="1">
      <alignment horizontal="left" vertical="center"/>
    </xf>
    <xf numFmtId="0" fontId="14" fillId="0" borderId="0" xfId="67" applyNumberFormat="1" applyFont="1" applyFill="1" applyBorder="1" applyAlignment="1">
      <alignment/>
    </xf>
    <xf numFmtId="0" fontId="13" fillId="0" borderId="0" xfId="67" applyNumberFormat="1" applyFont="1" applyFill="1" applyBorder="1" applyAlignment="1">
      <alignment vertical="center"/>
    </xf>
    <xf numFmtId="0" fontId="13" fillId="0" borderId="0" xfId="67" applyNumberFormat="1" applyFont="1" applyFill="1" applyBorder="1" applyAlignment="1">
      <alignment horizontal="right" vertical="center"/>
    </xf>
    <xf numFmtId="0" fontId="27" fillId="24" borderId="23" xfId="67" applyFont="1" applyFill="1" applyBorder="1" applyAlignment="1">
      <alignment horizontal="center" vertical="center" wrapText="1" shrinkToFit="1"/>
    </xf>
    <xf numFmtId="0" fontId="27" fillId="24" borderId="16" xfId="67" applyFont="1" applyFill="1" applyBorder="1" applyAlignment="1">
      <alignment horizontal="center" vertical="center" wrapText="1" shrinkToFit="1"/>
    </xf>
    <xf numFmtId="0" fontId="27" fillId="24" borderId="15" xfId="67" applyFont="1" applyFill="1" applyBorder="1" applyAlignment="1">
      <alignment horizontal="center" vertical="center" wrapText="1" shrinkToFit="1"/>
    </xf>
    <xf numFmtId="0" fontId="28" fillId="24" borderId="15" xfId="67" applyFont="1" applyFill="1" applyBorder="1" applyAlignment="1">
      <alignment horizontal="center" vertical="center" wrapText="1" shrinkToFit="1"/>
    </xf>
    <xf numFmtId="0" fontId="27" fillId="24" borderId="15" xfId="67" applyFont="1" applyFill="1" applyBorder="1" applyAlignment="1">
      <alignment horizontal="left" vertical="center" wrapText="1" shrinkToFit="1"/>
    </xf>
    <xf numFmtId="4" fontId="27" fillId="0" borderId="15" xfId="67" applyNumberFormat="1" applyFont="1" applyBorder="1" applyAlignment="1">
      <alignment horizontal="center" shrinkToFit="1"/>
    </xf>
    <xf numFmtId="4" fontId="27" fillId="0" borderId="15" xfId="67" applyNumberFormat="1" applyFont="1" applyBorder="1" applyAlignment="1">
      <alignment horizontal="right"/>
    </xf>
    <xf numFmtId="0" fontId="27" fillId="24" borderId="15" xfId="67" applyFont="1" applyFill="1" applyBorder="1" applyAlignment="1">
      <alignment horizontal="right" vertical="center" wrapText="1" shrinkToFit="1"/>
    </xf>
  </cellXfs>
  <cellStyles count="57">
    <cellStyle name="Normal" xfId="0"/>
    <cellStyle name="常规_Sheet3_Sheet10"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9" xfId="65"/>
    <cellStyle name="常规_Sheet3_Sheet11" xfId="66"/>
    <cellStyle name="常规_Sheet1" xfId="67"/>
    <cellStyle name="常规_Sheet2_1" xfId="68"/>
    <cellStyle name="常规_Sheet3" xfId="69"/>
    <cellStyle name="常规_Sheet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D38"/>
  <sheetViews>
    <sheetView zoomScaleSheetLayoutView="100" workbookViewId="0" topLeftCell="A1">
      <selection activeCell="B7" sqref="B7:B38"/>
    </sheetView>
  </sheetViews>
  <sheetFormatPr defaultColWidth="9.00390625" defaultRowHeight="14.25"/>
  <cols>
    <col min="1" max="1" width="32.625" style="0" customWidth="1"/>
    <col min="2" max="2" width="10.875" style="0" customWidth="1"/>
    <col min="3" max="3" width="23.125" style="0" bestFit="1" customWidth="1"/>
    <col min="4" max="4" width="13.125" style="0" customWidth="1"/>
  </cols>
  <sheetData>
    <row r="1" ht="14.25">
      <c r="A1" s="1" t="s">
        <v>0</v>
      </c>
    </row>
    <row r="2" spans="1:4" ht="18.75">
      <c r="A2" s="162" t="s">
        <v>1</v>
      </c>
      <c r="B2" s="162"/>
      <c r="C2" s="162"/>
      <c r="D2" s="162"/>
    </row>
    <row r="3" spans="1:4" ht="14.25">
      <c r="A3" s="163"/>
      <c r="B3" s="164"/>
      <c r="C3" s="164"/>
      <c r="D3" s="164"/>
    </row>
    <row r="4" spans="1:4" s="161" customFormat="1" ht="12">
      <c r="A4" s="165" t="s">
        <v>2</v>
      </c>
      <c r="B4" s="165"/>
      <c r="C4" s="165"/>
      <c r="D4" s="166" t="s">
        <v>3</v>
      </c>
    </row>
    <row r="5" spans="1:4" ht="14.25">
      <c r="A5" s="167" t="s">
        <v>4</v>
      </c>
      <c r="B5" s="168"/>
      <c r="C5" s="167" t="s">
        <v>5</v>
      </c>
      <c r="D5" s="168"/>
    </row>
    <row r="6" spans="1:4" ht="22.5">
      <c r="A6" s="169" t="s">
        <v>6</v>
      </c>
      <c r="B6" s="170" t="s">
        <v>7</v>
      </c>
      <c r="C6" s="171" t="s">
        <v>8</v>
      </c>
      <c r="D6" s="170" t="s">
        <v>7</v>
      </c>
    </row>
    <row r="7" spans="1:4" ht="14.25">
      <c r="A7" s="171" t="s">
        <v>9</v>
      </c>
      <c r="B7" s="172">
        <v>90209137.32</v>
      </c>
      <c r="C7" s="171" t="s">
        <v>10</v>
      </c>
      <c r="D7" s="172">
        <v>15450670.32</v>
      </c>
    </row>
    <row r="8" spans="1:4" ht="14.25">
      <c r="A8" s="171" t="s">
        <v>11</v>
      </c>
      <c r="B8" s="172">
        <v>90209137.32</v>
      </c>
      <c r="C8" s="171" t="s">
        <v>12</v>
      </c>
      <c r="D8" s="172">
        <v>5256799.2</v>
      </c>
    </row>
    <row r="9" spans="1:4" ht="14.25">
      <c r="A9" s="171" t="s">
        <v>13</v>
      </c>
      <c r="B9" s="172"/>
      <c r="C9" s="171" t="s">
        <v>14</v>
      </c>
      <c r="D9" s="172">
        <v>1611500</v>
      </c>
    </row>
    <row r="10" spans="1:4" ht="14.25">
      <c r="A10" s="171" t="s">
        <v>15</v>
      </c>
      <c r="B10" s="172"/>
      <c r="C10" s="171" t="s">
        <v>16</v>
      </c>
      <c r="D10" s="172">
        <v>8582371.12</v>
      </c>
    </row>
    <row r="11" spans="1:4" ht="14.25">
      <c r="A11" s="171" t="s">
        <v>17</v>
      </c>
      <c r="B11" s="173"/>
      <c r="C11" s="171" t="s">
        <v>18</v>
      </c>
      <c r="D11" s="173"/>
    </row>
    <row r="12" spans="1:4" ht="14.25">
      <c r="A12" s="171" t="s">
        <v>19</v>
      </c>
      <c r="B12" s="172"/>
      <c r="C12" s="171" t="s">
        <v>20</v>
      </c>
      <c r="D12" s="173"/>
    </row>
    <row r="13" spans="1:4" ht="14.25">
      <c r="A13" s="171" t="s">
        <v>21</v>
      </c>
      <c r="B13" s="173"/>
      <c r="C13" s="171" t="s">
        <v>22</v>
      </c>
      <c r="D13" s="172"/>
    </row>
    <row r="14" spans="1:4" ht="14.25">
      <c r="A14" s="171" t="s">
        <v>23</v>
      </c>
      <c r="B14" s="173"/>
      <c r="C14" s="171" t="s">
        <v>24</v>
      </c>
      <c r="D14" s="172"/>
    </row>
    <row r="15" spans="1:4" ht="14.25">
      <c r="A15" s="171" t="s">
        <v>25</v>
      </c>
      <c r="B15" s="173"/>
      <c r="C15" s="171" t="s">
        <v>26</v>
      </c>
      <c r="D15" s="172"/>
    </row>
    <row r="16" spans="1:4" ht="14.25">
      <c r="A16" s="171" t="s">
        <v>27</v>
      </c>
      <c r="B16" s="173"/>
      <c r="C16" s="171" t="s">
        <v>28</v>
      </c>
      <c r="D16" s="172"/>
    </row>
    <row r="17" spans="1:4" ht="14.25">
      <c r="A17" s="171" t="s">
        <v>29</v>
      </c>
      <c r="B17" s="172"/>
      <c r="C17" s="171"/>
      <c r="D17" s="174"/>
    </row>
    <row r="18" spans="1:4" ht="14.25">
      <c r="A18" s="171" t="s">
        <v>30</v>
      </c>
      <c r="B18" s="172"/>
      <c r="C18" s="171" t="s">
        <v>31</v>
      </c>
      <c r="D18" s="172">
        <v>74758467</v>
      </c>
    </row>
    <row r="19" spans="1:4" ht="14.25">
      <c r="A19" s="171" t="s">
        <v>32</v>
      </c>
      <c r="B19" s="172"/>
      <c r="C19" s="171" t="s">
        <v>24</v>
      </c>
      <c r="D19" s="172">
        <v>6560000</v>
      </c>
    </row>
    <row r="20" spans="1:4" ht="14.25">
      <c r="A20" s="171" t="s">
        <v>33</v>
      </c>
      <c r="B20" s="172"/>
      <c r="C20" s="171" t="s">
        <v>34</v>
      </c>
      <c r="D20" s="172"/>
    </row>
    <row r="21" spans="1:4" ht="14.25">
      <c r="A21" s="171" t="s">
        <v>35</v>
      </c>
      <c r="B21" s="172"/>
      <c r="C21" s="171" t="s">
        <v>36</v>
      </c>
      <c r="D21" s="172"/>
    </row>
    <row r="22" spans="1:4" ht="14.25">
      <c r="A22" s="171"/>
      <c r="B22" s="174"/>
      <c r="C22" s="171" t="s">
        <v>37</v>
      </c>
      <c r="D22" s="172"/>
    </row>
    <row r="23" spans="1:4" ht="14.25">
      <c r="A23" s="171"/>
      <c r="B23" s="174"/>
      <c r="C23" s="171" t="s">
        <v>38</v>
      </c>
      <c r="D23" s="172">
        <v>68198467</v>
      </c>
    </row>
    <row r="24" spans="1:4" ht="14.25">
      <c r="A24" s="171"/>
      <c r="B24" s="174"/>
      <c r="C24" s="171" t="s">
        <v>28</v>
      </c>
      <c r="D24" s="172"/>
    </row>
    <row r="25" spans="1:4" ht="14.25">
      <c r="A25" s="171"/>
      <c r="B25" s="174"/>
      <c r="C25" s="171"/>
      <c r="D25" s="174"/>
    </row>
    <row r="26" spans="1:4" ht="14.25">
      <c r="A26" s="171"/>
      <c r="B26" s="174"/>
      <c r="C26" s="171" t="s">
        <v>39</v>
      </c>
      <c r="D26" s="172"/>
    </row>
    <row r="27" spans="1:4" ht="14.25">
      <c r="A27" s="171"/>
      <c r="B27" s="174"/>
      <c r="C27" s="171"/>
      <c r="D27" s="174"/>
    </row>
    <row r="28" spans="1:4" ht="14.25">
      <c r="A28" s="171" t="s">
        <v>40</v>
      </c>
      <c r="B28" s="172">
        <v>90209137.32</v>
      </c>
      <c r="C28" s="169" t="s">
        <v>41</v>
      </c>
      <c r="D28" s="172">
        <v>90209137.32</v>
      </c>
    </row>
    <row r="29" spans="1:4" ht="14.25">
      <c r="A29" s="171"/>
      <c r="B29" s="174"/>
      <c r="C29" s="171"/>
      <c r="D29" s="174"/>
    </row>
    <row r="30" spans="1:4" ht="14.25">
      <c r="A30" s="171" t="s">
        <v>42</v>
      </c>
      <c r="B30" s="172"/>
      <c r="C30" s="171" t="s">
        <v>43</v>
      </c>
      <c r="D30" s="172"/>
    </row>
    <row r="31" spans="1:4" ht="14.25">
      <c r="A31" s="171" t="s">
        <v>44</v>
      </c>
      <c r="B31" s="173"/>
      <c r="C31" s="171" t="s">
        <v>45</v>
      </c>
      <c r="D31" s="173"/>
    </row>
    <row r="32" spans="1:4" ht="14.25">
      <c r="A32" s="171" t="s">
        <v>46</v>
      </c>
      <c r="B32" s="172"/>
      <c r="C32" s="171" t="s">
        <v>47</v>
      </c>
      <c r="D32" s="173"/>
    </row>
    <row r="33" spans="1:4" ht="14.25">
      <c r="A33" s="171" t="s">
        <v>48</v>
      </c>
      <c r="B33" s="173"/>
      <c r="C33" s="171"/>
      <c r="D33" s="174"/>
    </row>
    <row r="34" spans="1:4" ht="14.25">
      <c r="A34" s="171"/>
      <c r="B34" s="174"/>
      <c r="C34" s="171"/>
      <c r="D34" s="174"/>
    </row>
    <row r="35" spans="1:4" ht="14.25">
      <c r="A35" s="171"/>
      <c r="B35" s="174"/>
      <c r="C35" s="171"/>
      <c r="D35" s="174"/>
    </row>
    <row r="36" spans="1:4" ht="14.25">
      <c r="A36" s="171" t="s">
        <v>49</v>
      </c>
      <c r="B36" s="173"/>
      <c r="C36" s="171" t="s">
        <v>50</v>
      </c>
      <c r="D36" s="174"/>
    </row>
    <row r="37" spans="1:4" ht="14.25">
      <c r="A37" s="171"/>
      <c r="B37" s="174"/>
      <c r="C37" s="171"/>
      <c r="D37" s="174"/>
    </row>
    <row r="38" spans="1:4" ht="14.25">
      <c r="A38" s="171" t="s">
        <v>51</v>
      </c>
      <c r="B38" s="172">
        <v>90209137.32</v>
      </c>
      <c r="C38" s="169" t="s">
        <v>52</v>
      </c>
      <c r="D38" s="172">
        <v>90209137.32</v>
      </c>
    </row>
  </sheetData>
  <sheetProtection/>
  <mergeCells count="3">
    <mergeCell ref="A2:D2"/>
    <mergeCell ref="A5:B5"/>
    <mergeCell ref="C5:D5"/>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21"/>
  </sheetPr>
  <dimension ref="A1:B14"/>
  <sheetViews>
    <sheetView zoomScaleSheetLayoutView="100" workbookViewId="0" topLeftCell="A1">
      <selection activeCell="A5" sqref="A5"/>
    </sheetView>
  </sheetViews>
  <sheetFormatPr defaultColWidth="9.00390625" defaultRowHeight="14.25"/>
  <cols>
    <col min="1" max="1" width="53.00390625" style="0" customWidth="1"/>
    <col min="2" max="2" width="28.125" style="0" customWidth="1"/>
  </cols>
  <sheetData>
    <row r="1" ht="14.25">
      <c r="A1" s="1" t="s">
        <v>280</v>
      </c>
    </row>
    <row r="2" spans="1:2" ht="30" customHeight="1">
      <c r="A2" s="12" t="s">
        <v>281</v>
      </c>
      <c r="B2" s="12"/>
    </row>
    <row r="3" spans="1:2" ht="30" customHeight="1">
      <c r="A3" s="13" t="s">
        <v>168</v>
      </c>
      <c r="B3" s="14" t="s">
        <v>3</v>
      </c>
    </row>
    <row r="4" spans="1:2" ht="39" customHeight="1">
      <c r="A4" s="15" t="s">
        <v>57</v>
      </c>
      <c r="B4" s="15" t="s">
        <v>282</v>
      </c>
    </row>
    <row r="5" spans="1:2" ht="39" customHeight="1">
      <c r="A5" s="16" t="s">
        <v>283</v>
      </c>
      <c r="B5" s="15">
        <v>1750000</v>
      </c>
    </row>
    <row r="6" spans="1:2" ht="39" customHeight="1">
      <c r="A6" s="17" t="s">
        <v>284</v>
      </c>
      <c r="B6" s="10">
        <f>B7+B8+B11</f>
        <v>190000</v>
      </c>
    </row>
    <row r="7" spans="1:2" ht="39" customHeight="1">
      <c r="A7" s="10" t="s">
        <v>285</v>
      </c>
      <c r="B7" s="10">
        <v>50000</v>
      </c>
    </row>
    <row r="8" spans="1:2" ht="39" customHeight="1">
      <c r="A8" s="10" t="s">
        <v>286</v>
      </c>
      <c r="B8" s="10">
        <v>40000</v>
      </c>
    </row>
    <row r="9" spans="1:2" ht="39" customHeight="1">
      <c r="A9" s="10" t="s">
        <v>287</v>
      </c>
      <c r="B9" s="10">
        <v>0</v>
      </c>
    </row>
    <row r="10" spans="1:2" ht="39" customHeight="1">
      <c r="A10" s="10" t="s">
        <v>288</v>
      </c>
      <c r="B10" s="10">
        <v>40000</v>
      </c>
    </row>
    <row r="11" spans="1:2" ht="39" customHeight="1">
      <c r="A11" s="10" t="s">
        <v>289</v>
      </c>
      <c r="B11" s="10">
        <v>100000</v>
      </c>
    </row>
    <row r="12" spans="1:2" ht="14.25">
      <c r="A12" s="18" t="s">
        <v>290</v>
      </c>
      <c r="B12" s="18"/>
    </row>
    <row r="13" spans="1:2" ht="14.25">
      <c r="A13" s="19" t="s">
        <v>291</v>
      </c>
      <c r="B13" s="19"/>
    </row>
    <row r="14" spans="1:2" ht="37.5" customHeight="1">
      <c r="A14" s="20" t="s">
        <v>292</v>
      </c>
      <c r="B14" s="20"/>
    </row>
  </sheetData>
  <sheetProtection/>
  <mergeCells count="3">
    <mergeCell ref="A2:B2"/>
    <mergeCell ref="A12:B12"/>
    <mergeCell ref="A14:B14"/>
  </mergeCells>
  <printOptions/>
  <pageMargins left="0.75" right="0.47"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56"/>
  </sheetPr>
  <dimension ref="A1:G22"/>
  <sheetViews>
    <sheetView zoomScaleSheetLayoutView="100" workbookViewId="0" topLeftCell="A1">
      <selection activeCell="A3" sqref="A3:D3"/>
    </sheetView>
  </sheetViews>
  <sheetFormatPr defaultColWidth="9.00390625" defaultRowHeight="14.25"/>
  <cols>
    <col min="1" max="3" width="6.75390625" style="0" customWidth="1"/>
    <col min="4" max="4" width="18.375" style="0" customWidth="1"/>
    <col min="5" max="7" width="13.875" style="0" customWidth="1"/>
  </cols>
  <sheetData>
    <row r="1" ht="14.25">
      <c r="A1" s="1" t="s">
        <v>293</v>
      </c>
    </row>
    <row r="2" spans="1:7" ht="22.5">
      <c r="A2" s="2" t="s">
        <v>294</v>
      </c>
      <c r="B2" s="3"/>
      <c r="C2" s="3"/>
      <c r="D2" s="3"/>
      <c r="E2" s="3"/>
      <c r="F2" s="3"/>
      <c r="G2" s="3"/>
    </row>
    <row r="3" spans="1:7" ht="14.25">
      <c r="A3" s="4" t="s">
        <v>55</v>
      </c>
      <c r="B3" s="4"/>
      <c r="C3" s="4"/>
      <c r="D3" s="4"/>
      <c r="E3" s="5"/>
      <c r="F3" s="5"/>
      <c r="G3" s="6" t="s">
        <v>56</v>
      </c>
    </row>
    <row r="4" spans="1:7" ht="21" customHeight="1">
      <c r="A4" s="7" t="s">
        <v>295</v>
      </c>
      <c r="B4" s="7"/>
      <c r="C4" s="7"/>
      <c r="D4" s="7"/>
      <c r="E4" s="7" t="s">
        <v>296</v>
      </c>
      <c r="F4" s="7"/>
      <c r="G4" s="7"/>
    </row>
    <row r="5" spans="1:7" ht="21" customHeight="1">
      <c r="A5" s="7" t="s">
        <v>65</v>
      </c>
      <c r="B5" s="7"/>
      <c r="C5" s="7"/>
      <c r="D5" s="7" t="s">
        <v>66</v>
      </c>
      <c r="E5" s="7" t="s">
        <v>101</v>
      </c>
      <c r="F5" s="7" t="s">
        <v>91</v>
      </c>
      <c r="G5" s="7" t="s">
        <v>92</v>
      </c>
    </row>
    <row r="6" spans="1:7" ht="21" customHeight="1">
      <c r="A6" s="7"/>
      <c r="B6" s="7"/>
      <c r="C6" s="7"/>
      <c r="D6" s="7"/>
      <c r="E6" s="7"/>
      <c r="F6" s="7"/>
      <c r="G6" s="7"/>
    </row>
    <row r="7" spans="1:7" ht="21" customHeight="1">
      <c r="A7" s="7"/>
      <c r="B7" s="7"/>
      <c r="C7" s="7"/>
      <c r="D7" s="7"/>
      <c r="E7" s="7"/>
      <c r="F7" s="7"/>
      <c r="G7" s="7"/>
    </row>
    <row r="8" spans="1:7" ht="21" customHeight="1">
      <c r="A8" s="7" t="s">
        <v>67</v>
      </c>
      <c r="B8" s="7" t="s">
        <v>68</v>
      </c>
      <c r="C8" s="7" t="s">
        <v>69</v>
      </c>
      <c r="D8" s="7" t="s">
        <v>70</v>
      </c>
      <c r="E8" s="8">
        <v>1</v>
      </c>
      <c r="F8" s="8">
        <v>2</v>
      </c>
      <c r="G8" s="8">
        <v>5</v>
      </c>
    </row>
    <row r="9" spans="1:7" ht="21" customHeight="1">
      <c r="A9" s="7"/>
      <c r="B9" s="7"/>
      <c r="C9" s="7"/>
      <c r="D9" s="7" t="s">
        <v>78</v>
      </c>
      <c r="E9" s="9">
        <v>0</v>
      </c>
      <c r="F9" s="9">
        <v>0</v>
      </c>
      <c r="G9" s="9">
        <v>0</v>
      </c>
    </row>
    <row r="10" spans="1:7" ht="21" customHeight="1">
      <c r="A10" s="10"/>
      <c r="B10" s="10"/>
      <c r="C10" s="10"/>
      <c r="D10" s="10"/>
      <c r="E10" s="10"/>
      <c r="F10" s="10"/>
      <c r="G10" s="10"/>
    </row>
    <row r="11" spans="1:7" ht="21" customHeight="1">
      <c r="A11" s="10"/>
      <c r="B11" s="10"/>
      <c r="C11" s="10"/>
      <c r="D11" s="10"/>
      <c r="E11" s="10"/>
      <c r="F11" s="10"/>
      <c r="G11" s="10"/>
    </row>
    <row r="12" spans="1:7" ht="21" customHeight="1">
      <c r="A12" s="10"/>
      <c r="B12" s="10"/>
      <c r="C12" s="10"/>
      <c r="D12" s="10"/>
      <c r="E12" s="10"/>
      <c r="F12" s="10"/>
      <c r="G12" s="10"/>
    </row>
    <row r="13" spans="1:7" ht="21" customHeight="1">
      <c r="A13" s="10"/>
      <c r="B13" s="10"/>
      <c r="C13" s="10"/>
      <c r="D13" s="10"/>
      <c r="E13" s="10"/>
      <c r="F13" s="10"/>
      <c r="G13" s="10"/>
    </row>
    <row r="14" spans="1:7" ht="21" customHeight="1">
      <c r="A14" s="10"/>
      <c r="B14" s="10"/>
      <c r="C14" s="10"/>
      <c r="D14" s="10"/>
      <c r="E14" s="10"/>
      <c r="F14" s="10"/>
      <c r="G14" s="10"/>
    </row>
    <row r="15" spans="1:7" ht="21" customHeight="1">
      <c r="A15" s="10"/>
      <c r="B15" s="10"/>
      <c r="C15" s="10"/>
      <c r="D15" s="10"/>
      <c r="E15" s="10"/>
      <c r="F15" s="10"/>
      <c r="G15" s="10"/>
    </row>
    <row r="16" spans="1:7" ht="21" customHeight="1">
      <c r="A16" s="10"/>
      <c r="B16" s="10"/>
      <c r="C16" s="10"/>
      <c r="D16" s="10"/>
      <c r="E16" s="10"/>
      <c r="F16" s="10"/>
      <c r="G16" s="10"/>
    </row>
    <row r="17" spans="1:7" ht="21" customHeight="1">
      <c r="A17" s="10"/>
      <c r="B17" s="10"/>
      <c r="C17" s="10"/>
      <c r="D17" s="10"/>
      <c r="E17" s="10"/>
      <c r="F17" s="10"/>
      <c r="G17" s="10"/>
    </row>
    <row r="18" spans="1:7" ht="21" customHeight="1">
      <c r="A18" s="10"/>
      <c r="B18" s="10"/>
      <c r="C18" s="10"/>
      <c r="D18" s="10"/>
      <c r="E18" s="10"/>
      <c r="F18" s="10"/>
      <c r="G18" s="10"/>
    </row>
    <row r="19" spans="1:7" ht="21" customHeight="1">
      <c r="A19" s="10"/>
      <c r="B19" s="10"/>
      <c r="C19" s="10"/>
      <c r="D19" s="10"/>
      <c r="E19" s="10"/>
      <c r="F19" s="10"/>
      <c r="G19" s="10"/>
    </row>
    <row r="20" spans="1:7" ht="21" customHeight="1">
      <c r="A20" s="10"/>
      <c r="B20" s="10"/>
      <c r="C20" s="10"/>
      <c r="D20" s="10"/>
      <c r="E20" s="10"/>
      <c r="F20" s="10"/>
      <c r="G20" s="10"/>
    </row>
    <row r="21" spans="1:7" ht="21" customHeight="1">
      <c r="A21" s="10"/>
      <c r="B21" s="10"/>
      <c r="C21" s="10"/>
      <c r="D21" s="10"/>
      <c r="E21" s="10"/>
      <c r="F21" s="10"/>
      <c r="G21" s="10"/>
    </row>
    <row r="22" spans="1:7" ht="14.25">
      <c r="A22" s="11" t="s">
        <v>297</v>
      </c>
      <c r="B22" s="11"/>
      <c r="C22" s="11"/>
      <c r="D22" s="11"/>
      <c r="E22" s="11"/>
      <c r="F22" s="11"/>
      <c r="G22" s="11"/>
    </row>
  </sheetData>
  <sheetProtection/>
  <mergeCells count="13">
    <mergeCell ref="A2:G2"/>
    <mergeCell ref="A3:D3"/>
    <mergeCell ref="A4:D4"/>
    <mergeCell ref="E4:G4"/>
    <mergeCell ref="A22:G22"/>
    <mergeCell ref="A8:A9"/>
    <mergeCell ref="B8:B9"/>
    <mergeCell ref="C8:C9"/>
    <mergeCell ref="D5:D7"/>
    <mergeCell ref="E5:E7"/>
    <mergeCell ref="F5:F7"/>
    <mergeCell ref="G5:G7"/>
    <mergeCell ref="A5:C7"/>
  </mergeCells>
  <printOptions/>
  <pageMargins left="0.75" right="0.75"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K20"/>
  <sheetViews>
    <sheetView zoomScaleSheetLayoutView="100" workbookViewId="0" topLeftCell="A1">
      <selection activeCell="A3" sqref="A3:E3"/>
    </sheetView>
  </sheetViews>
  <sheetFormatPr defaultColWidth="9.00390625" defaultRowHeight="14.25"/>
  <cols>
    <col min="1" max="3" width="7.625" style="0" customWidth="1"/>
    <col min="4" max="4" width="14.50390625" style="0" customWidth="1"/>
    <col min="5" max="5" width="12.50390625" style="0" customWidth="1"/>
    <col min="6" max="6" width="12.875" style="0" customWidth="1"/>
    <col min="7" max="7" width="12.50390625" style="0" customWidth="1"/>
    <col min="10" max="10" width="18.25390625" style="0" customWidth="1"/>
  </cols>
  <sheetData>
    <row r="1" ht="14.25">
      <c r="A1" s="1" t="s">
        <v>53</v>
      </c>
    </row>
    <row r="2" spans="1:11" ht="27">
      <c r="A2" s="146" t="s">
        <v>54</v>
      </c>
      <c r="B2" s="146"/>
      <c r="C2" s="146"/>
      <c r="D2" s="146"/>
      <c r="E2" s="146"/>
      <c r="F2" s="146"/>
      <c r="G2" s="146"/>
      <c r="H2" s="146"/>
      <c r="I2" s="146"/>
      <c r="J2" s="146"/>
      <c r="K2" s="146"/>
    </row>
    <row r="3" spans="1:11" ht="15">
      <c r="A3" s="147" t="s">
        <v>55</v>
      </c>
      <c r="B3" s="147"/>
      <c r="C3" s="147"/>
      <c r="D3" s="147"/>
      <c r="E3" s="147"/>
      <c r="F3" s="148"/>
      <c r="G3" s="148"/>
      <c r="H3" s="149"/>
      <c r="I3" s="148"/>
      <c r="J3" s="159"/>
      <c r="K3" s="160" t="s">
        <v>56</v>
      </c>
    </row>
    <row r="4" spans="1:11" ht="21" customHeight="1">
      <c r="A4" s="150" t="s">
        <v>57</v>
      </c>
      <c r="B4" s="151"/>
      <c r="C4" s="151"/>
      <c r="D4" s="151"/>
      <c r="E4" s="152" t="s">
        <v>58</v>
      </c>
      <c r="F4" s="152" t="s">
        <v>59</v>
      </c>
      <c r="G4" s="152" t="s">
        <v>60</v>
      </c>
      <c r="H4" s="152" t="s">
        <v>61</v>
      </c>
      <c r="I4" s="152" t="s">
        <v>62</v>
      </c>
      <c r="J4" s="152" t="s">
        <v>63</v>
      </c>
      <c r="K4" s="152" t="s">
        <v>64</v>
      </c>
    </row>
    <row r="5" spans="1:11" ht="21" customHeight="1">
      <c r="A5" s="153" t="s">
        <v>65</v>
      </c>
      <c r="B5" s="154"/>
      <c r="C5" s="154"/>
      <c r="D5" s="155" t="s">
        <v>66</v>
      </c>
      <c r="E5" s="154"/>
      <c r="F5" s="154"/>
      <c r="G5" s="154"/>
      <c r="H5" s="154"/>
      <c r="I5" s="154"/>
      <c r="J5" s="154"/>
      <c r="K5" s="152"/>
    </row>
    <row r="6" spans="1:11" ht="21" customHeight="1">
      <c r="A6" s="153"/>
      <c r="B6" s="154"/>
      <c r="C6" s="154"/>
      <c r="D6" s="155"/>
      <c r="E6" s="154"/>
      <c r="F6" s="154"/>
      <c r="G6" s="154"/>
      <c r="H6" s="154"/>
      <c r="I6" s="154"/>
      <c r="J6" s="154"/>
      <c r="K6" s="152"/>
    </row>
    <row r="7" spans="1:11" ht="21" customHeight="1">
      <c r="A7" s="156" t="s">
        <v>67</v>
      </c>
      <c r="B7" s="155" t="s">
        <v>68</v>
      </c>
      <c r="C7" s="155" t="s">
        <v>69</v>
      </c>
      <c r="D7" s="155" t="s">
        <v>70</v>
      </c>
      <c r="E7" s="154" t="s">
        <v>71</v>
      </c>
      <c r="F7" s="154" t="s">
        <v>72</v>
      </c>
      <c r="G7" s="154" t="s">
        <v>73</v>
      </c>
      <c r="H7" s="154" t="s">
        <v>74</v>
      </c>
      <c r="I7" s="154" t="s">
        <v>75</v>
      </c>
      <c r="J7" s="154" t="s">
        <v>76</v>
      </c>
      <c r="K7" s="154" t="s">
        <v>77</v>
      </c>
    </row>
    <row r="8" spans="1:11" ht="21" customHeight="1">
      <c r="A8" s="156"/>
      <c r="B8" s="155"/>
      <c r="C8" s="155"/>
      <c r="D8" s="155" t="s">
        <v>78</v>
      </c>
      <c r="E8" s="57">
        <f>SUM(E9:E17)</f>
        <v>90209137.32</v>
      </c>
      <c r="F8" s="57">
        <f>SUM(F9:F17)</f>
        <v>90209137.32</v>
      </c>
      <c r="G8" s="57"/>
      <c r="H8" s="57"/>
      <c r="I8" s="57"/>
      <c r="J8" s="57"/>
      <c r="K8" s="57"/>
    </row>
    <row r="9" spans="1:11" ht="21" customHeight="1">
      <c r="A9" s="54">
        <v>2100101</v>
      </c>
      <c r="B9" s="55"/>
      <c r="C9" s="55"/>
      <c r="D9" s="56" t="s">
        <v>79</v>
      </c>
      <c r="E9" s="57">
        <v>5106799.2</v>
      </c>
      <c r="F9" s="57">
        <v>5106799.2</v>
      </c>
      <c r="G9" s="157"/>
      <c r="H9" s="57"/>
      <c r="I9" s="157"/>
      <c r="J9" s="157"/>
      <c r="K9" s="57"/>
    </row>
    <row r="10" spans="1:11" ht="21" customHeight="1">
      <c r="A10" s="59">
        <v>2100101</v>
      </c>
      <c r="B10" s="60"/>
      <c r="C10" s="61"/>
      <c r="D10" s="56" t="s">
        <v>80</v>
      </c>
      <c r="E10" s="57">
        <v>1802500</v>
      </c>
      <c r="F10" s="57">
        <v>1802500</v>
      </c>
      <c r="G10" s="157"/>
      <c r="H10" s="157"/>
      <c r="I10" s="157"/>
      <c r="J10" s="157"/>
      <c r="K10" s="57"/>
    </row>
    <row r="11" spans="1:11" ht="21" customHeight="1">
      <c r="A11" s="59">
        <v>2019999</v>
      </c>
      <c r="B11" s="60"/>
      <c r="C11" s="61"/>
      <c r="D11" s="56" t="s">
        <v>81</v>
      </c>
      <c r="E11" s="57">
        <v>309000</v>
      </c>
      <c r="F11" s="57">
        <v>309000</v>
      </c>
      <c r="G11" s="157"/>
      <c r="H11" s="157"/>
      <c r="I11" s="157"/>
      <c r="J11" s="157"/>
      <c r="K11" s="57"/>
    </row>
    <row r="12" spans="1:11" ht="21" customHeight="1">
      <c r="A12" s="59">
        <v>2019999</v>
      </c>
      <c r="B12" s="60"/>
      <c r="C12" s="61"/>
      <c r="D12" s="56" t="s">
        <v>82</v>
      </c>
      <c r="E12" s="57">
        <v>1655498.52</v>
      </c>
      <c r="F12" s="57">
        <v>1655498.52</v>
      </c>
      <c r="G12" s="157"/>
      <c r="H12" s="157"/>
      <c r="I12" s="157"/>
      <c r="J12" s="157"/>
      <c r="K12" s="157"/>
    </row>
    <row r="13" spans="1:11" ht="21" customHeight="1">
      <c r="A13" s="54">
        <v>2080501</v>
      </c>
      <c r="B13" s="55"/>
      <c r="C13" s="55"/>
      <c r="D13" s="56" t="s">
        <v>83</v>
      </c>
      <c r="E13" s="57">
        <v>6014739.6</v>
      </c>
      <c r="F13" s="57">
        <v>6014739.6</v>
      </c>
      <c r="G13" s="158"/>
      <c r="H13" s="158"/>
      <c r="I13" s="158"/>
      <c r="J13" s="158"/>
      <c r="K13" s="158"/>
    </row>
    <row r="14" spans="1:11" ht="21" customHeight="1">
      <c r="A14" s="54">
        <v>2210201</v>
      </c>
      <c r="B14" s="55"/>
      <c r="C14" s="55"/>
      <c r="D14" s="62" t="s">
        <v>84</v>
      </c>
      <c r="E14" s="63">
        <v>562133</v>
      </c>
      <c r="F14" s="63">
        <v>562133</v>
      </c>
      <c r="G14" s="158"/>
      <c r="H14" s="158"/>
      <c r="I14" s="158"/>
      <c r="J14" s="158"/>
      <c r="K14" s="158"/>
    </row>
    <row r="15" spans="1:11" ht="21" customHeight="1">
      <c r="A15" s="64">
        <v>2100399</v>
      </c>
      <c r="B15" s="65"/>
      <c r="C15" s="66"/>
      <c r="D15" s="67" t="s">
        <v>85</v>
      </c>
      <c r="E15" s="68">
        <v>12404941</v>
      </c>
      <c r="F15" s="68">
        <v>12404941</v>
      </c>
      <c r="G15" s="158"/>
      <c r="H15" s="158"/>
      <c r="I15" s="158"/>
      <c r="J15" s="158"/>
      <c r="K15" s="158"/>
    </row>
    <row r="16" spans="1:11" ht="21" customHeight="1">
      <c r="A16" s="64">
        <v>2100799</v>
      </c>
      <c r="B16" s="65"/>
      <c r="C16" s="65"/>
      <c r="D16" s="69" t="s">
        <v>86</v>
      </c>
      <c r="E16" s="70">
        <v>61272726</v>
      </c>
      <c r="F16" s="70">
        <v>61272726</v>
      </c>
      <c r="G16" s="158"/>
      <c r="H16" s="158"/>
      <c r="I16" s="158"/>
      <c r="J16" s="158"/>
      <c r="K16" s="158"/>
    </row>
    <row r="17" spans="1:11" ht="21" customHeight="1">
      <c r="A17" s="64">
        <v>2109901</v>
      </c>
      <c r="B17" s="65"/>
      <c r="C17" s="65"/>
      <c r="D17" s="71" t="s">
        <v>87</v>
      </c>
      <c r="E17" s="72">
        <v>1080800</v>
      </c>
      <c r="F17" s="72">
        <v>1080800</v>
      </c>
      <c r="G17" s="158"/>
      <c r="H17" s="158"/>
      <c r="I17" s="158"/>
      <c r="J17" s="158"/>
      <c r="K17" s="158"/>
    </row>
    <row r="18" spans="1:11" ht="21" customHeight="1">
      <c r="A18" s="64"/>
      <c r="B18" s="65"/>
      <c r="C18" s="65"/>
      <c r="D18" s="65"/>
      <c r="E18" s="72"/>
      <c r="F18" s="72"/>
      <c r="G18" s="158"/>
      <c r="H18" s="158"/>
      <c r="I18" s="158"/>
      <c r="J18" s="158"/>
      <c r="K18" s="158"/>
    </row>
    <row r="19" spans="1:11" ht="21" customHeight="1">
      <c r="A19" s="64"/>
      <c r="B19" s="65"/>
      <c r="C19" s="65"/>
      <c r="D19" s="65"/>
      <c r="E19" s="72"/>
      <c r="F19" s="72"/>
      <c r="G19" s="158"/>
      <c r="H19" s="158"/>
      <c r="I19" s="158"/>
      <c r="J19" s="158"/>
      <c r="K19" s="72"/>
    </row>
    <row r="20" spans="1:11" ht="21" customHeight="1">
      <c r="A20" s="64"/>
      <c r="B20" s="65"/>
      <c r="C20" s="65"/>
      <c r="D20" s="65"/>
      <c r="E20" s="72"/>
      <c r="F20" s="72"/>
      <c r="G20" s="158"/>
      <c r="H20" s="158"/>
      <c r="I20" s="158"/>
      <c r="J20" s="158"/>
      <c r="K20" s="158"/>
    </row>
  </sheetData>
  <sheetProtection/>
  <mergeCells count="27">
    <mergeCell ref="A2:K2"/>
    <mergeCell ref="A3:E3"/>
    <mergeCell ref="A4:D4"/>
    <mergeCell ref="A9:C9"/>
    <mergeCell ref="A10:C10"/>
    <mergeCell ref="A11:C11"/>
    <mergeCell ref="A12:C12"/>
    <mergeCell ref="A13:C13"/>
    <mergeCell ref="A14:C14"/>
    <mergeCell ref="A15:C15"/>
    <mergeCell ref="A16:C16"/>
    <mergeCell ref="A17:C17"/>
    <mergeCell ref="A18:C18"/>
    <mergeCell ref="A19:C19"/>
    <mergeCell ref="A20:C20"/>
    <mergeCell ref="A7:A8"/>
    <mergeCell ref="B7:B8"/>
    <mergeCell ref="C7:C8"/>
    <mergeCell ref="D5:D6"/>
    <mergeCell ref="E4:E6"/>
    <mergeCell ref="F4:F6"/>
    <mergeCell ref="G4:G6"/>
    <mergeCell ref="H4:H6"/>
    <mergeCell ref="I4:I6"/>
    <mergeCell ref="J4:J6"/>
    <mergeCell ref="K4:K6"/>
    <mergeCell ref="A5:C6"/>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21"/>
  </sheetPr>
  <dimension ref="A1:K20"/>
  <sheetViews>
    <sheetView zoomScaleSheetLayoutView="100" workbookViewId="0" topLeftCell="A1">
      <selection activeCell="A2" sqref="A2:J2"/>
    </sheetView>
  </sheetViews>
  <sheetFormatPr defaultColWidth="9.00390625" defaultRowHeight="14.25"/>
  <cols>
    <col min="1" max="3" width="6.375" style="0" customWidth="1"/>
    <col min="4" max="4" width="16.25390625" style="0" customWidth="1"/>
    <col min="5" max="5" width="13.125" style="0" customWidth="1"/>
    <col min="6" max="6" width="12.75390625" style="0" customWidth="1"/>
    <col min="7" max="7" width="11.625" style="0" customWidth="1"/>
    <col min="8" max="8" width="13.00390625" style="0" customWidth="1"/>
    <col min="9" max="9" width="11.625" style="0" customWidth="1"/>
    <col min="10" max="10" width="18.625" style="0" customWidth="1"/>
  </cols>
  <sheetData>
    <row r="1" ht="14.25">
      <c r="A1" s="1" t="s">
        <v>88</v>
      </c>
    </row>
    <row r="2" spans="1:10" ht="27">
      <c r="A2" s="125" t="s">
        <v>89</v>
      </c>
      <c r="B2" s="125"/>
      <c r="C2" s="125"/>
      <c r="D2" s="125"/>
      <c r="E2" s="125"/>
      <c r="F2" s="125"/>
      <c r="G2" s="125"/>
      <c r="H2" s="125"/>
      <c r="I2" s="125"/>
      <c r="J2" s="125"/>
    </row>
    <row r="3" spans="1:11" ht="14.25">
      <c r="A3" s="126" t="s">
        <v>55</v>
      </c>
      <c r="B3" s="126"/>
      <c r="C3" s="126"/>
      <c r="D3" s="126"/>
      <c r="E3" s="126"/>
      <c r="F3" s="127"/>
      <c r="G3" s="128"/>
      <c r="H3" s="128"/>
      <c r="I3" s="128"/>
      <c r="J3" s="144"/>
      <c r="K3" t="s">
        <v>56</v>
      </c>
    </row>
    <row r="4" spans="1:11" ht="14.25">
      <c r="A4" s="129" t="s">
        <v>57</v>
      </c>
      <c r="B4" s="129"/>
      <c r="C4" s="129"/>
      <c r="D4" s="129"/>
      <c r="E4" s="130" t="s">
        <v>90</v>
      </c>
      <c r="F4" s="130" t="s">
        <v>91</v>
      </c>
      <c r="G4" s="130" t="s">
        <v>92</v>
      </c>
      <c r="H4" s="130" t="s">
        <v>93</v>
      </c>
      <c r="I4" s="130" t="s">
        <v>94</v>
      </c>
      <c r="J4" s="130" t="s">
        <v>95</v>
      </c>
      <c r="K4" s="137" t="s">
        <v>96</v>
      </c>
    </row>
    <row r="5" spans="1:11" ht="14.25">
      <c r="A5" s="130" t="s">
        <v>65</v>
      </c>
      <c r="B5" s="130"/>
      <c r="C5" s="130"/>
      <c r="D5" s="129" t="s">
        <v>66</v>
      </c>
      <c r="E5" s="130"/>
      <c r="F5" s="130"/>
      <c r="G5" s="130"/>
      <c r="H5" s="130"/>
      <c r="I5" s="130"/>
      <c r="J5" s="130"/>
      <c r="K5" s="137"/>
    </row>
    <row r="6" spans="1:11" ht="14.25">
      <c r="A6" s="130"/>
      <c r="B6" s="130"/>
      <c r="C6" s="130"/>
      <c r="D6" s="129"/>
      <c r="E6" s="130"/>
      <c r="F6" s="130"/>
      <c r="G6" s="130"/>
      <c r="H6" s="130"/>
      <c r="I6" s="130"/>
      <c r="J6" s="130"/>
      <c r="K6" s="137"/>
    </row>
    <row r="7" spans="1:11" ht="14.25">
      <c r="A7" s="130"/>
      <c r="B7" s="130"/>
      <c r="C7" s="130"/>
      <c r="D7" s="129"/>
      <c r="E7" s="130"/>
      <c r="F7" s="130"/>
      <c r="G7" s="130"/>
      <c r="H7" s="130"/>
      <c r="I7" s="130"/>
      <c r="J7" s="130"/>
      <c r="K7" s="137"/>
    </row>
    <row r="8" spans="1:11" ht="14.25">
      <c r="A8" s="129" t="s">
        <v>67</v>
      </c>
      <c r="B8" s="129" t="s">
        <v>68</v>
      </c>
      <c r="C8" s="129" t="s">
        <v>69</v>
      </c>
      <c r="D8" s="129" t="s">
        <v>70</v>
      </c>
      <c r="E8" s="130" t="s">
        <v>71</v>
      </c>
      <c r="F8" s="130" t="s">
        <v>72</v>
      </c>
      <c r="G8" s="130" t="s">
        <v>73</v>
      </c>
      <c r="H8" s="130" t="s">
        <v>74</v>
      </c>
      <c r="I8" s="130" t="s">
        <v>75</v>
      </c>
      <c r="J8" s="130" t="s">
        <v>76</v>
      </c>
      <c r="K8" s="137"/>
    </row>
    <row r="9" spans="1:11" ht="14.25">
      <c r="A9" s="129"/>
      <c r="B9" s="129"/>
      <c r="C9" s="129"/>
      <c r="D9" s="129" t="s">
        <v>78</v>
      </c>
      <c r="E9" s="57">
        <f>SUM(E10:E18)</f>
        <v>90209137.32</v>
      </c>
      <c r="F9" s="57">
        <f>SUM(F10:F18)</f>
        <v>15450670.32</v>
      </c>
      <c r="G9" s="131">
        <f>G16+G17+G18</f>
        <v>74758467</v>
      </c>
      <c r="H9" s="132">
        <v>0</v>
      </c>
      <c r="I9" s="132">
        <v>0</v>
      </c>
      <c r="J9" s="132">
        <v>0</v>
      </c>
      <c r="K9" s="137">
        <v>0</v>
      </c>
    </row>
    <row r="10" spans="1:11" ht="14.25">
      <c r="A10" s="54">
        <v>2100101</v>
      </c>
      <c r="B10" s="55"/>
      <c r="C10" s="55"/>
      <c r="D10" s="56" t="s">
        <v>79</v>
      </c>
      <c r="E10" s="57">
        <v>5106799.2</v>
      </c>
      <c r="F10" s="57">
        <v>5106799.2</v>
      </c>
      <c r="G10" s="131"/>
      <c r="H10" s="133"/>
      <c r="I10" s="145"/>
      <c r="J10" s="145"/>
      <c r="K10" s="137"/>
    </row>
    <row r="11" spans="1:11" ht="14.25">
      <c r="A11" s="59">
        <v>2100101</v>
      </c>
      <c r="B11" s="60"/>
      <c r="C11" s="61"/>
      <c r="D11" s="56" t="s">
        <v>80</v>
      </c>
      <c r="E11" s="57">
        <v>1802500</v>
      </c>
      <c r="F11" s="57">
        <v>1802500</v>
      </c>
      <c r="G11" s="131"/>
      <c r="H11" s="133"/>
      <c r="I11" s="145"/>
      <c r="J11" s="145"/>
      <c r="K11" s="137"/>
    </row>
    <row r="12" spans="1:11" ht="14.25">
      <c r="A12" s="59">
        <v>2019999</v>
      </c>
      <c r="B12" s="60"/>
      <c r="C12" s="61"/>
      <c r="D12" s="56" t="s">
        <v>81</v>
      </c>
      <c r="E12" s="57">
        <v>309000</v>
      </c>
      <c r="F12" s="57">
        <v>309000</v>
      </c>
      <c r="G12" s="133"/>
      <c r="H12" s="133"/>
      <c r="I12" s="145"/>
      <c r="J12" s="145"/>
      <c r="K12" s="137"/>
    </row>
    <row r="13" spans="1:11" ht="14.25">
      <c r="A13" s="59">
        <v>2019999</v>
      </c>
      <c r="B13" s="60"/>
      <c r="C13" s="61"/>
      <c r="D13" s="56" t="s">
        <v>82</v>
      </c>
      <c r="E13" s="57">
        <v>1655498.52</v>
      </c>
      <c r="F13" s="57">
        <v>1655498.52</v>
      </c>
      <c r="G13" s="131"/>
      <c r="H13" s="133"/>
      <c r="I13" s="145"/>
      <c r="J13" s="145"/>
      <c r="K13" s="137"/>
    </row>
    <row r="14" spans="1:11" ht="14.25">
      <c r="A14" s="54">
        <v>2080501</v>
      </c>
      <c r="B14" s="55"/>
      <c r="C14" s="55"/>
      <c r="D14" s="56" t="s">
        <v>83</v>
      </c>
      <c r="E14" s="57">
        <v>6014739.6</v>
      </c>
      <c r="F14" s="63">
        <v>6014739.6</v>
      </c>
      <c r="G14" s="131"/>
      <c r="H14" s="133"/>
      <c r="I14" s="145"/>
      <c r="J14" s="145"/>
      <c r="K14" s="137"/>
    </row>
    <row r="15" spans="1:11" ht="14.25">
      <c r="A15" s="54">
        <v>2210201</v>
      </c>
      <c r="B15" s="55"/>
      <c r="C15" s="55"/>
      <c r="D15" s="62" t="s">
        <v>84</v>
      </c>
      <c r="E15" s="134">
        <v>562133</v>
      </c>
      <c r="F15" s="135">
        <v>562133</v>
      </c>
      <c r="G15" s="131"/>
      <c r="H15" s="133"/>
      <c r="I15" s="145"/>
      <c r="J15" s="145"/>
      <c r="K15" s="137"/>
    </row>
    <row r="16" spans="1:11" ht="14.25">
      <c r="A16" s="64">
        <v>2100399</v>
      </c>
      <c r="B16" s="65"/>
      <c r="C16" s="66"/>
      <c r="D16" s="67" t="s">
        <v>85</v>
      </c>
      <c r="E16" s="136">
        <v>12404941</v>
      </c>
      <c r="F16" s="137"/>
      <c r="G16" s="138">
        <v>12404941</v>
      </c>
      <c r="H16" s="133"/>
      <c r="I16" s="145"/>
      <c r="J16" s="145"/>
      <c r="K16" s="137"/>
    </row>
    <row r="17" spans="1:11" ht="14.25">
      <c r="A17" s="64">
        <v>2100799</v>
      </c>
      <c r="B17" s="65"/>
      <c r="C17" s="65"/>
      <c r="D17" s="69" t="s">
        <v>86</v>
      </c>
      <c r="E17" s="139">
        <v>61272726</v>
      </c>
      <c r="F17" s="137"/>
      <c r="G17" s="70">
        <v>61272726</v>
      </c>
      <c r="H17" s="133"/>
      <c r="I17" s="145"/>
      <c r="J17" s="145"/>
      <c r="K17" s="137"/>
    </row>
    <row r="18" spans="1:11" ht="14.25">
      <c r="A18" s="64">
        <v>2109901</v>
      </c>
      <c r="B18" s="65"/>
      <c r="C18" s="65"/>
      <c r="D18" s="71" t="s">
        <v>87</v>
      </c>
      <c r="E18" s="140">
        <v>1080800</v>
      </c>
      <c r="F18" s="137"/>
      <c r="G18" s="72">
        <v>1080800</v>
      </c>
      <c r="H18" s="133"/>
      <c r="I18" s="145"/>
      <c r="J18" s="145"/>
      <c r="K18" s="137"/>
    </row>
    <row r="19" spans="1:11" ht="14.25">
      <c r="A19" s="141"/>
      <c r="B19" s="142"/>
      <c r="C19" s="142"/>
      <c r="D19" s="142"/>
      <c r="E19" s="131"/>
      <c r="F19" s="143"/>
      <c r="G19" s="133"/>
      <c r="H19" s="133"/>
      <c r="I19" s="145"/>
      <c r="J19" s="145"/>
      <c r="K19" s="137"/>
    </row>
    <row r="20" spans="1:11" ht="14.25">
      <c r="A20" s="141"/>
      <c r="B20" s="142"/>
      <c r="C20" s="142"/>
      <c r="D20" s="142"/>
      <c r="E20" s="131">
        <f>E10+F12+F13+F14+F15</f>
        <v>13648170.32</v>
      </c>
      <c r="F20" s="131"/>
      <c r="G20" s="131"/>
      <c r="H20" s="133"/>
      <c r="I20" s="145"/>
      <c r="J20" s="145"/>
      <c r="K20" s="137"/>
    </row>
  </sheetData>
  <sheetProtection/>
  <mergeCells count="26">
    <mergeCell ref="A2:J2"/>
    <mergeCell ref="A3:E3"/>
    <mergeCell ref="A4:D4"/>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4:E7"/>
    <mergeCell ref="F4:F7"/>
    <mergeCell ref="G4:G7"/>
    <mergeCell ref="H4:H7"/>
    <mergeCell ref="I4:I7"/>
    <mergeCell ref="J4:J7"/>
    <mergeCell ref="K4:K7"/>
    <mergeCell ref="A5:C7"/>
  </mergeCells>
  <printOptions/>
  <pageMargins left="0.67" right="0.51"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51"/>
  <sheetViews>
    <sheetView zoomScaleSheetLayoutView="100" workbookViewId="0" topLeftCell="A1">
      <selection activeCell="A3" sqref="A3:D3"/>
    </sheetView>
  </sheetViews>
  <sheetFormatPr defaultColWidth="8.875" defaultRowHeight="14.25"/>
  <cols>
    <col min="1" max="1" width="19.00390625" style="0" customWidth="1"/>
    <col min="2" max="5" width="12.75390625" style="0" customWidth="1"/>
    <col min="6" max="6" width="7.625" style="0" customWidth="1"/>
    <col min="7" max="7" width="3.25390625" style="0" customWidth="1"/>
  </cols>
  <sheetData>
    <row r="1" ht="14.25">
      <c r="A1" s="1" t="s">
        <v>97</v>
      </c>
    </row>
    <row r="2" spans="1:7" ht="18.75">
      <c r="A2" s="22" t="s">
        <v>98</v>
      </c>
      <c r="B2" s="22"/>
      <c r="C2" s="22"/>
      <c r="D2" s="22"/>
      <c r="E2" s="22"/>
      <c r="F2" s="22"/>
      <c r="G2" s="22"/>
    </row>
    <row r="3" spans="1:7" ht="14.25">
      <c r="A3" s="23" t="s">
        <v>55</v>
      </c>
      <c r="B3" s="23"/>
      <c r="C3" s="23"/>
      <c r="D3" s="23"/>
      <c r="E3" s="90"/>
      <c r="F3" s="90"/>
      <c r="G3" s="91" t="s">
        <v>3</v>
      </c>
    </row>
    <row r="4" spans="1:7" ht="14.25">
      <c r="A4" s="118" t="s">
        <v>99</v>
      </c>
      <c r="B4" s="118" t="s">
        <v>78</v>
      </c>
      <c r="C4" s="119" t="s">
        <v>100</v>
      </c>
      <c r="D4" s="120"/>
      <c r="E4" s="120"/>
      <c r="F4" s="120"/>
      <c r="G4" s="121"/>
    </row>
    <row r="5" spans="1:7" ht="14.25">
      <c r="A5" s="122"/>
      <c r="B5" s="122"/>
      <c r="C5" s="118" t="s">
        <v>101</v>
      </c>
      <c r="D5" s="119" t="s">
        <v>102</v>
      </c>
      <c r="E5" s="121"/>
      <c r="F5" s="118" t="s">
        <v>103</v>
      </c>
      <c r="G5" s="118" t="s">
        <v>104</v>
      </c>
    </row>
    <row r="6" spans="1:7" ht="24">
      <c r="A6" s="123"/>
      <c r="B6" s="123"/>
      <c r="C6" s="123"/>
      <c r="D6" s="124" t="s">
        <v>105</v>
      </c>
      <c r="E6" s="124" t="s">
        <v>106</v>
      </c>
      <c r="F6" s="123"/>
      <c r="G6" s="123"/>
    </row>
    <row r="7" spans="1:7" ht="14.25">
      <c r="A7" s="28" t="s">
        <v>78</v>
      </c>
      <c r="B7" s="30">
        <f>B8+B13+B32</f>
        <v>15450670.32</v>
      </c>
      <c r="C7" s="30">
        <f>C8+C13+C32</f>
        <v>15450670.32</v>
      </c>
      <c r="D7" s="30">
        <f>D8+D13+D32</f>
        <v>15450670.32</v>
      </c>
      <c r="E7" s="30"/>
      <c r="F7" s="30"/>
      <c r="G7" s="30"/>
    </row>
    <row r="8" spans="1:7" ht="14.25">
      <c r="A8" s="35" t="s">
        <v>107</v>
      </c>
      <c r="B8" s="41">
        <f>B9+B10+B11+B12</f>
        <v>7071297.720000001</v>
      </c>
      <c r="C8" s="41">
        <f>C9+C10+C11+C12</f>
        <v>7071297.720000001</v>
      </c>
      <c r="D8" s="41">
        <f>D9+D10+D11+D12</f>
        <v>7071297.720000001</v>
      </c>
      <c r="E8" s="35"/>
      <c r="F8" s="35"/>
      <c r="G8" s="35"/>
    </row>
    <row r="9" spans="1:7" ht="14.25">
      <c r="A9" s="33" t="s">
        <v>108</v>
      </c>
      <c r="B9" s="42">
        <v>1538640</v>
      </c>
      <c r="C9" s="42">
        <v>1538640</v>
      </c>
      <c r="D9" s="42">
        <v>1538640</v>
      </c>
      <c r="E9" s="35"/>
      <c r="F9" s="35"/>
      <c r="G9" s="35"/>
    </row>
    <row r="10" spans="1:7" ht="14.25">
      <c r="A10" s="33" t="s">
        <v>109</v>
      </c>
      <c r="B10" s="42">
        <v>3568159.2</v>
      </c>
      <c r="C10" s="42">
        <v>3568159.2</v>
      </c>
      <c r="D10" s="42">
        <v>3568159.2</v>
      </c>
      <c r="E10" s="35"/>
      <c r="F10" s="35"/>
      <c r="G10" s="35"/>
    </row>
    <row r="11" spans="1:7" ht="14.25">
      <c r="A11" s="33" t="s">
        <v>110</v>
      </c>
      <c r="B11" s="42">
        <v>309000</v>
      </c>
      <c r="C11" s="42">
        <v>309000</v>
      </c>
      <c r="D11" s="42">
        <v>309000</v>
      </c>
      <c r="E11" s="35"/>
      <c r="F11" s="35"/>
      <c r="G11" s="35"/>
    </row>
    <row r="12" spans="1:7" ht="14.25">
      <c r="A12" s="33" t="s">
        <v>111</v>
      </c>
      <c r="B12" s="42">
        <v>1655498.52</v>
      </c>
      <c r="C12" s="42">
        <v>1655498.52</v>
      </c>
      <c r="D12" s="42">
        <v>1655498.52</v>
      </c>
      <c r="E12" s="35"/>
      <c r="F12" s="35"/>
      <c r="G12" s="35"/>
    </row>
    <row r="13" spans="1:7" ht="14.25">
      <c r="A13" s="35" t="s">
        <v>112</v>
      </c>
      <c r="B13" s="41">
        <f>SUM(B14:B31)</f>
        <v>1802500</v>
      </c>
      <c r="C13" s="41">
        <f>SUM(C14:C31)</f>
        <v>1802500</v>
      </c>
      <c r="D13" s="41">
        <f>SUM(D14:D31)</f>
        <v>1802500</v>
      </c>
      <c r="E13" s="35"/>
      <c r="F13" s="35"/>
      <c r="G13" s="35"/>
    </row>
    <row r="14" spans="1:7" ht="14.25">
      <c r="A14" s="33" t="s">
        <v>113</v>
      </c>
      <c r="B14" s="42">
        <v>140000</v>
      </c>
      <c r="C14" s="42">
        <v>140000</v>
      </c>
      <c r="D14" s="42">
        <v>140000</v>
      </c>
      <c r="E14" s="35"/>
      <c r="F14" s="35"/>
      <c r="G14" s="35"/>
    </row>
    <row r="15" spans="1:7" ht="14.25">
      <c r="A15" s="33" t="s">
        <v>114</v>
      </c>
      <c r="B15" s="43">
        <v>337000</v>
      </c>
      <c r="C15" s="43">
        <v>337000</v>
      </c>
      <c r="D15" s="43">
        <v>337000</v>
      </c>
      <c r="E15" s="35"/>
      <c r="F15" s="35"/>
      <c r="G15" s="35"/>
    </row>
    <row r="16" spans="1:7" ht="14.25">
      <c r="A16" s="33" t="s">
        <v>115</v>
      </c>
      <c r="B16" s="43">
        <v>100000</v>
      </c>
      <c r="C16" s="43">
        <v>100000</v>
      </c>
      <c r="D16" s="43">
        <v>100000</v>
      </c>
      <c r="E16" s="35"/>
      <c r="F16" s="35"/>
      <c r="G16" s="35"/>
    </row>
    <row r="17" spans="1:7" ht="14.25">
      <c r="A17" s="33" t="s">
        <v>116</v>
      </c>
      <c r="B17" s="42">
        <v>150000</v>
      </c>
      <c r="C17" s="42">
        <v>150000</v>
      </c>
      <c r="D17" s="42">
        <v>150000</v>
      </c>
      <c r="E17" s="35"/>
      <c r="F17" s="35"/>
      <c r="G17" s="35"/>
    </row>
    <row r="18" spans="1:7" ht="14.25">
      <c r="A18" s="33" t="s">
        <v>117</v>
      </c>
      <c r="B18" s="42">
        <v>60000</v>
      </c>
      <c r="C18" s="42">
        <v>60000</v>
      </c>
      <c r="D18" s="42">
        <v>60000</v>
      </c>
      <c r="E18" s="35"/>
      <c r="F18" s="35"/>
      <c r="G18" s="35"/>
    </row>
    <row r="19" spans="1:7" ht="14.25">
      <c r="A19" s="33" t="s">
        <v>118</v>
      </c>
      <c r="B19" s="42">
        <v>64000</v>
      </c>
      <c r="C19" s="42">
        <v>64000</v>
      </c>
      <c r="D19" s="42">
        <v>64000</v>
      </c>
      <c r="E19" s="35"/>
      <c r="F19" s="35"/>
      <c r="G19" s="35"/>
    </row>
    <row r="20" spans="1:7" ht="14.25">
      <c r="A20" s="33" t="s">
        <v>119</v>
      </c>
      <c r="B20" s="42">
        <v>50000</v>
      </c>
      <c r="C20" s="42">
        <v>50000</v>
      </c>
      <c r="D20" s="42">
        <v>50000</v>
      </c>
      <c r="E20" s="35"/>
      <c r="F20" s="35"/>
      <c r="G20" s="35"/>
    </row>
    <row r="21" spans="1:7" ht="14.25">
      <c r="A21" s="33" t="s">
        <v>120</v>
      </c>
      <c r="B21" s="42">
        <v>90000</v>
      </c>
      <c r="C21" s="42">
        <v>90000</v>
      </c>
      <c r="D21" s="42">
        <v>90000</v>
      </c>
      <c r="E21" s="35"/>
      <c r="F21" s="35"/>
      <c r="G21" s="35"/>
    </row>
    <row r="22" spans="1:7" ht="14.25">
      <c r="A22" s="33" t="s">
        <v>121</v>
      </c>
      <c r="B22" s="42">
        <v>70000</v>
      </c>
      <c r="C22" s="42">
        <v>70000</v>
      </c>
      <c r="D22" s="42">
        <v>70000</v>
      </c>
      <c r="E22" s="35"/>
      <c r="F22" s="35"/>
      <c r="G22" s="35"/>
    </row>
    <row r="23" spans="1:7" ht="14.25">
      <c r="A23" s="33" t="s">
        <v>122</v>
      </c>
      <c r="B23" s="42">
        <v>120000</v>
      </c>
      <c r="C23" s="42">
        <v>120000</v>
      </c>
      <c r="D23" s="42">
        <v>120000</v>
      </c>
      <c r="E23" s="35"/>
      <c r="F23" s="35"/>
      <c r="G23" s="35"/>
    </row>
    <row r="24" spans="1:7" ht="14.25">
      <c r="A24" s="33" t="s">
        <v>123</v>
      </c>
      <c r="B24" s="42">
        <v>60000</v>
      </c>
      <c r="C24" s="42">
        <v>60000</v>
      </c>
      <c r="D24" s="42">
        <v>60000</v>
      </c>
      <c r="E24" s="35"/>
      <c r="F24" s="35"/>
      <c r="G24" s="35"/>
    </row>
    <row r="25" spans="1:7" ht="14.25">
      <c r="A25" s="33" t="s">
        <v>124</v>
      </c>
      <c r="B25" s="42">
        <v>4000</v>
      </c>
      <c r="C25" s="42">
        <v>4000</v>
      </c>
      <c r="D25" s="42">
        <v>4000</v>
      </c>
      <c r="E25" s="35"/>
      <c r="F25" s="35"/>
      <c r="G25" s="35"/>
    </row>
    <row r="26" spans="1:7" ht="14.25">
      <c r="A26" s="33" t="s">
        <v>125</v>
      </c>
      <c r="B26" s="43">
        <v>100000</v>
      </c>
      <c r="C26" s="43">
        <v>100000</v>
      </c>
      <c r="D26" s="43">
        <v>100000</v>
      </c>
      <c r="E26" s="35"/>
      <c r="F26" s="35"/>
      <c r="G26" s="35"/>
    </row>
    <row r="27" spans="1:7" ht="14.25">
      <c r="A27" s="33" t="s">
        <v>126</v>
      </c>
      <c r="B27" s="42">
        <v>180000</v>
      </c>
      <c r="C27" s="42">
        <v>180000</v>
      </c>
      <c r="D27" s="42">
        <v>180000</v>
      </c>
      <c r="E27" s="35"/>
      <c r="F27" s="35"/>
      <c r="G27" s="35"/>
    </row>
    <row r="28" spans="1:7" ht="14.25">
      <c r="A28" s="33" t="s">
        <v>127</v>
      </c>
      <c r="B28" s="43">
        <v>50000</v>
      </c>
      <c r="C28" s="42">
        <v>50000</v>
      </c>
      <c r="D28" s="42">
        <v>50000</v>
      </c>
      <c r="E28" s="35"/>
      <c r="F28" s="35"/>
      <c r="G28" s="35"/>
    </row>
    <row r="29" spans="1:7" ht="14.25">
      <c r="A29" s="33" t="s">
        <v>128</v>
      </c>
      <c r="B29" s="43">
        <v>175000</v>
      </c>
      <c r="C29" s="43">
        <v>175000</v>
      </c>
      <c r="D29" s="43">
        <v>175000</v>
      </c>
      <c r="E29" s="35"/>
      <c r="F29" s="35"/>
      <c r="G29" s="35"/>
    </row>
    <row r="30" spans="1:7" ht="14.25">
      <c r="A30" s="33" t="s">
        <v>129</v>
      </c>
      <c r="B30" s="42">
        <v>40000</v>
      </c>
      <c r="C30" s="42">
        <v>40000</v>
      </c>
      <c r="D30" s="42">
        <v>40000</v>
      </c>
      <c r="E30" s="35"/>
      <c r="F30" s="35"/>
      <c r="G30" s="35"/>
    </row>
    <row r="31" spans="1:7" ht="14.25">
      <c r="A31" s="33" t="s">
        <v>130</v>
      </c>
      <c r="B31" s="42">
        <v>12500</v>
      </c>
      <c r="C31" s="42">
        <v>12500</v>
      </c>
      <c r="D31" s="42">
        <v>12500</v>
      </c>
      <c r="E31" s="35"/>
      <c r="F31" s="35"/>
      <c r="G31" s="35"/>
    </row>
    <row r="32" spans="1:7" ht="14.25">
      <c r="A32" s="35" t="s">
        <v>131</v>
      </c>
      <c r="B32" s="41">
        <f>B33+B34+B35</f>
        <v>6576872.6</v>
      </c>
      <c r="C32" s="41">
        <f>C33+C34+C35</f>
        <v>6576872.6</v>
      </c>
      <c r="D32" s="41">
        <f>D33+D34+D35</f>
        <v>6576872.6</v>
      </c>
      <c r="E32" s="35"/>
      <c r="F32" s="35"/>
      <c r="G32" s="35"/>
    </row>
    <row r="33" spans="1:7" ht="14.25">
      <c r="A33" s="33" t="s">
        <v>132</v>
      </c>
      <c r="B33" s="42">
        <v>1229820</v>
      </c>
      <c r="C33" s="42">
        <v>1229820</v>
      </c>
      <c r="D33" s="42">
        <v>1229820</v>
      </c>
      <c r="E33" s="35"/>
      <c r="F33" s="35"/>
      <c r="G33" s="35"/>
    </row>
    <row r="34" spans="1:7" ht="14.25">
      <c r="A34" s="33" t="s">
        <v>133</v>
      </c>
      <c r="B34" s="42">
        <v>4784919.6</v>
      </c>
      <c r="C34" s="42">
        <v>4784919.6</v>
      </c>
      <c r="D34" s="42">
        <v>4784919.6</v>
      </c>
      <c r="E34" s="35"/>
      <c r="F34" s="35"/>
      <c r="G34" s="35"/>
    </row>
    <row r="35" spans="1:7" ht="14.25">
      <c r="A35" s="44" t="s">
        <v>84</v>
      </c>
      <c r="B35" s="43">
        <v>562133</v>
      </c>
      <c r="C35" s="43">
        <v>562133</v>
      </c>
      <c r="D35" s="43">
        <v>562133</v>
      </c>
      <c r="E35" s="35"/>
      <c r="F35" s="35"/>
      <c r="G35" s="35"/>
    </row>
    <row r="36" spans="1:7" ht="14.25">
      <c r="A36" s="35" t="s">
        <v>134</v>
      </c>
      <c r="B36" s="42"/>
      <c r="C36" s="35"/>
      <c r="D36" s="35"/>
      <c r="E36" s="35"/>
      <c r="F36" s="42"/>
      <c r="G36" s="35"/>
    </row>
    <row r="37" spans="1:7" ht="6" customHeight="1">
      <c r="A37" s="35"/>
      <c r="B37" s="42"/>
      <c r="C37" s="35"/>
      <c r="D37" s="35"/>
      <c r="E37" s="35"/>
      <c r="F37" s="42"/>
      <c r="G37" s="35"/>
    </row>
    <row r="38" spans="1:7" ht="6" customHeight="1">
      <c r="A38" s="35"/>
      <c r="B38" s="42"/>
      <c r="C38" s="35"/>
      <c r="D38" s="35"/>
      <c r="E38" s="35"/>
      <c r="F38" s="42"/>
      <c r="G38" s="35"/>
    </row>
    <row r="39" spans="1:7" ht="6" customHeight="1">
      <c r="A39" s="35"/>
      <c r="B39" s="42"/>
      <c r="C39" s="35"/>
      <c r="D39" s="35"/>
      <c r="E39" s="35"/>
      <c r="F39" s="42"/>
      <c r="G39" s="35"/>
    </row>
    <row r="40" spans="1:7" ht="14.25">
      <c r="A40" s="35" t="s">
        <v>135</v>
      </c>
      <c r="B40" s="35"/>
      <c r="C40" s="35"/>
      <c r="D40" s="35"/>
      <c r="E40" s="35"/>
      <c r="F40" s="35"/>
      <c r="G40" s="35"/>
    </row>
    <row r="41" spans="1:7" ht="6" customHeight="1">
      <c r="A41" s="35"/>
      <c r="B41" s="35"/>
      <c r="C41" s="35"/>
      <c r="D41" s="35"/>
      <c r="E41" s="35"/>
      <c r="F41" s="35"/>
      <c r="G41" s="35"/>
    </row>
    <row r="42" spans="1:7" ht="6" customHeight="1">
      <c r="A42" s="35"/>
      <c r="B42" s="35"/>
      <c r="C42" s="35"/>
      <c r="D42" s="35"/>
      <c r="E42" s="35"/>
      <c r="F42" s="35"/>
      <c r="G42" s="35"/>
    </row>
    <row r="43" spans="1:7" ht="6" customHeight="1">
      <c r="A43" s="35"/>
      <c r="B43" s="35"/>
      <c r="C43" s="35"/>
      <c r="D43" s="35"/>
      <c r="E43" s="35"/>
      <c r="F43" s="35"/>
      <c r="G43" s="35"/>
    </row>
    <row r="44" spans="1:7" ht="14.25">
      <c r="A44" s="35" t="s">
        <v>136</v>
      </c>
      <c r="B44" s="42"/>
      <c r="C44" s="42"/>
      <c r="D44" s="42"/>
      <c r="E44" s="35"/>
      <c r="F44" s="35"/>
      <c r="G44" s="35"/>
    </row>
    <row r="45" spans="1:7" ht="4.5" customHeight="1">
      <c r="A45" s="35"/>
      <c r="B45" s="42"/>
      <c r="C45" s="42"/>
      <c r="D45" s="42"/>
      <c r="E45" s="35"/>
      <c r="F45" s="35"/>
      <c r="G45" s="35"/>
    </row>
    <row r="46" spans="1:7" ht="4.5" customHeight="1">
      <c r="A46" s="35"/>
      <c r="B46" s="42"/>
      <c r="C46" s="42"/>
      <c r="D46" s="42"/>
      <c r="E46" s="35"/>
      <c r="F46" s="35"/>
      <c r="G46" s="35"/>
    </row>
    <row r="47" spans="1:7" ht="4.5" customHeight="1">
      <c r="A47" s="35"/>
      <c r="B47" s="42"/>
      <c r="C47" s="42"/>
      <c r="D47" s="42"/>
      <c r="E47" s="35"/>
      <c r="F47" s="35"/>
      <c r="G47" s="35"/>
    </row>
    <row r="48" spans="1:7" ht="14.25">
      <c r="A48" s="35" t="s">
        <v>96</v>
      </c>
      <c r="B48" s="42"/>
      <c r="C48" s="42"/>
      <c r="D48" s="42"/>
      <c r="E48" s="35"/>
      <c r="F48" s="35"/>
      <c r="G48" s="35"/>
    </row>
    <row r="49" spans="1:7" ht="14.25">
      <c r="A49" s="35"/>
      <c r="B49" s="42"/>
      <c r="C49" s="42"/>
      <c r="D49" s="42"/>
      <c r="E49" s="35"/>
      <c r="F49" s="35"/>
      <c r="G49" s="35"/>
    </row>
    <row r="50" spans="1:7" ht="14.25">
      <c r="A50" s="35"/>
      <c r="B50" s="42"/>
      <c r="C50" s="42"/>
      <c r="D50" s="42"/>
      <c r="E50" s="35"/>
      <c r="F50" s="35"/>
      <c r="G50" s="35"/>
    </row>
    <row r="51" spans="1:7" ht="14.25">
      <c r="A51" s="35"/>
      <c r="B51" s="42"/>
      <c r="C51" s="42"/>
      <c r="D51" s="42"/>
      <c r="E51" s="35"/>
      <c r="F51" s="35"/>
      <c r="G51" s="35"/>
    </row>
  </sheetData>
  <sheetProtection/>
  <mergeCells count="9">
    <mergeCell ref="A2:G2"/>
    <mergeCell ref="A3:D3"/>
    <mergeCell ref="C4:G4"/>
    <mergeCell ref="D5:E5"/>
    <mergeCell ref="A4:A6"/>
    <mergeCell ref="B4:B6"/>
    <mergeCell ref="C5:C6"/>
    <mergeCell ref="F5:F6"/>
    <mergeCell ref="G5:G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9"/>
  <sheetViews>
    <sheetView tabSelected="1" zoomScaleSheetLayoutView="100" workbookViewId="0" topLeftCell="A1">
      <selection activeCell="C7" sqref="C7"/>
    </sheetView>
  </sheetViews>
  <sheetFormatPr defaultColWidth="8.875" defaultRowHeight="14.25"/>
  <cols>
    <col min="1" max="1" width="20.875" style="0" customWidth="1"/>
    <col min="2" max="2" width="12.125" style="0" customWidth="1"/>
    <col min="3" max="4" width="12.75390625" style="0" customWidth="1"/>
    <col min="5" max="5" width="5.125" style="0" customWidth="1"/>
    <col min="6" max="6" width="6.50390625" style="0" customWidth="1"/>
    <col min="7" max="7" width="5.125" style="0" customWidth="1"/>
    <col min="8" max="8" width="11.375" style="0" customWidth="1"/>
  </cols>
  <sheetData>
    <row r="1" ht="14.25">
      <c r="A1" s="1" t="s">
        <v>137</v>
      </c>
    </row>
    <row r="2" spans="1:8" ht="18.75">
      <c r="A2" s="22" t="s">
        <v>138</v>
      </c>
      <c r="B2" s="22"/>
      <c r="C2" s="22"/>
      <c r="D2" s="22"/>
      <c r="E2" s="22"/>
      <c r="F2" s="22"/>
      <c r="G2" s="22"/>
      <c r="H2" s="89"/>
    </row>
    <row r="3" spans="1:8" ht="14.25">
      <c r="A3" s="23" t="s">
        <v>55</v>
      </c>
      <c r="B3" s="23"/>
      <c r="C3" s="23"/>
      <c r="D3" s="23"/>
      <c r="E3" s="90"/>
      <c r="F3" s="90"/>
      <c r="H3" s="91" t="s">
        <v>3</v>
      </c>
    </row>
    <row r="4" spans="1:8" ht="14.25">
      <c r="A4" s="92" t="s">
        <v>139</v>
      </c>
      <c r="B4" s="92" t="s">
        <v>78</v>
      </c>
      <c r="C4" s="93" t="s">
        <v>100</v>
      </c>
      <c r="D4" s="94"/>
      <c r="E4" s="94"/>
      <c r="F4" s="94"/>
      <c r="G4" s="95"/>
      <c r="H4" s="96" t="s">
        <v>140</v>
      </c>
    </row>
    <row r="5" spans="1:8" ht="14.25">
      <c r="A5" s="97"/>
      <c r="B5" s="97"/>
      <c r="C5" s="92" t="s">
        <v>101</v>
      </c>
      <c r="D5" s="98" t="s">
        <v>102</v>
      </c>
      <c r="E5" s="99"/>
      <c r="F5" s="100" t="s">
        <v>103</v>
      </c>
      <c r="G5" s="101" t="s">
        <v>141</v>
      </c>
      <c r="H5" s="102"/>
    </row>
    <row r="6" spans="1:8" ht="28.5" customHeight="1">
      <c r="A6" s="103"/>
      <c r="B6" s="103"/>
      <c r="C6" s="103"/>
      <c r="D6" s="104" t="s">
        <v>105</v>
      </c>
      <c r="E6" s="105" t="s">
        <v>106</v>
      </c>
      <c r="F6" s="106"/>
      <c r="G6" s="107"/>
      <c r="H6" s="102"/>
    </row>
    <row r="7" spans="1:8" ht="14.25">
      <c r="A7" s="28" t="s">
        <v>78</v>
      </c>
      <c r="B7" s="30">
        <f>B8+B9+B10+B11+B12+B13+B14+B15+B16+B17+B18+B19</f>
        <v>74758467</v>
      </c>
      <c r="C7" s="30">
        <f>C8+C9+C10+C11+C12+C13+C14+C15+C16+C17+C18+C19</f>
        <v>74758467</v>
      </c>
      <c r="D7" s="30">
        <f>D8+D9+D10+D11+D12+D13+D14+D15+D16+D17+D18+D19</f>
        <v>74758467</v>
      </c>
      <c r="E7" s="30"/>
      <c r="F7" s="30"/>
      <c r="G7" s="108"/>
      <c r="H7" s="109"/>
    </row>
    <row r="8" spans="1:8" ht="37.5" customHeight="1">
      <c r="A8" s="110" t="s">
        <v>142</v>
      </c>
      <c r="B8" s="111">
        <v>7877700</v>
      </c>
      <c r="C8" s="111">
        <v>7877700</v>
      </c>
      <c r="D8" s="111">
        <v>7877700</v>
      </c>
      <c r="E8" s="35"/>
      <c r="F8" s="35"/>
      <c r="G8" s="112"/>
      <c r="H8" s="109" t="s">
        <v>143</v>
      </c>
    </row>
    <row r="9" spans="1:8" ht="27.75" customHeight="1">
      <c r="A9" s="110" t="s">
        <v>144</v>
      </c>
      <c r="B9" s="111">
        <v>1193501</v>
      </c>
      <c r="C9" s="111">
        <v>1193501</v>
      </c>
      <c r="D9" s="111">
        <v>1193501</v>
      </c>
      <c r="E9" s="35"/>
      <c r="F9" s="35"/>
      <c r="G9" s="112"/>
      <c r="H9" s="109" t="s">
        <v>145</v>
      </c>
    </row>
    <row r="10" spans="1:8" ht="27.75" customHeight="1">
      <c r="A10" s="113" t="s">
        <v>146</v>
      </c>
      <c r="B10" s="111">
        <v>1818720</v>
      </c>
      <c r="C10" s="111">
        <v>1818720</v>
      </c>
      <c r="D10" s="111">
        <v>1818720</v>
      </c>
      <c r="E10" s="35"/>
      <c r="F10" s="35"/>
      <c r="G10" s="112"/>
      <c r="H10" s="109" t="s">
        <v>147</v>
      </c>
    </row>
    <row r="11" spans="1:8" ht="43.5" customHeight="1">
      <c r="A11" s="113" t="s">
        <v>148</v>
      </c>
      <c r="B11" s="111">
        <v>1696200</v>
      </c>
      <c r="C11" s="111">
        <v>1696200</v>
      </c>
      <c r="D11" s="111">
        <v>1696200</v>
      </c>
      <c r="E11" s="35"/>
      <c r="F11" s="35"/>
      <c r="G11" s="112"/>
      <c r="H11" s="109" t="s">
        <v>149</v>
      </c>
    </row>
    <row r="12" spans="1:8" ht="54" customHeight="1">
      <c r="A12" s="110" t="s">
        <v>150</v>
      </c>
      <c r="B12" s="111">
        <v>95460</v>
      </c>
      <c r="C12" s="111">
        <v>95460</v>
      </c>
      <c r="D12" s="111">
        <v>95460</v>
      </c>
      <c r="E12" s="35"/>
      <c r="F12" s="35"/>
      <c r="G12" s="112"/>
      <c r="H12" s="109" t="s">
        <v>151</v>
      </c>
    </row>
    <row r="13" spans="1:8" ht="27.75" customHeight="1">
      <c r="A13" s="110" t="s">
        <v>152</v>
      </c>
      <c r="B13" s="111">
        <v>985340</v>
      </c>
      <c r="C13" s="111">
        <v>985340</v>
      </c>
      <c r="D13" s="114">
        <v>985340</v>
      </c>
      <c r="E13" s="35"/>
      <c r="F13" s="35"/>
      <c r="G13" s="112"/>
      <c r="H13" s="109" t="s">
        <v>153</v>
      </c>
    </row>
    <row r="14" spans="1:8" ht="75.75" customHeight="1">
      <c r="A14" s="115" t="s">
        <v>154</v>
      </c>
      <c r="B14" s="111">
        <v>14362021</v>
      </c>
      <c r="C14" s="111">
        <v>14362021</v>
      </c>
      <c r="D14" s="114">
        <v>14362021</v>
      </c>
      <c r="E14" s="35"/>
      <c r="F14" s="35"/>
      <c r="G14" s="112"/>
      <c r="H14" s="109" t="s">
        <v>155</v>
      </c>
    </row>
    <row r="15" spans="1:8" ht="43.5" customHeight="1">
      <c r="A15" s="110" t="s">
        <v>156</v>
      </c>
      <c r="B15" s="111">
        <v>12112199</v>
      </c>
      <c r="C15" s="111">
        <v>12112199</v>
      </c>
      <c r="D15" s="114">
        <v>12112199</v>
      </c>
      <c r="E15" s="35"/>
      <c r="F15" s="35"/>
      <c r="G15" s="112"/>
      <c r="H15" s="109" t="s">
        <v>157</v>
      </c>
    </row>
    <row r="16" spans="1:8" ht="51.75" customHeight="1">
      <c r="A16" s="110" t="s">
        <v>158</v>
      </c>
      <c r="B16" s="111">
        <v>6560000</v>
      </c>
      <c r="C16" s="111">
        <v>6560000</v>
      </c>
      <c r="D16" s="114">
        <v>6560000</v>
      </c>
      <c r="E16" s="35"/>
      <c r="F16" s="35"/>
      <c r="G16" s="112"/>
      <c r="H16" s="116" t="s">
        <v>159</v>
      </c>
    </row>
    <row r="17" spans="1:8" ht="58.5" customHeight="1">
      <c r="A17" s="110" t="s">
        <v>160</v>
      </c>
      <c r="B17" s="111">
        <v>22420000</v>
      </c>
      <c r="C17" s="111">
        <v>22420000</v>
      </c>
      <c r="D17" s="114">
        <v>22420000</v>
      </c>
      <c r="E17" s="35"/>
      <c r="F17" s="35"/>
      <c r="G17" s="112"/>
      <c r="H17" s="109" t="s">
        <v>161</v>
      </c>
    </row>
    <row r="18" spans="1:8" ht="33" customHeight="1">
      <c r="A18" s="117" t="s">
        <v>162</v>
      </c>
      <c r="B18" s="111">
        <v>4651440</v>
      </c>
      <c r="C18" s="111">
        <v>4651440</v>
      </c>
      <c r="D18" s="114">
        <v>4651440</v>
      </c>
      <c r="E18" s="35"/>
      <c r="F18" s="35"/>
      <c r="G18" s="112"/>
      <c r="H18" s="109" t="s">
        <v>163</v>
      </c>
    </row>
    <row r="19" spans="1:8" ht="40.5" customHeight="1">
      <c r="A19" s="110" t="s">
        <v>164</v>
      </c>
      <c r="B19" s="111">
        <v>985886</v>
      </c>
      <c r="C19" s="111">
        <v>985886</v>
      </c>
      <c r="D19" s="114">
        <v>985886</v>
      </c>
      <c r="E19" s="35"/>
      <c r="F19" s="35"/>
      <c r="G19" s="112"/>
      <c r="H19" s="109" t="s">
        <v>165</v>
      </c>
    </row>
  </sheetData>
  <sheetProtection/>
  <mergeCells count="10">
    <mergeCell ref="A2:H2"/>
    <mergeCell ref="A3:D3"/>
    <mergeCell ref="C4:G4"/>
    <mergeCell ref="D5:E5"/>
    <mergeCell ref="A4:A6"/>
    <mergeCell ref="B4:B6"/>
    <mergeCell ref="C5:C6"/>
    <mergeCell ref="F5:F6"/>
    <mergeCell ref="G5:G6"/>
    <mergeCell ref="H4:H6"/>
  </mergeCells>
  <printOptions/>
  <pageMargins left="0.43" right="0.3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40"/>
  </sheetPr>
  <dimension ref="A1:H37"/>
  <sheetViews>
    <sheetView zoomScaleSheetLayoutView="100" workbookViewId="0" topLeftCell="A4">
      <selection activeCell="G6" sqref="A1:H65536"/>
    </sheetView>
  </sheetViews>
  <sheetFormatPr defaultColWidth="9.00390625" defaultRowHeight="14.25"/>
  <cols>
    <col min="1" max="1" width="19.75390625" style="0" customWidth="1"/>
    <col min="2" max="2" width="3.625" style="0" bestFit="1" customWidth="1"/>
    <col min="3" max="3" width="10.50390625" style="0" customWidth="1"/>
    <col min="4" max="4" width="22.125" style="0" bestFit="1" customWidth="1"/>
    <col min="5" max="5" width="3.625" style="0" bestFit="1" customWidth="1"/>
    <col min="6" max="6" width="10.625" style="0" customWidth="1"/>
    <col min="7" max="7" width="11.25390625" style="0" customWidth="1"/>
    <col min="8" max="8" width="9.625" style="0" customWidth="1"/>
  </cols>
  <sheetData>
    <row r="1" ht="14.25">
      <c r="A1" s="1" t="s">
        <v>166</v>
      </c>
    </row>
    <row r="2" spans="1:8" ht="18.75">
      <c r="A2" s="75" t="s">
        <v>167</v>
      </c>
      <c r="B2" s="75"/>
      <c r="C2" s="75"/>
      <c r="D2" s="75"/>
      <c r="E2" s="75"/>
      <c r="F2" s="75"/>
      <c r="G2" s="75"/>
      <c r="H2" s="75"/>
    </row>
    <row r="3" spans="1:8" ht="14.25">
      <c r="A3" s="76" t="s">
        <v>168</v>
      </c>
      <c r="B3" s="77"/>
      <c r="C3" s="77"/>
      <c r="D3" s="77"/>
      <c r="E3" s="77"/>
      <c r="F3" s="78"/>
      <c r="G3" s="77"/>
      <c r="H3" s="79" t="s">
        <v>56</v>
      </c>
    </row>
    <row r="4" spans="1:8" ht="14.25">
      <c r="A4" s="80" t="s">
        <v>169</v>
      </c>
      <c r="B4" s="80"/>
      <c r="C4" s="80"/>
      <c r="D4" s="80" t="s">
        <v>170</v>
      </c>
      <c r="E4" s="80"/>
      <c r="F4" s="80"/>
      <c r="G4" s="80"/>
      <c r="H4" s="80"/>
    </row>
    <row r="5" spans="1:8" ht="14.25">
      <c r="A5" s="81" t="s">
        <v>171</v>
      </c>
      <c r="B5" s="81" t="s">
        <v>172</v>
      </c>
      <c r="C5" s="81" t="s">
        <v>173</v>
      </c>
      <c r="D5" s="81" t="s">
        <v>174</v>
      </c>
      <c r="E5" s="81" t="s">
        <v>172</v>
      </c>
      <c r="F5" s="80" t="s">
        <v>173</v>
      </c>
      <c r="G5" s="80"/>
      <c r="H5" s="80"/>
    </row>
    <row r="6" spans="1:8" ht="33.75">
      <c r="A6" s="81"/>
      <c r="B6" s="81"/>
      <c r="C6" s="81"/>
      <c r="D6" s="81"/>
      <c r="E6" s="81"/>
      <c r="F6" s="80" t="s">
        <v>101</v>
      </c>
      <c r="G6" s="81" t="s">
        <v>175</v>
      </c>
      <c r="H6" s="81" t="s">
        <v>176</v>
      </c>
    </row>
    <row r="7" spans="1:8" ht="14.25">
      <c r="A7" s="80" t="s">
        <v>177</v>
      </c>
      <c r="B7" s="80"/>
      <c r="C7" s="80">
        <v>1</v>
      </c>
      <c r="D7" s="80" t="s">
        <v>177</v>
      </c>
      <c r="E7" s="80"/>
      <c r="F7" s="80">
        <v>2</v>
      </c>
      <c r="G7" s="80">
        <v>3</v>
      </c>
      <c r="H7" s="80">
        <v>4</v>
      </c>
    </row>
    <row r="8" spans="1:8" ht="14.25">
      <c r="A8" s="82" t="s">
        <v>178</v>
      </c>
      <c r="B8" s="80" t="s">
        <v>71</v>
      </c>
      <c r="C8" s="83">
        <v>90209137.32</v>
      </c>
      <c r="D8" s="82" t="s">
        <v>179</v>
      </c>
      <c r="E8" s="80" t="s">
        <v>180</v>
      </c>
      <c r="F8" s="83">
        <v>1964498.52</v>
      </c>
      <c r="G8" s="83">
        <v>1964498.52</v>
      </c>
      <c r="H8" s="84"/>
    </row>
    <row r="9" spans="1:8" ht="14.25">
      <c r="A9" s="82" t="s">
        <v>181</v>
      </c>
      <c r="B9" s="80" t="s">
        <v>72</v>
      </c>
      <c r="C9" s="83"/>
      <c r="D9" s="82" t="s">
        <v>182</v>
      </c>
      <c r="E9" s="80" t="s">
        <v>183</v>
      </c>
      <c r="F9" s="84"/>
      <c r="G9" s="84"/>
      <c r="H9" s="84"/>
    </row>
    <row r="10" spans="1:8" ht="14.25">
      <c r="A10" s="82"/>
      <c r="B10" s="80" t="s">
        <v>73</v>
      </c>
      <c r="C10" s="84"/>
      <c r="D10" s="82" t="s">
        <v>184</v>
      </c>
      <c r="E10" s="80" t="s">
        <v>185</v>
      </c>
      <c r="F10" s="83"/>
      <c r="G10" s="83"/>
      <c r="H10" s="84"/>
    </row>
    <row r="11" spans="1:8" ht="14.25">
      <c r="A11" s="82"/>
      <c r="B11" s="80" t="s">
        <v>74</v>
      </c>
      <c r="C11" s="84"/>
      <c r="D11" s="82" t="s">
        <v>186</v>
      </c>
      <c r="E11" s="80" t="s">
        <v>187</v>
      </c>
      <c r="F11" s="83"/>
      <c r="G11" s="83"/>
      <c r="H11" s="84"/>
    </row>
    <row r="12" spans="1:8" ht="14.25">
      <c r="A12" s="82"/>
      <c r="B12" s="80" t="s">
        <v>75</v>
      </c>
      <c r="C12" s="84"/>
      <c r="D12" s="82" t="s">
        <v>188</v>
      </c>
      <c r="E12" s="80" t="s">
        <v>189</v>
      </c>
      <c r="F12" s="83"/>
      <c r="G12" s="83"/>
      <c r="H12" s="83"/>
    </row>
    <row r="13" spans="1:8" ht="14.25">
      <c r="A13" s="82"/>
      <c r="B13" s="80" t="s">
        <v>76</v>
      </c>
      <c r="C13" s="84"/>
      <c r="D13" s="82" t="s">
        <v>190</v>
      </c>
      <c r="E13" s="80" t="s">
        <v>191</v>
      </c>
      <c r="F13" s="83"/>
      <c r="G13" s="83"/>
      <c r="H13" s="84"/>
    </row>
    <row r="14" spans="1:8" ht="14.25">
      <c r="A14" s="82"/>
      <c r="B14" s="80" t="s">
        <v>77</v>
      </c>
      <c r="C14" s="84"/>
      <c r="D14" s="82" t="s">
        <v>192</v>
      </c>
      <c r="E14" s="80" t="s">
        <v>193</v>
      </c>
      <c r="F14" s="83"/>
      <c r="G14" s="83"/>
      <c r="H14" s="83"/>
    </row>
    <row r="15" spans="1:8" ht="14.25">
      <c r="A15" s="82"/>
      <c r="B15" s="80" t="s">
        <v>194</v>
      </c>
      <c r="C15" s="84"/>
      <c r="D15" s="82" t="s">
        <v>195</v>
      </c>
      <c r="E15" s="80" t="s">
        <v>196</v>
      </c>
      <c r="F15" s="83">
        <v>6014739.6</v>
      </c>
      <c r="G15" s="83">
        <v>6014739.6</v>
      </c>
      <c r="H15" s="83"/>
    </row>
    <row r="16" spans="1:8" ht="14.25">
      <c r="A16" s="82"/>
      <c r="B16" s="80" t="s">
        <v>197</v>
      </c>
      <c r="C16" s="84"/>
      <c r="D16" s="85" t="s">
        <v>198</v>
      </c>
      <c r="E16" s="80" t="s">
        <v>199</v>
      </c>
      <c r="F16" s="83">
        <v>81667766.2</v>
      </c>
      <c r="G16" s="83">
        <v>81667766.2</v>
      </c>
      <c r="H16" s="84"/>
    </row>
    <row r="17" spans="1:8" ht="14.25">
      <c r="A17" s="82"/>
      <c r="B17" s="80" t="s">
        <v>200</v>
      </c>
      <c r="C17" s="84"/>
      <c r="D17" s="82" t="s">
        <v>201</v>
      </c>
      <c r="E17" s="80" t="s">
        <v>202</v>
      </c>
      <c r="F17" s="83"/>
      <c r="G17" s="83"/>
      <c r="H17" s="84"/>
    </row>
    <row r="18" spans="1:8" ht="14.25">
      <c r="A18" s="82"/>
      <c r="B18" s="80" t="s">
        <v>203</v>
      </c>
      <c r="C18" s="84"/>
      <c r="D18" s="82" t="s">
        <v>204</v>
      </c>
      <c r="E18" s="80" t="s">
        <v>205</v>
      </c>
      <c r="F18" s="83"/>
      <c r="G18" s="83"/>
      <c r="H18" s="83"/>
    </row>
    <row r="19" spans="1:8" ht="14.25">
      <c r="A19" s="82"/>
      <c r="B19" s="80" t="s">
        <v>206</v>
      </c>
      <c r="C19" s="84"/>
      <c r="D19" s="82" t="s">
        <v>207</v>
      </c>
      <c r="E19" s="80" t="s">
        <v>208</v>
      </c>
      <c r="F19" s="83"/>
      <c r="G19" s="83"/>
      <c r="H19" s="83"/>
    </row>
    <row r="20" spans="1:8" ht="14.25">
      <c r="A20" s="82"/>
      <c r="B20" s="80" t="s">
        <v>209</v>
      </c>
      <c r="C20" s="84"/>
      <c r="D20" s="82" t="s">
        <v>210</v>
      </c>
      <c r="E20" s="80" t="s">
        <v>211</v>
      </c>
      <c r="F20" s="83"/>
      <c r="G20" s="83"/>
      <c r="H20" s="84"/>
    </row>
    <row r="21" spans="1:8" ht="14.25">
      <c r="A21" s="82"/>
      <c r="B21" s="80" t="s">
        <v>212</v>
      </c>
      <c r="C21" s="84"/>
      <c r="D21" s="82" t="s">
        <v>213</v>
      </c>
      <c r="E21" s="80" t="s">
        <v>214</v>
      </c>
      <c r="F21" s="83"/>
      <c r="G21" s="83"/>
      <c r="H21" s="83"/>
    </row>
    <row r="22" spans="1:8" ht="14.25">
      <c r="A22" s="82"/>
      <c r="B22" s="80" t="s">
        <v>215</v>
      </c>
      <c r="C22" s="84"/>
      <c r="D22" s="82" t="s">
        <v>216</v>
      </c>
      <c r="E22" s="80" t="s">
        <v>217</v>
      </c>
      <c r="F22" s="83"/>
      <c r="G22" s="83"/>
      <c r="H22" s="84"/>
    </row>
    <row r="23" spans="1:8" ht="14.25">
      <c r="A23" s="82"/>
      <c r="B23" s="80" t="s">
        <v>218</v>
      </c>
      <c r="C23" s="84"/>
      <c r="D23" s="82" t="s">
        <v>219</v>
      </c>
      <c r="E23" s="80" t="s">
        <v>220</v>
      </c>
      <c r="F23" s="83"/>
      <c r="G23" s="83"/>
      <c r="H23" s="84"/>
    </row>
    <row r="24" spans="1:8" ht="14.25">
      <c r="A24" s="82"/>
      <c r="B24" s="80" t="s">
        <v>221</v>
      </c>
      <c r="C24" s="84"/>
      <c r="D24" s="82" t="s">
        <v>222</v>
      </c>
      <c r="E24" s="80" t="s">
        <v>223</v>
      </c>
      <c r="F24" s="84"/>
      <c r="G24" s="84"/>
      <c r="H24" s="84"/>
    </row>
    <row r="25" spans="1:8" ht="14.25">
      <c r="A25" s="82"/>
      <c r="B25" s="80" t="s">
        <v>224</v>
      </c>
      <c r="C25" s="84"/>
      <c r="D25" s="82" t="s">
        <v>225</v>
      </c>
      <c r="E25" s="80" t="s">
        <v>226</v>
      </c>
      <c r="F25" s="83"/>
      <c r="G25" s="83"/>
      <c r="H25" s="84"/>
    </row>
    <row r="26" spans="1:8" ht="14.25">
      <c r="A26" s="82"/>
      <c r="B26" s="80" t="s">
        <v>227</v>
      </c>
      <c r="C26" s="84"/>
      <c r="D26" s="82" t="s">
        <v>228</v>
      </c>
      <c r="E26" s="80" t="s">
        <v>229</v>
      </c>
      <c r="F26" s="83">
        <v>562133</v>
      </c>
      <c r="G26" s="83">
        <v>562133</v>
      </c>
      <c r="H26" s="84"/>
    </row>
    <row r="27" spans="1:8" ht="14.25">
      <c r="A27" s="82"/>
      <c r="B27" s="80" t="s">
        <v>230</v>
      </c>
      <c r="C27" s="84"/>
      <c r="D27" s="82" t="s">
        <v>231</v>
      </c>
      <c r="E27" s="80" t="s">
        <v>232</v>
      </c>
      <c r="F27" s="83"/>
      <c r="G27" s="83"/>
      <c r="H27" s="84"/>
    </row>
    <row r="28" spans="1:8" ht="14.25">
      <c r="A28" s="82"/>
      <c r="B28" s="80" t="s">
        <v>233</v>
      </c>
      <c r="C28" s="84"/>
      <c r="D28" s="82" t="s">
        <v>234</v>
      </c>
      <c r="E28" s="80" t="s">
        <v>235</v>
      </c>
      <c r="F28" s="83"/>
      <c r="G28" s="83"/>
      <c r="H28" s="84"/>
    </row>
    <row r="29" spans="1:8" ht="14.25">
      <c r="A29" s="82"/>
      <c r="B29" s="80" t="s">
        <v>236</v>
      </c>
      <c r="C29" s="84"/>
      <c r="D29" s="82" t="s">
        <v>237</v>
      </c>
      <c r="E29" s="80" t="s">
        <v>238</v>
      </c>
      <c r="F29" s="83"/>
      <c r="G29" s="83"/>
      <c r="H29" s="83"/>
    </row>
    <row r="30" spans="1:8" ht="14.25">
      <c r="A30" s="82"/>
      <c r="B30" s="80" t="s">
        <v>239</v>
      </c>
      <c r="C30" s="84"/>
      <c r="D30" s="82"/>
      <c r="E30" s="80" t="s">
        <v>240</v>
      </c>
      <c r="F30" s="84"/>
      <c r="G30" s="84"/>
      <c r="H30" s="84"/>
    </row>
    <row r="31" spans="1:8" ht="14.25">
      <c r="A31" s="86" t="s">
        <v>58</v>
      </c>
      <c r="B31" s="80" t="s">
        <v>241</v>
      </c>
      <c r="C31" s="83">
        <v>90209137.32</v>
      </c>
      <c r="D31" s="87" t="s">
        <v>90</v>
      </c>
      <c r="E31" s="80" t="s">
        <v>242</v>
      </c>
      <c r="F31" s="87">
        <v>90209137.32000001</v>
      </c>
      <c r="G31" s="87">
        <v>90209137.32000001</v>
      </c>
      <c r="H31" s="87"/>
    </row>
    <row r="32" spans="1:8" ht="14.25">
      <c r="A32" s="82"/>
      <c r="B32" s="80" t="s">
        <v>243</v>
      </c>
      <c r="C32" s="84"/>
      <c r="D32" s="88"/>
      <c r="E32" s="80" t="s">
        <v>244</v>
      </c>
      <c r="F32" s="88"/>
      <c r="G32" s="88"/>
      <c r="H32" s="88"/>
    </row>
    <row r="33" spans="1:8" ht="14.25">
      <c r="A33" s="82" t="s">
        <v>245</v>
      </c>
      <c r="B33" s="80" t="s">
        <v>246</v>
      </c>
      <c r="C33" s="83"/>
      <c r="D33" s="88" t="s">
        <v>247</v>
      </c>
      <c r="E33" s="80" t="s">
        <v>248</v>
      </c>
      <c r="F33" s="88"/>
      <c r="G33" s="88"/>
      <c r="H33" s="88"/>
    </row>
    <row r="34" spans="1:8" ht="14.25">
      <c r="A34" s="82" t="s">
        <v>178</v>
      </c>
      <c r="B34" s="80" t="s">
        <v>249</v>
      </c>
      <c r="C34" s="83"/>
      <c r="D34" s="88" t="s">
        <v>250</v>
      </c>
      <c r="E34" s="80" t="s">
        <v>251</v>
      </c>
      <c r="F34" s="88"/>
      <c r="G34" s="88"/>
      <c r="H34" s="88"/>
    </row>
    <row r="35" spans="1:8" ht="14.25">
      <c r="A35" s="82" t="s">
        <v>181</v>
      </c>
      <c r="B35" s="80" t="s">
        <v>252</v>
      </c>
      <c r="C35" s="83"/>
      <c r="D35" s="88" t="s">
        <v>253</v>
      </c>
      <c r="E35" s="80" t="s">
        <v>254</v>
      </c>
      <c r="F35" s="88"/>
      <c r="G35" s="88"/>
      <c r="H35" s="88"/>
    </row>
    <row r="36" spans="1:8" ht="14.25">
      <c r="A36" s="82"/>
      <c r="B36" s="80" t="s">
        <v>255</v>
      </c>
      <c r="C36" s="84"/>
      <c r="D36" s="88"/>
      <c r="E36" s="80" t="s">
        <v>256</v>
      </c>
      <c r="F36" s="88"/>
      <c r="G36" s="88"/>
      <c r="H36" s="88"/>
    </row>
    <row r="37" spans="1:8" ht="14.25">
      <c r="A37" s="86" t="s">
        <v>257</v>
      </c>
      <c r="B37" s="80" t="s">
        <v>258</v>
      </c>
      <c r="C37" s="83">
        <v>90209137.32</v>
      </c>
      <c r="D37" s="87" t="s">
        <v>259</v>
      </c>
      <c r="E37" s="80" t="s">
        <v>260</v>
      </c>
      <c r="F37" s="87">
        <v>90209137.32000001</v>
      </c>
      <c r="G37" s="87">
        <v>90209137.32000001</v>
      </c>
      <c r="H37" s="87"/>
    </row>
  </sheetData>
  <sheetProtection/>
  <mergeCells count="9">
    <mergeCell ref="A2:H2"/>
    <mergeCell ref="A4:C4"/>
    <mergeCell ref="D4:H4"/>
    <mergeCell ref="F5:H5"/>
    <mergeCell ref="A5:A6"/>
    <mergeCell ref="B5:B6"/>
    <mergeCell ref="C5:C6"/>
    <mergeCell ref="D5:D6"/>
    <mergeCell ref="E5:E6"/>
  </mergeCells>
  <printOptions/>
  <pageMargins left="0" right="0"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56"/>
  </sheetPr>
  <dimension ref="A1:G21"/>
  <sheetViews>
    <sheetView zoomScaleSheetLayoutView="100" workbookViewId="0" topLeftCell="A1">
      <selection activeCell="A8" sqref="A8:IV8"/>
    </sheetView>
  </sheetViews>
  <sheetFormatPr defaultColWidth="9.00390625" defaultRowHeight="14.25"/>
  <cols>
    <col min="1" max="3" width="7.50390625" style="0" customWidth="1"/>
    <col min="4" max="4" width="21.00390625" style="0" customWidth="1"/>
    <col min="5" max="5" width="12.75390625" style="0" customWidth="1"/>
    <col min="6" max="6" width="13.75390625" style="0" customWidth="1"/>
    <col min="7" max="7" width="12.75390625" style="0" customWidth="1"/>
  </cols>
  <sheetData>
    <row r="1" spans="1:2" ht="14.25">
      <c r="A1" s="1" t="s">
        <v>261</v>
      </c>
      <c r="B1" s="1"/>
    </row>
    <row r="2" spans="1:7" ht="20.25">
      <c r="A2" s="45" t="s">
        <v>262</v>
      </c>
      <c r="B2" s="46"/>
      <c r="C2" s="46"/>
      <c r="D2" s="46"/>
      <c r="E2" s="46"/>
      <c r="F2" s="46"/>
      <c r="G2" s="46"/>
    </row>
    <row r="3" spans="1:7" ht="14.25">
      <c r="A3" s="47" t="s">
        <v>55</v>
      </c>
      <c r="B3" s="47"/>
      <c r="C3" s="47"/>
      <c r="D3" s="47"/>
      <c r="F3" s="48"/>
      <c r="G3" s="49" t="s">
        <v>56</v>
      </c>
    </row>
    <row r="4" spans="1:7" ht="21" customHeight="1">
      <c r="A4" s="50" t="s">
        <v>263</v>
      </c>
      <c r="B4" s="50"/>
      <c r="C4" s="50"/>
      <c r="D4" s="50" t="s">
        <v>66</v>
      </c>
      <c r="E4" s="50" t="s">
        <v>264</v>
      </c>
      <c r="F4" s="50"/>
      <c r="G4" s="50"/>
    </row>
    <row r="5" spans="1:7" ht="21" customHeight="1">
      <c r="A5" s="50" t="s">
        <v>65</v>
      </c>
      <c r="B5" s="50"/>
      <c r="C5" s="50"/>
      <c r="D5" s="50"/>
      <c r="E5" s="50" t="s">
        <v>101</v>
      </c>
      <c r="F5" s="50" t="s">
        <v>91</v>
      </c>
      <c r="G5" s="50" t="s">
        <v>92</v>
      </c>
    </row>
    <row r="6" spans="1:7" ht="21" customHeight="1">
      <c r="A6" s="50" t="s">
        <v>67</v>
      </c>
      <c r="B6" s="50" t="s">
        <v>68</v>
      </c>
      <c r="C6" s="50" t="s">
        <v>69</v>
      </c>
      <c r="D6" s="50"/>
      <c r="E6" s="50"/>
      <c r="F6" s="50"/>
      <c r="G6" s="50"/>
    </row>
    <row r="7" spans="1:7" ht="21" customHeight="1">
      <c r="A7" s="51" t="s">
        <v>265</v>
      </c>
      <c r="B7" s="51"/>
      <c r="C7" s="51"/>
      <c r="D7" s="51"/>
      <c r="E7" s="52">
        <f>E8+E9+E10+E11+E12+E13+E14+E15+E16</f>
        <v>90209137.32</v>
      </c>
      <c r="F7" s="52">
        <v>13648170.32</v>
      </c>
      <c r="G7" s="53">
        <v>74758467</v>
      </c>
    </row>
    <row r="8" spans="1:7" ht="21" customHeight="1">
      <c r="A8" s="54">
        <v>2100101</v>
      </c>
      <c r="B8" s="55"/>
      <c r="C8" s="55"/>
      <c r="D8" s="56" t="s">
        <v>79</v>
      </c>
      <c r="E8" s="57">
        <v>5106799.2</v>
      </c>
      <c r="F8" s="52">
        <v>5106799.2</v>
      </c>
      <c r="G8" s="58"/>
    </row>
    <row r="9" spans="1:7" ht="21" customHeight="1">
      <c r="A9" s="59">
        <v>2100101</v>
      </c>
      <c r="B9" s="60"/>
      <c r="C9" s="61"/>
      <c r="D9" s="56" t="s">
        <v>80</v>
      </c>
      <c r="E9" s="57">
        <v>1802500</v>
      </c>
      <c r="F9" s="52"/>
      <c r="G9" s="58"/>
    </row>
    <row r="10" spans="1:7" ht="21" customHeight="1">
      <c r="A10" s="59">
        <v>2019999</v>
      </c>
      <c r="B10" s="60"/>
      <c r="C10" s="61"/>
      <c r="D10" s="56" t="s">
        <v>81</v>
      </c>
      <c r="E10" s="57">
        <v>309000</v>
      </c>
      <c r="F10" s="52">
        <v>309000</v>
      </c>
      <c r="G10" s="58"/>
    </row>
    <row r="11" spans="1:7" ht="21" customHeight="1">
      <c r="A11" s="59">
        <v>2019999</v>
      </c>
      <c r="B11" s="60"/>
      <c r="C11" s="61"/>
      <c r="D11" s="56" t="s">
        <v>82</v>
      </c>
      <c r="E11" s="57">
        <v>1655498.52</v>
      </c>
      <c r="F11" s="52">
        <v>1655498.52</v>
      </c>
      <c r="G11" s="58"/>
    </row>
    <row r="12" spans="1:7" ht="21" customHeight="1">
      <c r="A12" s="54">
        <v>2080501</v>
      </c>
      <c r="B12" s="55"/>
      <c r="C12" s="55"/>
      <c r="D12" s="56" t="s">
        <v>83</v>
      </c>
      <c r="E12" s="57">
        <v>6014739.6</v>
      </c>
      <c r="F12" s="52">
        <v>6014739.6</v>
      </c>
      <c r="G12" s="58"/>
    </row>
    <row r="13" spans="1:7" ht="21" customHeight="1">
      <c r="A13" s="54">
        <v>2210201</v>
      </c>
      <c r="B13" s="55"/>
      <c r="C13" s="55"/>
      <c r="D13" s="62" t="s">
        <v>84</v>
      </c>
      <c r="E13" s="63">
        <v>562133</v>
      </c>
      <c r="F13" s="52">
        <v>562133</v>
      </c>
      <c r="G13" s="58"/>
    </row>
    <row r="14" spans="1:7" ht="21" customHeight="1">
      <c r="A14" s="64">
        <v>2100399</v>
      </c>
      <c r="B14" s="65"/>
      <c r="C14" s="66"/>
      <c r="D14" s="67" t="s">
        <v>85</v>
      </c>
      <c r="E14" s="68">
        <v>12404941</v>
      </c>
      <c r="F14" s="52"/>
      <c r="G14" s="68">
        <v>12404941</v>
      </c>
    </row>
    <row r="15" spans="1:7" ht="21" customHeight="1">
      <c r="A15" s="64">
        <v>2100799</v>
      </c>
      <c r="B15" s="65"/>
      <c r="C15" s="65"/>
      <c r="D15" s="69" t="s">
        <v>86</v>
      </c>
      <c r="E15" s="70">
        <v>61272726</v>
      </c>
      <c r="F15" s="52"/>
      <c r="G15" s="70">
        <v>61272726</v>
      </c>
    </row>
    <row r="16" spans="1:7" ht="21" customHeight="1">
      <c r="A16" s="64">
        <v>2109901</v>
      </c>
      <c r="B16" s="65"/>
      <c r="C16" s="65"/>
      <c r="D16" s="71" t="s">
        <v>87</v>
      </c>
      <c r="E16" s="72">
        <v>1080800</v>
      </c>
      <c r="F16" s="52"/>
      <c r="G16" s="72">
        <v>1080800</v>
      </c>
    </row>
    <row r="17" spans="1:7" ht="21" customHeight="1">
      <c r="A17" s="73"/>
      <c r="B17" s="73"/>
      <c r="C17" s="73"/>
      <c r="D17" s="73"/>
      <c r="E17" s="74"/>
      <c r="F17" s="74"/>
      <c r="G17" s="58"/>
    </row>
    <row r="18" spans="1:7" ht="21" customHeight="1">
      <c r="A18" s="73"/>
      <c r="B18" s="73"/>
      <c r="C18" s="73"/>
      <c r="D18" s="73"/>
      <c r="E18" s="74"/>
      <c r="F18" s="74"/>
      <c r="G18" s="58"/>
    </row>
    <row r="19" spans="1:7" ht="21" customHeight="1">
      <c r="A19" s="73"/>
      <c r="B19" s="73"/>
      <c r="C19" s="73"/>
      <c r="D19" s="73"/>
      <c r="E19" s="74"/>
      <c r="F19" s="74"/>
      <c r="G19" s="58"/>
    </row>
    <row r="20" spans="1:7" ht="21" customHeight="1">
      <c r="A20" s="73"/>
      <c r="B20" s="73"/>
      <c r="C20" s="73"/>
      <c r="D20" s="73"/>
      <c r="E20" s="74"/>
      <c r="F20" s="74"/>
      <c r="G20" s="53"/>
    </row>
    <row r="21" spans="1:7" ht="21" customHeight="1">
      <c r="A21" s="73"/>
      <c r="B21" s="73"/>
      <c r="C21" s="73"/>
      <c r="D21" s="73"/>
      <c r="E21" s="53"/>
      <c r="F21" s="53"/>
      <c r="G21" s="53"/>
    </row>
  </sheetData>
  <sheetProtection/>
  <mergeCells count="25">
    <mergeCell ref="A1:B1"/>
    <mergeCell ref="A2:G2"/>
    <mergeCell ref="A3:D3"/>
    <mergeCell ref="A4:C4"/>
    <mergeCell ref="E4:G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D4:D6"/>
    <mergeCell ref="E5:E6"/>
    <mergeCell ref="F5:F6"/>
    <mergeCell ref="G5:G6"/>
  </mergeCells>
  <printOptions/>
  <pageMargins left="0.67" right="0.63"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54"/>
  </sheetPr>
  <dimension ref="A1:D50"/>
  <sheetViews>
    <sheetView zoomScaleSheetLayoutView="100" workbookViewId="0" topLeftCell="A7">
      <selection activeCell="A48" sqref="A48:IV50"/>
    </sheetView>
  </sheetViews>
  <sheetFormatPr defaultColWidth="9.00390625" defaultRowHeight="14.25"/>
  <cols>
    <col min="1" max="1" width="23.375" style="0" customWidth="1"/>
    <col min="2" max="2" width="16.00390625" style="0" bestFit="1" customWidth="1"/>
    <col min="3" max="3" width="18.50390625" style="0" customWidth="1"/>
    <col min="4" max="4" width="22.875" style="0" customWidth="1"/>
  </cols>
  <sheetData>
    <row r="1" ht="14.25">
      <c r="A1" s="1" t="s">
        <v>266</v>
      </c>
    </row>
    <row r="2" spans="1:4" ht="18.75">
      <c r="A2" s="22" t="s">
        <v>267</v>
      </c>
      <c r="B2" s="22"/>
      <c r="C2" s="22"/>
      <c r="D2" s="22"/>
    </row>
    <row r="3" spans="1:4" ht="14.25">
      <c r="A3" t="s">
        <v>168</v>
      </c>
      <c r="B3" s="37"/>
      <c r="C3" s="37"/>
      <c r="D3" s="38" t="s">
        <v>3</v>
      </c>
    </row>
    <row r="4" spans="1:4" ht="24.75" customHeight="1">
      <c r="A4" s="39" t="s">
        <v>268</v>
      </c>
      <c r="B4" s="26" t="s">
        <v>269</v>
      </c>
      <c r="C4" s="26"/>
      <c r="D4" s="26"/>
    </row>
    <row r="5" spans="1:4" ht="27.75" customHeight="1">
      <c r="A5" s="39"/>
      <c r="B5" s="26" t="s">
        <v>101</v>
      </c>
      <c r="C5" s="27" t="s">
        <v>105</v>
      </c>
      <c r="D5" s="27" t="s">
        <v>106</v>
      </c>
    </row>
    <row r="6" spans="1:4" ht="14.25">
      <c r="A6" s="28" t="s">
        <v>270</v>
      </c>
      <c r="B6" s="30">
        <f>B7+B12+B31</f>
        <v>15450670.32</v>
      </c>
      <c r="C6" s="30">
        <f>C7+C12+C31</f>
        <v>15450670.32</v>
      </c>
      <c r="D6" s="40"/>
    </row>
    <row r="7" spans="1:4" ht="14.25">
      <c r="A7" s="35" t="s">
        <v>107</v>
      </c>
      <c r="B7" s="41">
        <f>B8+B9+B10+B11</f>
        <v>7071297.720000001</v>
      </c>
      <c r="C7" s="41">
        <f>C8+C9+C10+C11</f>
        <v>7071297.720000001</v>
      </c>
      <c r="D7" s="35"/>
    </row>
    <row r="8" spans="1:4" ht="14.25">
      <c r="A8" s="33" t="s">
        <v>108</v>
      </c>
      <c r="B8" s="42">
        <v>1538640</v>
      </c>
      <c r="C8" s="42">
        <v>1538640</v>
      </c>
      <c r="D8" s="42"/>
    </row>
    <row r="9" spans="1:4" ht="14.25">
      <c r="A9" s="33" t="s">
        <v>109</v>
      </c>
      <c r="B9" s="42">
        <v>3568159.2</v>
      </c>
      <c r="C9" s="42">
        <v>3568159.2</v>
      </c>
      <c r="D9" s="42"/>
    </row>
    <row r="10" spans="1:4" ht="14.25">
      <c r="A10" s="33" t="s">
        <v>110</v>
      </c>
      <c r="B10" s="42">
        <v>309000</v>
      </c>
      <c r="C10" s="42">
        <v>309000</v>
      </c>
      <c r="D10" s="42"/>
    </row>
    <row r="11" spans="1:4" ht="14.25">
      <c r="A11" s="33" t="s">
        <v>111</v>
      </c>
      <c r="B11" s="42">
        <v>1655498.52</v>
      </c>
      <c r="C11" s="42">
        <v>1655498.52</v>
      </c>
      <c r="D11" s="42"/>
    </row>
    <row r="12" spans="1:4" ht="14.25">
      <c r="A12" s="35" t="s">
        <v>112</v>
      </c>
      <c r="B12" s="41">
        <f>SUM(B13:B30)</f>
        <v>1802500</v>
      </c>
      <c r="C12" s="41">
        <f>SUM(C13:C30)</f>
        <v>1802500</v>
      </c>
      <c r="D12" s="35"/>
    </row>
    <row r="13" spans="1:4" ht="14.25">
      <c r="A13" s="33" t="s">
        <v>113</v>
      </c>
      <c r="B13" s="42">
        <v>140000</v>
      </c>
      <c r="C13" s="42">
        <v>140000</v>
      </c>
      <c r="D13" s="42"/>
    </row>
    <row r="14" spans="1:4" ht="14.25">
      <c r="A14" s="33" t="s">
        <v>114</v>
      </c>
      <c r="B14" s="43">
        <v>337000</v>
      </c>
      <c r="C14" s="43">
        <v>337000</v>
      </c>
      <c r="D14" s="43"/>
    </row>
    <row r="15" spans="1:4" ht="14.25">
      <c r="A15" s="33" t="s">
        <v>115</v>
      </c>
      <c r="B15" s="43">
        <v>100000</v>
      </c>
      <c r="C15" s="43">
        <v>100000</v>
      </c>
      <c r="D15" s="43"/>
    </row>
    <row r="16" spans="1:4" ht="14.25">
      <c r="A16" s="33" t="s">
        <v>116</v>
      </c>
      <c r="B16" s="42">
        <v>150000</v>
      </c>
      <c r="C16" s="42">
        <v>150000</v>
      </c>
      <c r="D16" s="42"/>
    </row>
    <row r="17" spans="1:4" ht="14.25">
      <c r="A17" s="33" t="s">
        <v>117</v>
      </c>
      <c r="B17" s="42">
        <v>60000</v>
      </c>
      <c r="C17" s="42">
        <v>60000</v>
      </c>
      <c r="D17" s="42"/>
    </row>
    <row r="18" spans="1:4" ht="14.25">
      <c r="A18" s="33" t="s">
        <v>118</v>
      </c>
      <c r="B18" s="42">
        <v>64000</v>
      </c>
      <c r="C18" s="42">
        <v>64000</v>
      </c>
      <c r="D18" s="42"/>
    </row>
    <row r="19" spans="1:4" ht="14.25">
      <c r="A19" s="33" t="s">
        <v>119</v>
      </c>
      <c r="B19" s="42">
        <v>50000</v>
      </c>
      <c r="C19" s="42">
        <v>50000</v>
      </c>
      <c r="D19" s="42"/>
    </row>
    <row r="20" spans="1:4" ht="14.25">
      <c r="A20" s="33" t="s">
        <v>120</v>
      </c>
      <c r="B20" s="42">
        <v>90000</v>
      </c>
      <c r="C20" s="42">
        <v>90000</v>
      </c>
      <c r="D20" s="42"/>
    </row>
    <row r="21" spans="1:4" ht="14.25">
      <c r="A21" s="33" t="s">
        <v>121</v>
      </c>
      <c r="B21" s="42">
        <v>70000</v>
      </c>
      <c r="C21" s="42">
        <v>70000</v>
      </c>
      <c r="D21" s="42"/>
    </row>
    <row r="22" spans="1:4" ht="14.25">
      <c r="A22" s="33" t="s">
        <v>122</v>
      </c>
      <c r="B22" s="42">
        <v>120000</v>
      </c>
      <c r="C22" s="42">
        <v>120000</v>
      </c>
      <c r="D22" s="42"/>
    </row>
    <row r="23" spans="1:4" ht="14.25">
      <c r="A23" s="33" t="s">
        <v>123</v>
      </c>
      <c r="B23" s="42">
        <v>60000</v>
      </c>
      <c r="C23" s="42">
        <v>60000</v>
      </c>
      <c r="D23" s="42"/>
    </row>
    <row r="24" spans="1:4" ht="14.25">
      <c r="A24" s="33" t="s">
        <v>124</v>
      </c>
      <c r="B24" s="42">
        <v>4000</v>
      </c>
      <c r="C24" s="42">
        <v>4000</v>
      </c>
      <c r="D24" s="42"/>
    </row>
    <row r="25" spans="1:4" ht="14.25">
      <c r="A25" s="33" t="s">
        <v>125</v>
      </c>
      <c r="B25" s="43">
        <v>100000</v>
      </c>
      <c r="C25" s="43">
        <v>100000</v>
      </c>
      <c r="D25" s="43"/>
    </row>
    <row r="26" spans="1:4" ht="14.25">
      <c r="A26" s="33" t="s">
        <v>126</v>
      </c>
      <c r="B26" s="42">
        <v>180000</v>
      </c>
      <c r="C26" s="42">
        <v>180000</v>
      </c>
      <c r="D26" s="42"/>
    </row>
    <row r="27" spans="1:4" ht="14.25">
      <c r="A27" s="33" t="s">
        <v>127</v>
      </c>
      <c r="B27" s="43">
        <v>50000</v>
      </c>
      <c r="C27" s="42">
        <v>50000</v>
      </c>
      <c r="D27" s="42"/>
    </row>
    <row r="28" spans="1:4" ht="14.25">
      <c r="A28" s="33" t="s">
        <v>128</v>
      </c>
      <c r="B28" s="43">
        <v>175000</v>
      </c>
      <c r="C28" s="43">
        <v>175000</v>
      </c>
      <c r="D28" s="43"/>
    </row>
    <row r="29" spans="1:4" ht="14.25">
      <c r="A29" s="33" t="s">
        <v>129</v>
      </c>
      <c r="B29" s="42">
        <v>40000</v>
      </c>
      <c r="C29" s="42">
        <v>40000</v>
      </c>
      <c r="D29" s="42"/>
    </row>
    <row r="30" spans="1:4" ht="14.25">
      <c r="A30" s="33" t="s">
        <v>130</v>
      </c>
      <c r="B30" s="42">
        <v>12500</v>
      </c>
      <c r="C30" s="42">
        <v>12500</v>
      </c>
      <c r="D30" s="42"/>
    </row>
    <row r="31" spans="1:4" ht="14.25">
      <c r="A31" s="35" t="s">
        <v>131</v>
      </c>
      <c r="B31" s="41">
        <f>B32+B33+B34</f>
        <v>6576872.6</v>
      </c>
      <c r="C31" s="41">
        <f>C32+C33+C34</f>
        <v>6576872.6</v>
      </c>
      <c r="D31" s="41"/>
    </row>
    <row r="32" spans="1:4" ht="14.25">
      <c r="A32" s="33" t="s">
        <v>132</v>
      </c>
      <c r="B32" s="42">
        <v>1229820</v>
      </c>
      <c r="C32" s="42">
        <v>1229820</v>
      </c>
      <c r="D32" s="35"/>
    </row>
    <row r="33" spans="1:4" ht="14.25">
      <c r="A33" s="33" t="s">
        <v>133</v>
      </c>
      <c r="B33" s="42">
        <v>4784919.6</v>
      </c>
      <c r="C33" s="42">
        <v>4784919.6</v>
      </c>
      <c r="D33" s="35"/>
    </row>
    <row r="34" spans="1:4" ht="14.25">
      <c r="A34" s="44" t="s">
        <v>84</v>
      </c>
      <c r="B34" s="43">
        <v>562133</v>
      </c>
      <c r="C34" s="43">
        <v>562133</v>
      </c>
      <c r="D34" s="35"/>
    </row>
    <row r="35" spans="1:4" ht="14.25">
      <c r="A35" s="35" t="s">
        <v>134</v>
      </c>
      <c r="B35" s="42"/>
      <c r="C35" s="35"/>
      <c r="D35" s="35"/>
    </row>
    <row r="36" spans="1:4" ht="3.75" customHeight="1">
      <c r="A36" s="35"/>
      <c r="B36" s="42"/>
      <c r="C36" s="35"/>
      <c r="D36" s="35"/>
    </row>
    <row r="37" spans="1:4" ht="3.75" customHeight="1">
      <c r="A37" s="35"/>
      <c r="B37" s="42"/>
      <c r="C37" s="35"/>
      <c r="D37" s="35"/>
    </row>
    <row r="38" spans="1:4" ht="3.75" customHeight="1">
      <c r="A38" s="35"/>
      <c r="B38" s="42"/>
      <c r="C38" s="35"/>
      <c r="D38" s="35"/>
    </row>
    <row r="39" spans="1:4" ht="14.25">
      <c r="A39" s="35" t="s">
        <v>135</v>
      </c>
      <c r="B39" s="35"/>
      <c r="C39" s="35"/>
      <c r="D39" s="35"/>
    </row>
    <row r="40" spans="1:4" ht="3.75" customHeight="1">
      <c r="A40" s="35"/>
      <c r="B40" s="35"/>
      <c r="C40" s="35"/>
      <c r="D40" s="35"/>
    </row>
    <row r="41" spans="1:4" ht="3.75" customHeight="1">
      <c r="A41" s="35"/>
      <c r="B41" s="35"/>
      <c r="C41" s="35"/>
      <c r="D41" s="35"/>
    </row>
    <row r="42" spans="1:4" ht="3.75" customHeight="1">
      <c r="A42" s="35"/>
      <c r="B42" s="35"/>
      <c r="C42" s="35"/>
      <c r="D42" s="35"/>
    </row>
    <row r="43" spans="1:4" ht="14.25">
      <c r="A43" s="35" t="s">
        <v>136</v>
      </c>
      <c r="B43" s="42"/>
      <c r="C43" s="42"/>
      <c r="D43" s="35"/>
    </row>
    <row r="44" spans="1:4" ht="3.75" customHeight="1">
      <c r="A44" s="35"/>
      <c r="B44" s="42"/>
      <c r="C44" s="42"/>
      <c r="D44" s="35"/>
    </row>
    <row r="45" spans="1:4" ht="3.75" customHeight="1">
      <c r="A45" s="35"/>
      <c r="B45" s="42"/>
      <c r="C45" s="42"/>
      <c r="D45" s="35"/>
    </row>
    <row r="46" spans="1:4" ht="3.75" customHeight="1">
      <c r="A46" s="35"/>
      <c r="B46" s="42"/>
      <c r="C46" s="42"/>
      <c r="D46" s="35"/>
    </row>
    <row r="47" spans="1:4" ht="14.25">
      <c r="A47" s="35" t="s">
        <v>96</v>
      </c>
      <c r="B47" s="42"/>
      <c r="C47" s="42"/>
      <c r="D47" s="35"/>
    </row>
    <row r="48" spans="1:4" ht="3" customHeight="1">
      <c r="A48" s="35"/>
      <c r="B48" s="42"/>
      <c r="C48" s="42"/>
      <c r="D48" s="35"/>
    </row>
    <row r="49" spans="1:4" ht="3" customHeight="1">
      <c r="A49" s="35"/>
      <c r="B49" s="42"/>
      <c r="C49" s="42"/>
      <c r="D49" s="35"/>
    </row>
    <row r="50" spans="1:4" ht="3" customHeight="1">
      <c r="A50" s="35"/>
      <c r="B50" s="42"/>
      <c r="C50" s="42"/>
      <c r="D50" s="35"/>
    </row>
  </sheetData>
  <sheetProtection/>
  <mergeCells count="3">
    <mergeCell ref="A2:D2"/>
    <mergeCell ref="B4:D4"/>
    <mergeCell ref="A4:A5"/>
  </mergeCells>
  <printOptions/>
  <pageMargins left="0.75" right="0.75" top="0.51" bottom="0.39" header="0.43" footer="0.3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indexed="54"/>
  </sheetPr>
  <dimension ref="A1:D37"/>
  <sheetViews>
    <sheetView zoomScaleSheetLayoutView="100" workbookViewId="0" topLeftCell="A1">
      <selection activeCell="B6" sqref="B6:C37"/>
    </sheetView>
  </sheetViews>
  <sheetFormatPr defaultColWidth="9.00390625" defaultRowHeight="14.25"/>
  <cols>
    <col min="1" max="1" width="23.375" style="0" customWidth="1"/>
    <col min="2" max="2" width="16.00390625" style="0" customWidth="1"/>
    <col min="3" max="3" width="18.50390625" style="0" customWidth="1"/>
    <col min="4" max="4" width="22.875" style="0" customWidth="1"/>
  </cols>
  <sheetData>
    <row r="1" ht="14.25">
      <c r="A1" s="1" t="s">
        <v>271</v>
      </c>
    </row>
    <row r="2" spans="1:4" ht="18.75">
      <c r="A2" s="22" t="s">
        <v>272</v>
      </c>
      <c r="B2" s="22"/>
      <c r="C2" s="22"/>
      <c r="D2" s="22"/>
    </row>
    <row r="3" spans="1:4" ht="14.25">
      <c r="A3" s="23" t="s">
        <v>55</v>
      </c>
      <c r="B3" s="23"/>
      <c r="C3" s="23"/>
      <c r="D3" s="24" t="s">
        <v>3</v>
      </c>
    </row>
    <row r="4" spans="1:4" ht="24.75" customHeight="1">
      <c r="A4" s="25" t="s">
        <v>268</v>
      </c>
      <c r="B4" s="26" t="s">
        <v>269</v>
      </c>
      <c r="C4" s="26"/>
      <c r="D4" s="26"/>
    </row>
    <row r="5" spans="1:4" ht="27.75" customHeight="1">
      <c r="A5" s="25"/>
      <c r="B5" s="26" t="s">
        <v>101</v>
      </c>
      <c r="C5" s="27" t="s">
        <v>105</v>
      </c>
      <c r="D5" s="27" t="s">
        <v>106</v>
      </c>
    </row>
    <row r="6" spans="1:4" ht="14.25">
      <c r="A6" s="28" t="s">
        <v>270</v>
      </c>
      <c r="B6" s="29">
        <f>B7+B9+B19+B26+B34</f>
        <v>74758467</v>
      </c>
      <c r="C6" s="29">
        <f>C7+C9+C19+C26+C34</f>
        <v>74758467</v>
      </c>
      <c r="D6" s="30"/>
    </row>
    <row r="7" spans="1:4" s="21" customFormat="1" ht="14.25">
      <c r="A7" s="31" t="s">
        <v>107</v>
      </c>
      <c r="B7" s="32">
        <f>C7</f>
        <v>3000</v>
      </c>
      <c r="C7" s="32">
        <f>C8</f>
        <v>3000</v>
      </c>
      <c r="D7" s="31"/>
    </row>
    <row r="8" spans="1:4" ht="14.25">
      <c r="A8" s="33" t="s">
        <v>273</v>
      </c>
      <c r="B8" s="34">
        <f>C8</f>
        <v>3000</v>
      </c>
      <c r="C8" s="34">
        <v>3000</v>
      </c>
      <c r="D8" s="35"/>
    </row>
    <row r="9" spans="1:4" s="21" customFormat="1" ht="14.25">
      <c r="A9" s="31" t="s">
        <v>112</v>
      </c>
      <c r="B9" s="32">
        <f>C9</f>
        <v>40684825</v>
      </c>
      <c r="C9" s="32">
        <f>C10+C11+C12+C13+C14+C15+C16+C17+C18</f>
        <v>40684825</v>
      </c>
      <c r="D9" s="31"/>
    </row>
    <row r="10" spans="1:4" ht="14.25">
      <c r="A10" s="33" t="s">
        <v>128</v>
      </c>
      <c r="B10" s="34">
        <f>C10</f>
        <v>5000</v>
      </c>
      <c r="C10" s="34">
        <v>5000</v>
      </c>
      <c r="D10" s="35"/>
    </row>
    <row r="11" spans="1:4" ht="14.25">
      <c r="A11" s="33" t="s">
        <v>114</v>
      </c>
      <c r="B11" s="34">
        <f aca="true" t="shared" si="0" ref="B11:B21">C11</f>
        <v>3500</v>
      </c>
      <c r="C11" s="34">
        <v>3500</v>
      </c>
      <c r="D11" s="35"/>
    </row>
    <row r="12" spans="1:4" ht="14.25">
      <c r="A12" s="33" t="s">
        <v>115</v>
      </c>
      <c r="B12" s="34">
        <f t="shared" si="0"/>
        <v>1500</v>
      </c>
      <c r="C12" s="34">
        <v>1500</v>
      </c>
      <c r="D12" s="35"/>
    </row>
    <row r="13" spans="1:4" ht="14.25">
      <c r="A13" s="33" t="s">
        <v>274</v>
      </c>
      <c r="B13" s="34">
        <f t="shared" si="0"/>
        <v>347440</v>
      </c>
      <c r="C13" s="34">
        <v>347440</v>
      </c>
      <c r="D13" s="35"/>
    </row>
    <row r="14" spans="1:4" ht="14.25">
      <c r="A14" s="33" t="s">
        <v>275</v>
      </c>
      <c r="B14" s="34">
        <f t="shared" si="0"/>
        <v>112400</v>
      </c>
      <c r="C14" s="34">
        <v>112400</v>
      </c>
      <c r="D14" s="35"/>
    </row>
    <row r="15" spans="1:4" ht="14.25">
      <c r="A15" s="33" t="s">
        <v>276</v>
      </c>
      <c r="B15" s="34">
        <f t="shared" si="0"/>
        <v>39995785</v>
      </c>
      <c r="C15" s="34">
        <v>39995785</v>
      </c>
      <c r="D15" s="35"/>
    </row>
    <row r="16" spans="1:4" ht="14.25">
      <c r="A16" s="33" t="s">
        <v>277</v>
      </c>
      <c r="B16" s="34">
        <f t="shared" si="0"/>
        <v>200000</v>
      </c>
      <c r="C16" s="34">
        <v>200000</v>
      </c>
      <c r="D16" s="35"/>
    </row>
    <row r="17" spans="1:4" ht="14.25">
      <c r="A17" s="33" t="s">
        <v>125</v>
      </c>
      <c r="B17" s="34">
        <f t="shared" si="0"/>
        <v>1000</v>
      </c>
      <c r="C17" s="34">
        <v>1000</v>
      </c>
      <c r="D17" s="35"/>
    </row>
    <row r="18" spans="1:4" ht="14.25">
      <c r="A18" s="33" t="s">
        <v>278</v>
      </c>
      <c r="B18" s="34">
        <f t="shared" si="0"/>
        <v>18200</v>
      </c>
      <c r="C18" s="34">
        <v>18200</v>
      </c>
      <c r="D18" s="35"/>
    </row>
    <row r="19" spans="1:4" s="21" customFormat="1" ht="14.25">
      <c r="A19" s="31" t="s">
        <v>131</v>
      </c>
      <c r="B19" s="32">
        <f t="shared" si="0"/>
        <v>23917342</v>
      </c>
      <c r="C19" s="32">
        <f>C20+C21</f>
        <v>23917342</v>
      </c>
      <c r="D19" s="31"/>
    </row>
    <row r="20" spans="1:4" ht="14.25">
      <c r="A20" s="33" t="s">
        <v>127</v>
      </c>
      <c r="B20" s="34">
        <f t="shared" si="0"/>
        <v>19265902</v>
      </c>
      <c r="C20" s="34">
        <v>19265902</v>
      </c>
      <c r="D20" s="35"/>
    </row>
    <row r="21" spans="1:4" ht="14.25">
      <c r="A21" s="33" t="s">
        <v>122</v>
      </c>
      <c r="B21" s="34">
        <f t="shared" si="0"/>
        <v>4651440</v>
      </c>
      <c r="C21" s="34">
        <v>4651440</v>
      </c>
      <c r="D21" s="35"/>
    </row>
    <row r="22" spans="1:4" ht="14.25">
      <c r="A22" s="35" t="s">
        <v>134</v>
      </c>
      <c r="B22" s="34"/>
      <c r="C22" s="33"/>
      <c r="D22" s="35"/>
    </row>
    <row r="23" spans="1:4" ht="14.25">
      <c r="A23" s="35"/>
      <c r="B23" s="34"/>
      <c r="C23" s="33"/>
      <c r="D23" s="35"/>
    </row>
    <row r="24" spans="1:4" ht="14.25">
      <c r="A24" s="35"/>
      <c r="B24" s="34"/>
      <c r="C24" s="33"/>
      <c r="D24" s="35"/>
    </row>
    <row r="25" spans="1:4" ht="14.25">
      <c r="A25" s="35"/>
      <c r="B25" s="34"/>
      <c r="C25" s="33"/>
      <c r="D25" s="35"/>
    </row>
    <row r="26" spans="1:4" s="21" customFormat="1" ht="14.25">
      <c r="A26" s="31" t="s">
        <v>135</v>
      </c>
      <c r="B26" s="36">
        <f>C26</f>
        <v>9560000</v>
      </c>
      <c r="C26" s="36">
        <f>C27</f>
        <v>9560000</v>
      </c>
      <c r="D26" s="31"/>
    </row>
    <row r="27" spans="1:4" ht="14.25">
      <c r="A27" s="33" t="s">
        <v>279</v>
      </c>
      <c r="B27" s="33">
        <f>C27</f>
        <v>9560000</v>
      </c>
      <c r="C27" s="33">
        <v>9560000</v>
      </c>
      <c r="D27" s="35"/>
    </row>
    <row r="28" spans="1:4" ht="14.25">
      <c r="A28" s="35"/>
      <c r="B28" s="33"/>
      <c r="C28" s="33"/>
      <c r="D28" s="35"/>
    </row>
    <row r="29" spans="1:4" ht="14.25">
      <c r="A29" s="35"/>
      <c r="B29" s="33"/>
      <c r="C29" s="33"/>
      <c r="D29" s="35"/>
    </row>
    <row r="30" spans="1:4" ht="14.25">
      <c r="A30" s="35" t="s">
        <v>136</v>
      </c>
      <c r="B30" s="34"/>
      <c r="C30" s="34"/>
      <c r="D30" s="35"/>
    </row>
    <row r="31" spans="1:4" ht="14.25">
      <c r="A31" s="35"/>
      <c r="B31" s="34"/>
      <c r="C31" s="34"/>
      <c r="D31" s="35"/>
    </row>
    <row r="32" spans="1:4" ht="14.25">
      <c r="A32" s="35"/>
      <c r="B32" s="34"/>
      <c r="C32" s="34"/>
      <c r="D32" s="35"/>
    </row>
    <row r="33" spans="1:4" ht="14.25">
      <c r="A33" s="35"/>
      <c r="B33" s="34"/>
      <c r="C33" s="34"/>
      <c r="D33" s="35"/>
    </row>
    <row r="34" spans="1:4" s="21" customFormat="1" ht="14.25">
      <c r="A34" s="31" t="s">
        <v>96</v>
      </c>
      <c r="B34" s="32">
        <f>C34</f>
        <v>593300</v>
      </c>
      <c r="C34" s="32">
        <f>C35</f>
        <v>593300</v>
      </c>
      <c r="D34" s="31"/>
    </row>
    <row r="35" spans="1:4" ht="14.25">
      <c r="A35" s="33" t="s">
        <v>96</v>
      </c>
      <c r="B35" s="34">
        <f>C35</f>
        <v>593300</v>
      </c>
      <c r="C35" s="34">
        <v>593300</v>
      </c>
      <c r="D35" s="35"/>
    </row>
    <row r="36" spans="1:4" ht="14.25">
      <c r="A36" s="35"/>
      <c r="B36" s="34"/>
      <c r="C36" s="34"/>
      <c r="D36" s="35"/>
    </row>
    <row r="37" spans="1:4" ht="14.25">
      <c r="A37" s="35"/>
      <c r="B37" s="34"/>
      <c r="C37" s="34"/>
      <c r="D37" s="35"/>
    </row>
  </sheetData>
  <sheetProtection/>
  <mergeCells count="4">
    <mergeCell ref="A2:D2"/>
    <mergeCell ref="A3:C3"/>
    <mergeCell ref="B4:D4"/>
    <mergeCell ref="A4:A5"/>
  </mergeCells>
  <printOptions/>
  <pageMargins left="0.75" right="0.75" top="0.51" bottom="0.39" header="0.43" footer="0.3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肖树江</cp:lastModifiedBy>
  <cp:lastPrinted>2017-01-16T01:32:00Z</cp:lastPrinted>
  <dcterms:created xsi:type="dcterms:W3CDTF">2011-09-13T11:12:31Z</dcterms:created>
  <dcterms:modified xsi:type="dcterms:W3CDTF">2018-03-30T02:23:45Z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