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2210" tabRatio="691" firstSheet="8" activeTab="9"/>
  </bookViews>
  <sheets>
    <sheet name="部门收支总表" sheetId="1" r:id="rId1"/>
    <sheet name="部门收入总表" sheetId="2" r:id="rId2"/>
    <sheet name="部门支出总表" sheetId="3" r:id="rId3"/>
    <sheet name="部门基本支出表" sheetId="4" r:id="rId4"/>
    <sheet name="部门项目支出表" sheetId="5" r:id="rId5"/>
    <sheet name="财政拨款收支总表" sheetId="6" r:id="rId6"/>
    <sheet name="一般公共预算支出表" sheetId="7" r:id="rId7"/>
    <sheet name="一般公共预算基本支出表" sheetId="8" r:id="rId8"/>
    <sheet name="一般公共预算项目支出表" sheetId="9" r:id="rId9"/>
    <sheet name="一般公共预算安排的机关运行经费及“三公”经费支出表" sheetId="10" r:id="rId10"/>
    <sheet name="政府性基金预算支出表" sheetId="11" r:id="rId11"/>
  </sheets>
  <definedNames/>
  <calcPr fullCalcOnLoad="1"/>
</workbook>
</file>

<file path=xl/sharedStrings.xml><?xml version="1.0" encoding="utf-8"?>
<sst xmlns="http://schemas.openxmlformats.org/spreadsheetml/2006/main" count="461" uniqueCount="303">
  <si>
    <t>附件2-1</t>
  </si>
  <si>
    <t>部门收支总表</t>
  </si>
  <si>
    <t xml:space="preserve">单位名称： 韶关市卫生和计划生育局   </t>
  </si>
  <si>
    <t>单位:元</t>
  </si>
  <si>
    <t>收                             入</t>
  </si>
  <si>
    <t>支                             出</t>
  </si>
  <si>
    <t xml:space="preserve">项            目 </t>
  </si>
  <si>
    <r>
      <t xml:space="preserve">   2016 </t>
    </r>
    <r>
      <rPr>
        <sz val="9"/>
        <rFont val="宋体"/>
        <family val="0"/>
      </rPr>
      <t>年预算</t>
    </r>
  </si>
  <si>
    <t xml:space="preserve">         项     目</t>
  </si>
  <si>
    <r>
      <t xml:space="preserve">  2016  </t>
    </r>
    <r>
      <rPr>
        <sz val="9"/>
        <rFont val="宋体"/>
        <family val="0"/>
      </rPr>
      <t>年预算</t>
    </r>
  </si>
  <si>
    <t>一、公共财政预算拨款</t>
  </si>
  <si>
    <t>一、基本支出</t>
  </si>
  <si>
    <t xml:space="preserve">        经费拨款</t>
  </si>
  <si>
    <t xml:space="preserve">    工资福利支出</t>
  </si>
  <si>
    <t xml:space="preserve">        用纳入预算管理的非税资金安排的拨款</t>
  </si>
  <si>
    <t xml:space="preserve">    商品和服务支出</t>
  </si>
  <si>
    <t>二、财政专户管理的非税资金</t>
  </si>
  <si>
    <t xml:space="preserve">    对个人和家庭的补助</t>
  </si>
  <si>
    <t xml:space="preserve">        行政事业性收费收入</t>
  </si>
  <si>
    <t xml:space="preserve">    对企事业单位的补贴</t>
  </si>
  <si>
    <t xml:space="preserve">        教育收费收入</t>
  </si>
  <si>
    <t xml:space="preserve">    转移性支出</t>
  </si>
  <si>
    <t xml:space="preserve">        罚没收入</t>
  </si>
  <si>
    <t xml:space="preserve">    债务利息支出</t>
  </si>
  <si>
    <t xml:space="preserve">        专项收入</t>
  </si>
  <si>
    <t xml:space="preserve">    基本建设支出</t>
  </si>
  <si>
    <t xml:space="preserve">        国有资本经营收入</t>
  </si>
  <si>
    <t xml:space="preserve">    其他资本性支出</t>
  </si>
  <si>
    <t xml:space="preserve">        国有资源（资产）有偿使用收入</t>
  </si>
  <si>
    <t xml:space="preserve">    其他支出</t>
  </si>
  <si>
    <t xml:space="preserve">        经营服务性收费收入</t>
  </si>
  <si>
    <t xml:space="preserve">        其他收入</t>
  </si>
  <si>
    <t>二、项目支出</t>
  </si>
  <si>
    <t>三、事业收入（不含预算外资金）</t>
  </si>
  <si>
    <t>四、事业单位经营收入</t>
  </si>
  <si>
    <t xml:space="preserve">    大型修缮支出</t>
  </si>
  <si>
    <t>五、其他收入</t>
  </si>
  <si>
    <t xml:space="preserve">    大型购置支出</t>
  </si>
  <si>
    <t xml:space="preserve">    大型会议支出</t>
  </si>
  <si>
    <t xml:space="preserve">    专项业务支出</t>
  </si>
  <si>
    <t>三、事业单位经营支出</t>
  </si>
  <si>
    <t xml:space="preserve">        本  年  收  入  合  计</t>
  </si>
  <si>
    <t>本  年  支  出  合  计</t>
  </si>
  <si>
    <t>六、上级补助收入</t>
  </si>
  <si>
    <t>四、其他支出</t>
  </si>
  <si>
    <t>七、附属单位上缴收入</t>
  </si>
  <si>
    <t>五、对附属单位补助支出</t>
  </si>
  <si>
    <t>八、政府性基金收入(资金、附加）</t>
  </si>
  <si>
    <t>六、上缴上级支出</t>
  </si>
  <si>
    <t>九、用事业基金弥补收支差额</t>
  </si>
  <si>
    <t>十、上年结转</t>
  </si>
  <si>
    <t>七、结转下年</t>
  </si>
  <si>
    <t xml:space="preserve">        收      入      总      计</t>
  </si>
  <si>
    <t xml:space="preserve">   支      出      总      计</t>
  </si>
  <si>
    <t>附件2-2</t>
  </si>
  <si>
    <t>部门收入总表</t>
  </si>
  <si>
    <t xml:space="preserve">单位名称：韶关市卫生和计划生育局 </t>
  </si>
  <si>
    <t>单位：元</t>
  </si>
  <si>
    <t>项  目</t>
  </si>
  <si>
    <t>本年收入合计</t>
  </si>
  <si>
    <t>财政拨款收入</t>
  </si>
  <si>
    <t>上级补助收入</t>
  </si>
  <si>
    <t>事业收入</t>
  </si>
  <si>
    <t>经营收入</t>
  </si>
  <si>
    <t>附属单位上缴收入</t>
  </si>
  <si>
    <t>其他收入</t>
  </si>
  <si>
    <t>支出功能分类科目编码</t>
  </si>
  <si>
    <t>科目名称</t>
  </si>
  <si>
    <t>类</t>
  </si>
  <si>
    <t>款</t>
  </si>
  <si>
    <t>项</t>
  </si>
  <si>
    <t>栏次</t>
  </si>
  <si>
    <t>1</t>
  </si>
  <si>
    <t>2</t>
  </si>
  <si>
    <t>3</t>
  </si>
  <si>
    <t>4</t>
  </si>
  <si>
    <t>5</t>
  </si>
  <si>
    <t>6</t>
  </si>
  <si>
    <t>7</t>
  </si>
  <si>
    <t>合计</t>
  </si>
  <si>
    <t>归口管理的行政单位离退休</t>
  </si>
  <si>
    <t>行政运行</t>
  </si>
  <si>
    <t>其他医疗卫生与计划生育管理事务支出</t>
  </si>
  <si>
    <t>其他基层医疗卫生机构支出</t>
  </si>
  <si>
    <t>基本公共卫生服务</t>
  </si>
  <si>
    <t>其他医疗保障支出</t>
  </si>
  <si>
    <t>其他计划生育事务支出</t>
  </si>
  <si>
    <t>其他医疗卫生与计划生育支出</t>
  </si>
  <si>
    <t>廉租住房</t>
  </si>
  <si>
    <t>附件2-3</t>
  </si>
  <si>
    <t>部门支出总表</t>
  </si>
  <si>
    <t>本年支出合计</t>
  </si>
  <si>
    <t>基本支出</t>
  </si>
  <si>
    <t>项目支出</t>
  </si>
  <si>
    <t>上缴上级支出</t>
  </si>
  <si>
    <t>经营支出</t>
  </si>
  <si>
    <t>对附属单位补助支出</t>
  </si>
  <si>
    <t>其他支出</t>
  </si>
  <si>
    <t>附件2-4</t>
  </si>
  <si>
    <t>部门基本支出表</t>
  </si>
  <si>
    <t>经济科目名称          （到款级）</t>
  </si>
  <si>
    <t>资    金    来    源</t>
  </si>
  <si>
    <t>小计</t>
  </si>
  <si>
    <t>公共财政预算资金</t>
  </si>
  <si>
    <t>财政专户管理的非税资金</t>
  </si>
  <si>
    <t>其他资金</t>
  </si>
  <si>
    <t>经费拨款</t>
  </si>
  <si>
    <t>纳入预算管理的非税资金</t>
  </si>
  <si>
    <t>工资福利支出</t>
  </si>
  <si>
    <t xml:space="preserve">             基本工资</t>
  </si>
  <si>
    <t xml:space="preserve">             津贴补贴</t>
  </si>
  <si>
    <t xml:space="preserve">      其他工资福利支出</t>
  </si>
  <si>
    <t xml:space="preserve">            伙食补助费</t>
  </si>
  <si>
    <t xml:space="preserve">          社会保障缴费</t>
  </si>
  <si>
    <t>商品和服务支出</t>
  </si>
  <si>
    <t>办公费</t>
  </si>
  <si>
    <t>物业管理费</t>
  </si>
  <si>
    <t>公务接待费</t>
  </si>
  <si>
    <t>邮电费</t>
  </si>
  <si>
    <t>会议费</t>
  </si>
  <si>
    <t>印刷费</t>
  </si>
  <si>
    <t>差旅费</t>
  </si>
  <si>
    <t>水费</t>
  </si>
  <si>
    <t>维修维护费</t>
  </si>
  <si>
    <t>因公出国境</t>
  </si>
  <si>
    <t>电费</t>
  </si>
  <si>
    <t>培训费</t>
  </si>
  <si>
    <t>劳务费</t>
  </si>
  <si>
    <t>其他商品和服务支出</t>
  </si>
  <si>
    <t>手续费</t>
  </si>
  <si>
    <t>公务用车运行维护费</t>
  </si>
  <si>
    <t>福利费</t>
  </si>
  <si>
    <t>对个人和家庭的补助</t>
  </si>
  <si>
    <t>生活补助</t>
  </si>
  <si>
    <t>退休费</t>
  </si>
  <si>
    <t>离休费</t>
  </si>
  <si>
    <t>住房公积金</t>
  </si>
  <si>
    <t>债务利息支出</t>
  </si>
  <si>
    <t>基本建设支出</t>
  </si>
  <si>
    <t>其他资本性支出</t>
  </si>
  <si>
    <t>附件2-5</t>
  </si>
  <si>
    <t>部门项目支出表</t>
  </si>
  <si>
    <t xml:space="preserve">项目名称          </t>
  </si>
  <si>
    <r>
      <t>绩效目标</t>
    </r>
    <r>
      <rPr>
        <sz val="12"/>
        <rFont val="宋体"/>
        <family val="0"/>
      </rPr>
      <t xml:space="preserve">    </t>
    </r>
    <r>
      <rPr>
        <sz val="9"/>
        <rFont val="宋体"/>
        <family val="0"/>
      </rPr>
      <t>（简略表述项目              实施的内容及      目的）</t>
    </r>
  </si>
  <si>
    <t>其他  资金</t>
  </si>
  <si>
    <t>2016全省住院医师规范化培训课程统考、中医住院医师规范化培训理论课程统考及卫生和计生科研项目和新技术新项目应用水平考核鉴定</t>
  </si>
  <si>
    <t>确保按时按要求完成全省住院医师规范化培训公共必修课统考，中医住院医师规范化培训理论课程统考的实施。</t>
  </si>
  <si>
    <t>农村部分计划生育家庭奖励、农村独生子女和纯二女户和城镇独生子女父母计划生育奖励</t>
  </si>
  <si>
    <t>引导群众自觉落实计划生育政策，进一步巩固计划生育成果，促进社会和谐发展。</t>
  </si>
  <si>
    <t>广东省出生缺陷综合防控项目和免费孕前优生健康检查经费</t>
  </si>
  <si>
    <t>开展出生缺陷一二三级预防，减少缺陷儿的出生。</t>
  </si>
  <si>
    <t>国家基本公共卫生服务和国家基本药物市级配套及工作经费</t>
  </si>
  <si>
    <t>国家提供的基本公共卫生服务项目得到普及，城乡之间基本公共卫生服务差距进一步缩小。辖区内常住居民和和流动人口都能享受到国家和政府提供的基本公共卫生服务。</t>
  </si>
  <si>
    <t>基本公共卫生服务工作经费、出生缺陷干预工程（病残儿鉴定随访项目）、卫生计生宣传教育、精神病社区防治督导培训、流动人口计划生育服务管理经费和出生人口性别比综合治理费</t>
  </si>
  <si>
    <t>组织实施全市病残儿医学鉴定工作，同时在病残儿鉴定时做好出生缺陷重点人群的咨询、顺访工作，加强对重点人群的出生缺陷干预，能够有效地减少出生缺陷的发生，通过宣传，能够显著提高群众对政府卫生计生工作的认识度，具有良好的社会效益。</t>
  </si>
  <si>
    <t>计划生育家庭特别扶助金</t>
  </si>
  <si>
    <t>全国卫生专业技术资格考试、护士执业资格考试、省卫生系列高级职称考试、高级职称评审和执业医师考试费</t>
  </si>
  <si>
    <t>顺利圆满完成国家卫生资格考试</t>
  </si>
  <si>
    <t>全市村（居）干部计生补贴</t>
  </si>
  <si>
    <t>我市人口和计划生育目标考核达到省的要求，各项计生工作得到落实</t>
  </si>
  <si>
    <t>韶关市医学会医疗事故等鉴定办公经费</t>
  </si>
  <si>
    <t>通过组织实施医疗事故鉴定、职业病鉴定、预防接种免疫反应鉴定、医疗损害鉴定，及时卫生计策部门、司法部门或医患双方处理解决医疗纠纷提供了客观依据，为维护医患双方的合法权益和正常的医疗秩序及社会稳定做出贡献。</t>
  </si>
  <si>
    <t>市区未参保人员免费婚检补助和计生“四术”免费服务补助的经费</t>
  </si>
  <si>
    <t>医疗体制改革协调经费和人口计生目标管理责任考核经费</t>
  </si>
  <si>
    <t>通过实施人口计划生育目标责任制考核，并实行“一票否决”制度，更好地推动基层计生工作的开展，提高管理效能，实现年度计生工作目标。</t>
  </si>
  <si>
    <t>已离岗接生员和赤脚医生生活困难补助</t>
  </si>
  <si>
    <t>缓解已离岗接生员和赤脚医生生活困难。</t>
  </si>
  <si>
    <t>附件2-6</t>
  </si>
  <si>
    <t>财政拨款收支总表</t>
  </si>
  <si>
    <t>收     入</t>
  </si>
  <si>
    <t>支     出</t>
  </si>
  <si>
    <t>项    目</t>
  </si>
  <si>
    <t>行次</t>
  </si>
  <si>
    <t>预算数</t>
  </si>
  <si>
    <t>项目（按功能分类）</t>
  </si>
  <si>
    <t>公共预算财政拨款</t>
  </si>
  <si>
    <t>政府性基金预算财政拨款</t>
  </si>
  <si>
    <t>栏    次</t>
  </si>
  <si>
    <t>一、公共预算财政拨款</t>
  </si>
  <si>
    <t>一、一般公共服务支出</t>
  </si>
  <si>
    <t>31</t>
  </si>
  <si>
    <t>二、政府性基金预算财政拨款</t>
  </si>
  <si>
    <t>二、外交支出</t>
  </si>
  <si>
    <t>32</t>
  </si>
  <si>
    <t>三、国防支出</t>
  </si>
  <si>
    <t>33</t>
  </si>
  <si>
    <t>四、公共安全支出</t>
  </si>
  <si>
    <t>34</t>
  </si>
  <si>
    <t>五、教育支出</t>
  </si>
  <si>
    <t>35</t>
  </si>
  <si>
    <t>六、科学技术支出</t>
  </si>
  <si>
    <t>36</t>
  </si>
  <si>
    <t>七、文化体育与传媒支出</t>
  </si>
  <si>
    <t>37</t>
  </si>
  <si>
    <t>8</t>
  </si>
  <si>
    <t>八、社会保障和就业支出</t>
  </si>
  <si>
    <t>38</t>
  </si>
  <si>
    <t>9</t>
  </si>
  <si>
    <t>九、医疗卫生与计划生育支出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</si>
  <si>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</si>
  <si>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</si>
  <si>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</si>
  <si>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</si>
  <si>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</si>
  <si>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</si>
  <si>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</si>
  <si>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</si>
  <si>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</si>
  <si>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</si>
  <si>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</si>
  <si>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</si>
  <si>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</si>
  <si>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</si>
  <si>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</si>
  <si>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</si>
  <si>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</si>
  <si>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</si>
  <si>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</si>
  <si>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</si>
  <si>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</si>
  <si>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</si>
  <si>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</si>
  <si>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</si>
  <si>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</si>
  <si>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</si>
  <si>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十八、国土海洋气象等支出</t>
  </si>
  <si>
    <t>48</t>
  </si>
  <si>
    <t>19</t>
  </si>
  <si>
    <t>十九、住房保障支出</t>
  </si>
  <si>
    <t>49</t>
  </si>
  <si>
    <t>20</t>
  </si>
  <si>
    <t>二十、粮油物资储备支出</t>
  </si>
  <si>
    <t>50</t>
  </si>
  <si>
    <t>21</t>
  </si>
  <si>
    <t>二十一、国债还本付息支出</t>
  </si>
  <si>
    <t>51</t>
  </si>
  <si>
    <t>22</t>
  </si>
  <si>
    <t>二十二、其他支出</t>
  </si>
  <si>
    <t>52</t>
  </si>
  <si>
    <t>23</t>
  </si>
  <si>
    <t>53</t>
  </si>
  <si>
    <t>24</t>
  </si>
  <si>
    <t>54</t>
  </si>
  <si>
    <t>25</t>
  </si>
  <si>
    <t>55</t>
  </si>
  <si>
    <t>年初财政拨款结转和结余</t>
  </si>
  <si>
    <t>26</t>
  </si>
  <si>
    <t>年末财政拨款结转和结余</t>
  </si>
  <si>
    <t>56</t>
  </si>
  <si>
    <t>27</t>
  </si>
  <si>
    <t>基本支出结转</t>
  </si>
  <si>
    <t>57</t>
  </si>
  <si>
    <t>28</t>
  </si>
  <si>
    <t xml:space="preserve">     项目支出结转和结余</t>
  </si>
  <si>
    <t>58</t>
  </si>
  <si>
    <t>29</t>
  </si>
  <si>
    <t>59</t>
  </si>
  <si>
    <t>收入总计</t>
  </si>
  <si>
    <t>30</t>
  </si>
  <si>
    <t>支出总计</t>
  </si>
  <si>
    <t>60</t>
  </si>
  <si>
    <t>附件2-7</t>
  </si>
  <si>
    <t>一般公共预算支出表</t>
  </si>
  <si>
    <t>单位名称：</t>
  </si>
  <si>
    <t xml:space="preserve">韶关市卫生和计划生育局 </t>
  </si>
  <si>
    <t>项目</t>
  </si>
  <si>
    <t>一般公共预算支出</t>
  </si>
  <si>
    <t>合  计</t>
  </si>
  <si>
    <t>附件2-8</t>
  </si>
  <si>
    <t>一般公共预算基本支出表</t>
  </si>
  <si>
    <t>经济科目名称              （到款级）</t>
  </si>
  <si>
    <t>一般公共预算基本支出</t>
  </si>
  <si>
    <t>合 计</t>
  </si>
  <si>
    <t>附件2-9</t>
  </si>
  <si>
    <t>一般公共预算项目支出表</t>
  </si>
  <si>
    <t>伙食补助费</t>
  </si>
  <si>
    <t>津贴补贴</t>
  </si>
  <si>
    <t>奖金</t>
  </si>
  <si>
    <t>福利福</t>
  </si>
  <si>
    <t>租赁费</t>
  </si>
  <si>
    <t>其他交通费</t>
  </si>
  <si>
    <t>其他对个人和家庭的补助</t>
  </si>
  <si>
    <t>奖励金</t>
  </si>
  <si>
    <t>基础设施建设</t>
  </si>
  <si>
    <t>办公设备购置</t>
  </si>
  <si>
    <t>附件2-10</t>
  </si>
  <si>
    <t>一般公共预算安排的机关运行经费及“三公”经费支出表</t>
  </si>
  <si>
    <t>金  额</t>
  </si>
  <si>
    <t>机关运行经费</t>
  </si>
  <si>
    <t xml:space="preserve">   “三公”经费</t>
  </si>
  <si>
    <t xml:space="preserve">         其中：一、因公出国（境）支出</t>
  </si>
  <si>
    <t xml:space="preserve">               二、公务用车购置及运行维护支出</t>
  </si>
  <si>
    <t xml:space="preserve">                 （一）公务用车购置支出</t>
  </si>
  <si>
    <t xml:space="preserve">                  (二）公务用车运行维护支出</t>
  </si>
  <si>
    <t xml:space="preserve">               三、公务接待支出</t>
  </si>
  <si>
    <t>注：</t>
  </si>
  <si>
    <t>1.本表应填写的资金为一般公共预算安排资金。</t>
  </si>
  <si>
    <t>2.机关运行费，即部门（单位）公用经费，包括办公及印刷费、邮电费、差旅费、会议费、福利费、日常维修费、专用材料及一般设备购置费、办公用房水电费、办公用房取暖费、办公用房物业管理费、公务用车运行维护费以及其他费用。</t>
  </si>
  <si>
    <t>附件2-11</t>
  </si>
  <si>
    <t>政府性基金预算支出表</t>
  </si>
  <si>
    <t>项   目</t>
  </si>
  <si>
    <t>政府性基金预算支出</t>
  </si>
  <si>
    <t>备注：我局2016年无政府性基金预算安排。</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</si>
</sst>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2"/>
      <name val="黑体"/>
      <family val="3"/>
    </font>
    <font>
      <b/>
      <sz val="18"/>
      <color indexed="8"/>
      <name val="宋体"/>
      <family val="0"/>
    </font>
    <font>
      <b/>
      <sz val="18"/>
      <color indexed="8"/>
      <name val="Arial"/>
      <family val="2"/>
    </font>
    <font>
      <sz val="12"/>
      <color indexed="8"/>
      <name val="宋体"/>
      <family val="0"/>
    </font>
    <font>
      <sz val="10"/>
      <color indexed="8"/>
      <name val="Arial"/>
      <family val="2"/>
    </font>
    <font>
      <sz val="10"/>
      <color indexed="8"/>
      <name val="宋体"/>
      <family val="0"/>
    </font>
    <font>
      <sz val="11"/>
      <color indexed="8"/>
      <name val="宋体"/>
      <family val="0"/>
    </font>
    <font>
      <b/>
      <sz val="16"/>
      <name val="黑体"/>
      <family val="3"/>
    </font>
    <font>
      <b/>
      <sz val="12"/>
      <name val="宋体"/>
      <family val="0"/>
    </font>
    <font>
      <b/>
      <sz val="9"/>
      <name val="宋体"/>
      <family val="0"/>
    </font>
    <font>
      <sz val="12"/>
      <color indexed="10"/>
      <name val="宋体"/>
      <family val="0"/>
    </font>
    <font>
      <b/>
      <sz val="14"/>
      <name val="黑体"/>
      <family val="3"/>
    </font>
    <font>
      <sz val="10"/>
      <name val="Arial"/>
      <family val="2"/>
    </font>
    <font>
      <b/>
      <sz val="10"/>
      <name val="宋体"/>
      <family val="0"/>
    </font>
    <font>
      <sz val="10"/>
      <name val="宋体"/>
      <family val="0"/>
    </font>
    <font>
      <b/>
      <sz val="16"/>
      <color indexed="8"/>
      <name val="宋体"/>
      <family val="0"/>
    </font>
    <font>
      <b/>
      <sz val="16"/>
      <color indexed="8"/>
      <name val="Arial"/>
      <family val="2"/>
    </font>
    <font>
      <b/>
      <sz val="14"/>
      <color indexed="8"/>
      <name val="宋体"/>
      <family val="0"/>
    </font>
    <font>
      <sz val="9"/>
      <color indexed="8"/>
      <name val="宋体"/>
      <family val="0"/>
    </font>
    <font>
      <sz val="9"/>
      <color indexed="8"/>
      <name val="Arial"/>
      <family val="2"/>
    </font>
    <font>
      <b/>
      <sz val="9"/>
      <color indexed="8"/>
      <name val="宋体"/>
      <family val="0"/>
    </font>
    <font>
      <b/>
      <sz val="11"/>
      <name val="宋体"/>
      <family val="0"/>
    </font>
    <font>
      <sz val="6"/>
      <name val="宋体"/>
      <family val="0"/>
    </font>
    <font>
      <sz val="8"/>
      <name val="宋体"/>
      <family val="0"/>
    </font>
    <font>
      <sz val="22"/>
      <color indexed="8"/>
      <name val="宋体"/>
      <family val="0"/>
    </font>
    <font>
      <sz val="9"/>
      <name val="宋体"/>
      <family val="0"/>
    </font>
    <font>
      <u val="single"/>
      <sz val="9"/>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6"/>
      <name val="宋体"/>
      <family val="0"/>
    </font>
    <font>
      <sz val="11"/>
      <color indexed="10"/>
      <name val="宋体"/>
      <family val="0"/>
    </font>
    <font>
      <sz val="11"/>
      <color indexed="52"/>
      <name val="宋体"/>
      <family val="0"/>
    </font>
    <font>
      <b/>
      <sz val="11"/>
      <color indexed="52"/>
      <name val="宋体"/>
      <family val="0"/>
    </font>
    <font>
      <u val="single"/>
      <sz val="11"/>
      <color rgb="FF0000FF"/>
      <name val="Calibri"/>
      <family val="0"/>
    </font>
    <font>
      <u val="single"/>
      <sz val="11"/>
      <color rgb="FF800080"/>
      <name val="Calibri"/>
      <family val="0"/>
    </font>
    <font>
      <sz val="12"/>
      <color rgb="FFFF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color indexed="63"/>
      </right>
      <top style="thin"/>
      <bottom style="thin"/>
    </border>
    <border>
      <left style="thin">
        <color indexed="8"/>
      </left>
      <right style="thin">
        <color indexed="8"/>
      </right>
      <top style="thin">
        <color indexed="8"/>
      </top>
      <bottom>
        <color indexed="63"/>
      </bottom>
    </border>
    <border>
      <left style="thin">
        <color indexed="8"/>
      </left>
      <right/>
      <top style="thin"/>
      <bottom style="thin"/>
    </border>
    <border>
      <left style="thin">
        <color indexed="8"/>
      </left>
      <right style="thin">
        <color indexed="8"/>
      </right>
      <top/>
      <bottom>
        <color indexed="63"/>
      </bottom>
    </border>
    <border>
      <left style="medium">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top style="thin">
        <color indexed="8"/>
      </top>
      <bottom style="thin">
        <color indexed="8"/>
      </bottom>
    </border>
    <border>
      <left/>
      <right style="thin"/>
      <top style="thin"/>
      <bottom style="thin"/>
    </border>
    <border>
      <left>
        <color indexed="63"/>
      </left>
      <right style="thin">
        <color indexed="8"/>
      </right>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top>
        <color indexed="63"/>
      </top>
      <bottom style="thin">
        <color indexed="8"/>
      </bottom>
    </border>
    <border>
      <left style="thin"/>
      <right/>
      <top style="thin"/>
      <bottom style="thin"/>
    </border>
    <border>
      <left style="thin"/>
      <right style="thin"/>
      <top style="thin"/>
      <bottom/>
    </border>
    <border>
      <left>
        <color indexed="63"/>
      </left>
      <right style="thin">
        <color indexed="8"/>
      </right>
      <top style="thin">
        <color indexed="8"/>
      </top>
      <bottom/>
    </border>
    <border>
      <left style="medium">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protection/>
    </xf>
    <xf numFmtId="42" fontId="0" fillId="0" borderId="0" applyFont="0" applyFill="0" applyBorder="0" applyAlignment="0" applyProtection="0"/>
    <xf numFmtId="0" fontId="7" fillId="2" borderId="0" applyNumberFormat="0" applyBorder="0" applyAlignment="0" applyProtection="0"/>
    <xf numFmtId="0" fontId="3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4"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6" borderId="2" applyNumberFormat="0" applyFont="0" applyAlignment="0" applyProtection="0"/>
    <xf numFmtId="0" fontId="32" fillId="7" borderId="0" applyNumberFormat="0" applyBorder="0" applyAlignment="0" applyProtection="0"/>
    <xf numFmtId="0" fontId="29" fillId="0" borderId="0" applyNumberFormat="0" applyFill="0" applyBorder="0" applyAlignment="0" applyProtection="0"/>
    <xf numFmtId="0" fontId="43" fillId="0" borderId="0" applyNumberFormat="0" applyFill="0" applyBorder="0" applyAlignment="0" applyProtection="0"/>
    <xf numFmtId="0" fontId="36" fillId="0" borderId="0" applyNumberFormat="0" applyFill="0" applyBorder="0" applyAlignment="0" applyProtection="0"/>
    <xf numFmtId="0" fontId="28" fillId="0" borderId="0" applyNumberFormat="0" applyFill="0" applyBorder="0" applyAlignment="0" applyProtection="0"/>
    <xf numFmtId="0" fontId="34" fillId="0" borderId="3" applyNumberFormat="0" applyFill="0" applyAlignment="0" applyProtection="0"/>
    <xf numFmtId="0" fontId="42" fillId="0" borderId="4" applyNumberFormat="0" applyFill="0" applyAlignment="0" applyProtection="0"/>
    <xf numFmtId="0" fontId="32" fillId="8" borderId="0" applyNumberFormat="0" applyBorder="0" applyAlignment="0" applyProtection="0"/>
    <xf numFmtId="0" fontId="29" fillId="0" borderId="5" applyNumberFormat="0" applyFill="0" applyAlignment="0" applyProtection="0"/>
    <xf numFmtId="0" fontId="32" fillId="9" borderId="0" applyNumberFormat="0" applyBorder="0" applyAlignment="0" applyProtection="0"/>
    <xf numFmtId="0" fontId="33" fillId="10" borderId="6" applyNumberFormat="0" applyAlignment="0" applyProtection="0"/>
    <xf numFmtId="0" fontId="45" fillId="10" borderId="1" applyNumberFormat="0" applyAlignment="0" applyProtection="0"/>
    <xf numFmtId="0" fontId="41" fillId="11" borderId="7" applyNumberFormat="0" applyAlignment="0" applyProtection="0"/>
    <xf numFmtId="0" fontId="7" fillId="3" borderId="0" applyNumberFormat="0" applyBorder="0" applyAlignment="0" applyProtection="0"/>
    <xf numFmtId="0" fontId="32" fillId="12" borderId="0" applyNumberFormat="0" applyBorder="0" applyAlignment="0" applyProtection="0"/>
    <xf numFmtId="0" fontId="44" fillId="0" borderId="8" applyNumberFormat="0" applyFill="0" applyAlignment="0" applyProtection="0"/>
    <xf numFmtId="0" fontId="0" fillId="0" borderId="0" applyNumberFormat="0" applyFont="0" applyFill="0" applyBorder="0" applyAlignment="0" applyProtection="0"/>
    <xf numFmtId="0" fontId="35" fillId="0" borderId="9" applyNumberFormat="0" applyFill="0" applyAlignment="0" applyProtection="0"/>
    <xf numFmtId="0" fontId="40" fillId="2" borderId="0" applyNumberFormat="0" applyBorder="0" applyAlignment="0" applyProtection="0"/>
    <xf numFmtId="0" fontId="38" fillId="13" borderId="0" applyNumberFormat="0" applyBorder="0" applyAlignment="0" applyProtection="0"/>
    <xf numFmtId="0" fontId="7" fillId="14" borderId="0" applyNumberFormat="0" applyBorder="0" applyAlignment="0" applyProtection="0"/>
    <xf numFmtId="0" fontId="32"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32" fillId="18" borderId="0" applyNumberFormat="0" applyBorder="0" applyAlignment="0" applyProtection="0"/>
    <xf numFmtId="0" fontId="32"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32" fillId="20" borderId="0" applyNumberFormat="0" applyBorder="0" applyAlignment="0" applyProtection="0"/>
    <xf numFmtId="0" fontId="7" fillId="17"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7" fillId="22" borderId="0" applyNumberFormat="0" applyBorder="0" applyAlignment="0" applyProtection="0"/>
    <xf numFmtId="0" fontId="32" fillId="23" borderId="0" applyNumberFormat="0" applyBorder="0" applyAlignment="0" applyProtection="0"/>
    <xf numFmtId="0" fontId="5" fillId="0" borderId="0">
      <alignment/>
      <protection/>
    </xf>
    <xf numFmtId="0" fontId="5" fillId="0" borderId="0">
      <alignment/>
      <protection/>
    </xf>
    <xf numFmtId="0" fontId="0" fillId="0" borderId="0" applyNumberFormat="0" applyFont="0" applyFill="0" applyBorder="0" applyAlignment="0" applyProtection="0"/>
    <xf numFmtId="0" fontId="5" fillId="0" borderId="0">
      <alignment/>
      <protection/>
    </xf>
    <xf numFmtId="0" fontId="0" fillId="0" borderId="0" applyNumberFormat="0" applyFont="0" applyFill="0" applyBorder="0" applyAlignment="0" applyProtection="0"/>
    <xf numFmtId="0" fontId="5" fillId="0" borderId="0">
      <alignment/>
      <protection/>
    </xf>
  </cellStyleXfs>
  <cellXfs count="146">
    <xf numFmtId="0" fontId="0" fillId="0" borderId="0" xfId="0" applyAlignment="1">
      <alignment vertical="center"/>
    </xf>
    <xf numFmtId="0" fontId="1" fillId="0" borderId="0" xfId="0" applyFont="1" applyAlignment="1">
      <alignment vertical="center"/>
    </xf>
    <xf numFmtId="0" fontId="2" fillId="0" borderId="0" xfId="65" applyFont="1" applyAlignment="1">
      <alignment horizontal="center"/>
      <protection/>
    </xf>
    <xf numFmtId="0" fontId="3" fillId="0" borderId="0" xfId="65" applyFont="1" applyAlignment="1">
      <alignment horizontal="center"/>
      <protection/>
    </xf>
    <xf numFmtId="0" fontId="4" fillId="0" borderId="0" xfId="65" applyFont="1" applyAlignment="1">
      <alignment horizontal="left"/>
      <protection/>
    </xf>
    <xf numFmtId="0" fontId="5" fillId="0" borderId="0" xfId="65">
      <alignment/>
      <protection/>
    </xf>
    <xf numFmtId="0" fontId="6" fillId="0" borderId="0" xfId="65" applyFont="1" applyAlignment="1">
      <alignment horizontal="right"/>
      <protection/>
    </xf>
    <xf numFmtId="0" fontId="7" fillId="0" borderId="10" xfId="65" applyFont="1" applyFill="1" applyBorder="1" applyAlignment="1">
      <alignment horizontal="center" vertical="center" wrapText="1" shrinkToFit="1"/>
      <protection/>
    </xf>
    <xf numFmtId="0" fontId="7" fillId="0" borderId="10" xfId="65" applyFont="1" applyFill="1" applyBorder="1" applyAlignment="1">
      <alignment horizontal="center" vertical="center" shrinkToFit="1"/>
      <protection/>
    </xf>
    <xf numFmtId="4" fontId="7" fillId="0" borderId="10" xfId="65" applyNumberFormat="1" applyFont="1" applyFill="1" applyBorder="1" applyAlignment="1">
      <alignment horizontal="right" vertical="center" shrinkToFit="1"/>
      <protection/>
    </xf>
    <xf numFmtId="0" fontId="0" fillId="0" borderId="10" xfId="0" applyBorder="1" applyAlignment="1">
      <alignment vertical="center"/>
    </xf>
    <xf numFmtId="0" fontId="0" fillId="0" borderId="0" xfId="0" applyAlignment="1">
      <alignment vertical="center"/>
    </xf>
    <xf numFmtId="0" fontId="8" fillId="0" borderId="0" xfId="69" applyNumberFormat="1" applyFont="1" applyFill="1" applyBorder="1" applyAlignment="1">
      <alignment horizontal="center" vertical="center" wrapText="1" shrinkToFit="1"/>
    </xf>
    <xf numFmtId="0" fontId="0" fillId="0" borderId="0" xfId="0" applyFont="1" applyAlignment="1">
      <alignment horizontal="left" vertical="center"/>
    </xf>
    <xf numFmtId="0" fontId="0" fillId="0" borderId="0" xfId="69" applyNumberFormat="1" applyFont="1" applyFill="1" applyBorder="1" applyAlignment="1">
      <alignment horizontal="right" vertical="center"/>
    </xf>
    <xf numFmtId="0" fontId="0" fillId="0" borderId="10" xfId="0" applyBorder="1" applyAlignment="1">
      <alignment horizontal="center" vertical="center"/>
    </xf>
    <xf numFmtId="0" fontId="9" fillId="0" borderId="10" xfId="0" applyFont="1" applyBorder="1" applyAlignment="1">
      <alignment horizontal="left" vertical="center"/>
    </xf>
    <xf numFmtId="0" fontId="0" fillId="0" borderId="10" xfId="0" applyBorder="1" applyAlignment="1">
      <alignment horizontal="right" vertical="center"/>
    </xf>
    <xf numFmtId="0" fontId="9" fillId="0" borderId="10" xfId="0" applyFont="1" applyBorder="1" applyAlignment="1">
      <alignment vertical="center"/>
    </xf>
    <xf numFmtId="0" fontId="10" fillId="0" borderId="0" xfId="0" applyFont="1" applyFill="1" applyBorder="1" applyAlignment="1">
      <alignment vertical="center"/>
    </xf>
    <xf numFmtId="0" fontId="10" fillId="0" borderId="0" xfId="0" applyFont="1" applyFill="1" applyAlignment="1">
      <alignment vertical="center"/>
    </xf>
    <xf numFmtId="0" fontId="10" fillId="0" borderId="0" xfId="0" applyFont="1" applyAlignment="1">
      <alignment horizontal="left" vertical="center" wrapText="1"/>
    </xf>
    <xf numFmtId="0" fontId="48" fillId="0" borderId="0" xfId="0" applyFont="1" applyAlignment="1">
      <alignment vertical="center"/>
    </xf>
    <xf numFmtId="0" fontId="12" fillId="0" borderId="0" xfId="45" applyNumberFormat="1" applyFont="1" applyFill="1" applyBorder="1" applyAlignment="1">
      <alignment horizontal="center" vertical="center" wrapText="1" shrinkToFit="1"/>
    </xf>
    <xf numFmtId="0" fontId="13" fillId="0" borderId="0" xfId="45" applyNumberFormat="1" applyFont="1" applyFill="1" applyBorder="1" applyAlignment="1">
      <alignment/>
    </xf>
    <xf numFmtId="0" fontId="0" fillId="0" borderId="0" xfId="0" applyAlignment="1">
      <alignment horizontal="right" vertical="center"/>
    </xf>
    <xf numFmtId="0" fontId="14" fillId="24" borderId="11" xfId="45" applyFont="1" applyFill="1" applyBorder="1" applyAlignment="1">
      <alignment horizontal="center" vertical="center" wrapText="1" shrinkToFit="1"/>
    </xf>
    <xf numFmtId="0" fontId="14" fillId="24" borderId="10" xfId="45" applyFont="1" applyFill="1" applyBorder="1" applyAlignment="1">
      <alignment horizontal="center" vertical="center" wrapText="1" shrinkToFit="1"/>
    </xf>
    <xf numFmtId="0" fontId="14" fillId="24" borderId="10" xfId="45" applyNumberFormat="1" applyFont="1" applyFill="1" applyBorder="1" applyAlignment="1">
      <alignment horizontal="center" vertical="center" wrapText="1" shrinkToFit="1"/>
    </xf>
    <xf numFmtId="0" fontId="14" fillId="0" borderId="12" xfId="45" applyNumberFormat="1" applyFont="1" applyFill="1" applyBorder="1" applyAlignment="1">
      <alignment horizontal="center" vertical="center" shrinkToFit="1"/>
    </xf>
    <xf numFmtId="4" fontId="15" fillId="0" borderId="12" xfId="45" applyNumberFormat="1" applyFont="1" applyFill="1" applyBorder="1" applyAlignment="1">
      <alignment/>
    </xf>
    <xf numFmtId="0" fontId="14" fillId="0" borderId="10" xfId="45" applyNumberFormat="1" applyFont="1" applyFill="1" applyBorder="1" applyAlignment="1">
      <alignment horizontal="left" vertical="center" shrinkToFit="1"/>
    </xf>
    <xf numFmtId="4" fontId="15" fillId="0" borderId="10" xfId="45" applyNumberFormat="1" applyFont="1" applyFill="1" applyBorder="1" applyAlignment="1">
      <alignment/>
    </xf>
    <xf numFmtId="0" fontId="15" fillId="0" borderId="10" xfId="45" applyNumberFormat="1" applyFont="1" applyFill="1" applyBorder="1" applyAlignment="1">
      <alignment horizontal="left" vertical="center" shrinkToFit="1"/>
    </xf>
    <xf numFmtId="0" fontId="15" fillId="0" borderId="10" xfId="45" applyNumberFormat="1" applyFont="1" applyFill="1" applyBorder="1" applyAlignment="1">
      <alignment horizontal="right" vertical="center" shrinkToFit="1"/>
    </xf>
    <xf numFmtId="0" fontId="0" fillId="0" borderId="0" xfId="0" applyFont="1" applyAlignment="1">
      <alignment vertical="center"/>
    </xf>
    <xf numFmtId="0" fontId="13" fillId="0" borderId="0" xfId="45" applyNumberFormat="1" applyFont="1" applyFill="1" applyBorder="1" applyAlignment="1">
      <alignment/>
    </xf>
    <xf numFmtId="0" fontId="0" fillId="0" borderId="0" xfId="0" applyBorder="1" applyAlignment="1">
      <alignment horizontal="right" vertical="center"/>
    </xf>
    <xf numFmtId="0" fontId="14" fillId="24" borderId="13" xfId="45" applyFont="1" applyFill="1" applyBorder="1" applyAlignment="1">
      <alignment horizontal="center" vertical="center" wrapText="1" shrinkToFit="1"/>
    </xf>
    <xf numFmtId="4" fontId="15" fillId="0" borderId="14" xfId="45" applyNumberFormat="1" applyFont="1" applyFill="1" applyBorder="1" applyAlignment="1">
      <alignment/>
    </xf>
    <xf numFmtId="4" fontId="14" fillId="0" borderId="10" xfId="45" applyNumberFormat="1" applyFont="1" applyFill="1" applyBorder="1" applyAlignment="1">
      <alignment/>
    </xf>
    <xf numFmtId="0" fontId="16" fillId="0" borderId="0" xfId="66" applyFont="1" applyAlignment="1">
      <alignment horizontal="center"/>
      <protection/>
    </xf>
    <xf numFmtId="0" fontId="17" fillId="0" borderId="0" xfId="66" applyFont="1" applyAlignment="1">
      <alignment horizontal="center"/>
      <protection/>
    </xf>
    <xf numFmtId="0" fontId="4" fillId="0" borderId="0" xfId="66" applyFont="1">
      <alignment/>
      <protection/>
    </xf>
    <xf numFmtId="0" fontId="5" fillId="0" borderId="0" xfId="66">
      <alignment/>
      <protection/>
    </xf>
    <xf numFmtId="0" fontId="6" fillId="0" borderId="0" xfId="66" applyFont="1" applyAlignment="1">
      <alignment horizontal="right"/>
      <protection/>
    </xf>
    <xf numFmtId="0" fontId="4" fillId="24" borderId="10" xfId="66" applyFont="1" applyFill="1" applyBorder="1" applyAlignment="1">
      <alignment horizontal="center" vertical="center" wrapText="1" shrinkToFit="1"/>
      <protection/>
    </xf>
    <xf numFmtId="0" fontId="4" fillId="24" borderId="10" xfId="66" applyFont="1" applyFill="1" applyBorder="1" applyAlignment="1">
      <alignment horizontal="center" vertical="center" shrinkToFit="1"/>
      <protection/>
    </xf>
    <xf numFmtId="4" fontId="4" fillId="24" borderId="10" xfId="66" applyNumberFormat="1" applyFont="1" applyFill="1" applyBorder="1" applyAlignment="1">
      <alignment horizontal="right" vertical="center" shrinkToFit="1"/>
      <protection/>
    </xf>
    <xf numFmtId="0" fontId="4" fillId="24" borderId="10" xfId="66" applyFont="1" applyFill="1" applyBorder="1" applyAlignment="1">
      <alignment horizontal="right" vertical="center" shrinkToFit="1"/>
      <protection/>
    </xf>
    <xf numFmtId="0" fontId="7" fillId="0" borderId="15" xfId="68" applyFont="1" applyBorder="1" applyAlignment="1">
      <alignment horizontal="left" vertical="center" shrinkToFit="1"/>
      <protection/>
    </xf>
    <xf numFmtId="0" fontId="7" fillId="0" borderId="16" xfId="68" applyFont="1" applyBorder="1" applyAlignment="1">
      <alignment horizontal="left" vertical="center" shrinkToFit="1"/>
      <protection/>
    </xf>
    <xf numFmtId="4" fontId="7" fillId="0" borderId="16" xfId="68" applyNumberFormat="1" applyFont="1" applyBorder="1" applyAlignment="1">
      <alignment horizontal="right" vertical="center" shrinkToFit="1"/>
      <protection/>
    </xf>
    <xf numFmtId="4" fontId="7" fillId="24" borderId="10" xfId="15" applyNumberFormat="1" applyFont="1" applyFill="1" applyBorder="1" applyAlignment="1">
      <alignment horizontal="right" vertical="center" shrinkToFit="1"/>
      <protection/>
    </xf>
    <xf numFmtId="4" fontId="7" fillId="0" borderId="17" xfId="68" applyNumberFormat="1" applyFont="1" applyBorder="1" applyAlignment="1">
      <alignment horizontal="right" vertical="center" shrinkToFit="1"/>
      <protection/>
    </xf>
    <xf numFmtId="0" fontId="0" fillId="0" borderId="10" xfId="0" applyBorder="1" applyAlignment="1">
      <alignment vertical="center"/>
    </xf>
    <xf numFmtId="4" fontId="7" fillId="0" borderId="10" xfId="68" applyNumberFormat="1" applyFont="1" applyBorder="1" applyAlignment="1">
      <alignment horizontal="right" vertical="center" shrinkToFit="1"/>
      <protection/>
    </xf>
    <xf numFmtId="4" fontId="7" fillId="24" borderId="18" xfId="15" applyNumberFormat="1" applyFont="1" applyFill="1" applyBorder="1" applyAlignment="1">
      <alignment horizontal="right" vertical="center" shrinkToFit="1"/>
      <protection/>
    </xf>
    <xf numFmtId="4" fontId="7" fillId="0" borderId="19" xfId="68" applyNumberFormat="1" applyFont="1" applyBorder="1" applyAlignment="1">
      <alignment horizontal="right" vertical="center" shrinkToFit="1"/>
      <protection/>
    </xf>
    <xf numFmtId="0" fontId="7" fillId="24" borderId="10" xfId="15" applyFont="1" applyFill="1" applyBorder="1" applyAlignment="1">
      <alignment horizontal="left" vertical="center" shrinkToFit="1"/>
      <protection/>
    </xf>
    <xf numFmtId="0" fontId="7" fillId="24" borderId="10" xfId="15" applyFont="1" applyFill="1" applyBorder="1" applyAlignment="1">
      <alignment horizontal="right" vertical="center" shrinkToFit="1"/>
      <protection/>
    </xf>
    <xf numFmtId="0" fontId="4" fillId="24" borderId="10" xfId="66" applyFont="1" applyFill="1" applyBorder="1" applyAlignment="1">
      <alignment horizontal="left" vertical="center" shrinkToFit="1"/>
      <protection/>
    </xf>
    <xf numFmtId="0" fontId="18" fillId="0" borderId="0" xfId="70" applyFont="1" applyAlignment="1">
      <alignment horizontal="center"/>
      <protection/>
    </xf>
    <xf numFmtId="0" fontId="19" fillId="0" borderId="0" xfId="70" applyFont="1">
      <alignment/>
      <protection/>
    </xf>
    <xf numFmtId="0" fontId="20" fillId="0" borderId="0" xfId="70" applyFont="1">
      <alignment/>
      <protection/>
    </xf>
    <xf numFmtId="0" fontId="19" fillId="0" borderId="0" xfId="70" applyFont="1" applyAlignment="1">
      <alignment horizontal="center"/>
      <protection/>
    </xf>
    <xf numFmtId="0" fontId="19" fillId="0" borderId="0" xfId="70" applyFont="1" applyAlignment="1">
      <alignment horizontal="right"/>
      <protection/>
    </xf>
    <xf numFmtId="0" fontId="19" fillId="24" borderId="10" xfId="70" applyFont="1" applyFill="1" applyBorder="1" applyAlignment="1">
      <alignment horizontal="center" vertical="center"/>
      <protection/>
    </xf>
    <xf numFmtId="0" fontId="19" fillId="24" borderId="10" xfId="70" applyFont="1" applyFill="1" applyBorder="1" applyAlignment="1">
      <alignment horizontal="center" vertical="center" wrapText="1"/>
      <protection/>
    </xf>
    <xf numFmtId="0" fontId="19" fillId="24" borderId="10" xfId="70" applyFont="1" applyFill="1" applyBorder="1" applyAlignment="1">
      <alignment horizontal="left" vertical="center"/>
      <protection/>
    </xf>
    <xf numFmtId="4" fontId="19" fillId="24" borderId="10" xfId="70" applyNumberFormat="1" applyFont="1" applyFill="1" applyBorder="1" applyAlignment="1">
      <alignment horizontal="right" vertical="center" shrinkToFit="1"/>
      <protection/>
    </xf>
    <xf numFmtId="0" fontId="19" fillId="24" borderId="10" xfId="70" applyFont="1" applyFill="1" applyBorder="1" applyAlignment="1">
      <alignment horizontal="right" vertical="center" shrinkToFit="1"/>
      <protection/>
    </xf>
    <xf numFmtId="0" fontId="19" fillId="24" borderId="10" xfId="70" applyFont="1" applyFill="1" applyBorder="1" applyAlignment="1">
      <alignment horizontal="left" vertical="center" shrinkToFit="1"/>
      <protection/>
    </xf>
    <xf numFmtId="0" fontId="21" fillId="24" borderId="10" xfId="70" applyFont="1" applyFill="1" applyBorder="1" applyAlignment="1">
      <alignment horizontal="center" vertical="center"/>
      <protection/>
    </xf>
    <xf numFmtId="0" fontId="21" fillId="24" borderId="10" xfId="70" applyFont="1" applyFill="1" applyBorder="1" applyAlignment="1">
      <alignment vertical="center"/>
      <protection/>
    </xf>
    <xf numFmtId="0" fontId="19" fillId="24" borderId="10" xfId="70" applyFont="1" applyFill="1" applyBorder="1" applyAlignment="1">
      <alignment vertical="center"/>
      <protection/>
    </xf>
    <xf numFmtId="0" fontId="12" fillId="0" borderId="0" xfId="45" applyNumberFormat="1" applyFont="1" applyFill="1" applyBorder="1" applyAlignment="1">
      <alignment horizontal="center" vertical="center" wrapText="1" shrinkToFit="1"/>
    </xf>
    <xf numFmtId="0" fontId="15" fillId="0" borderId="0" xfId="45" applyNumberFormat="1" applyFont="1" applyFill="1" applyBorder="1" applyAlignment="1">
      <alignment horizontal="right" vertical="center"/>
    </xf>
    <xf numFmtId="0" fontId="22" fillId="24" borderId="12" xfId="45" applyFont="1" applyFill="1" applyBorder="1" applyAlignment="1">
      <alignment horizontal="center" vertical="center" wrapText="1" shrinkToFit="1"/>
    </xf>
    <xf numFmtId="0" fontId="22" fillId="24" borderId="20" xfId="45" applyFont="1" applyFill="1" applyBorder="1" applyAlignment="1">
      <alignment horizontal="center" vertical="center" wrapText="1" shrinkToFit="1"/>
    </xf>
    <xf numFmtId="0" fontId="22" fillId="24" borderId="21" xfId="45" applyFont="1" applyFill="1" applyBorder="1" applyAlignment="1">
      <alignment horizontal="center" vertical="center" wrapText="1" shrinkToFit="1"/>
    </xf>
    <xf numFmtId="0" fontId="22" fillId="24" borderId="17" xfId="45" applyFont="1" applyFill="1" applyBorder="1" applyAlignment="1">
      <alignment horizontal="center" vertical="center" wrapText="1" shrinkToFit="1"/>
    </xf>
    <xf numFmtId="0" fontId="9" fillId="0" borderId="10" xfId="0" applyFont="1" applyBorder="1" applyAlignment="1">
      <alignment horizontal="center" vertical="center" wrapText="1"/>
    </xf>
    <xf numFmtId="0" fontId="22" fillId="24" borderId="22" xfId="45" applyFont="1" applyFill="1" applyBorder="1" applyAlignment="1">
      <alignment horizontal="center" vertical="center" wrapText="1" shrinkToFit="1"/>
    </xf>
    <xf numFmtId="0" fontId="22" fillId="24" borderId="16" xfId="45" applyFont="1" applyFill="1" applyBorder="1" applyAlignment="1">
      <alignment horizontal="center" vertical="center" wrapText="1" shrinkToFit="1"/>
    </xf>
    <xf numFmtId="0" fontId="22" fillId="24" borderId="23" xfId="45" applyFont="1" applyFill="1" applyBorder="1" applyAlignment="1">
      <alignment horizontal="center" vertical="center" wrapText="1" shrinkToFit="1"/>
    </xf>
    <xf numFmtId="0" fontId="0" fillId="0" borderId="10" xfId="0" applyBorder="1" applyAlignment="1">
      <alignment horizontal="center" vertical="center" wrapText="1"/>
    </xf>
    <xf numFmtId="0" fontId="22" fillId="24" borderId="24" xfId="45" applyFont="1" applyFill="1" applyBorder="1" applyAlignment="1">
      <alignment horizontal="center" vertical="center" wrapText="1" shrinkToFit="1"/>
    </xf>
    <xf numFmtId="0" fontId="22" fillId="24" borderId="25" xfId="45" applyNumberFormat="1" applyFont="1" applyFill="1" applyBorder="1" applyAlignment="1">
      <alignment horizontal="center" vertical="center" wrapText="1" shrinkToFit="1"/>
    </xf>
    <xf numFmtId="0" fontId="22" fillId="24" borderId="26" xfId="45" applyFont="1" applyFill="1" applyBorder="1" applyAlignment="1">
      <alignment horizontal="center" vertical="center" wrapText="1" shrinkToFit="1"/>
    </xf>
    <xf numFmtId="4" fontId="15" fillId="0" borderId="23" xfId="45" applyNumberFormat="1" applyFont="1" applyFill="1" applyBorder="1" applyAlignment="1">
      <alignment/>
    </xf>
    <xf numFmtId="0" fontId="23" fillId="0" borderId="10" xfId="0" applyFont="1" applyBorder="1" applyAlignment="1">
      <alignment vertical="center"/>
    </xf>
    <xf numFmtId="0" fontId="24" fillId="0" borderId="10" xfId="69" applyNumberFormat="1" applyFont="1" applyFill="1" applyBorder="1" applyAlignment="1">
      <alignment horizontal="left" vertical="center" wrapText="1" shrinkToFit="1"/>
    </xf>
    <xf numFmtId="0" fontId="15" fillId="0" borderId="27" xfId="45" applyNumberFormat="1" applyFont="1" applyFill="1" applyBorder="1" applyAlignment="1">
      <alignment horizontal="left" vertical="center" shrinkToFit="1"/>
    </xf>
    <xf numFmtId="0" fontId="23" fillId="0" borderId="10" xfId="0" applyFont="1" applyBorder="1" applyAlignment="1">
      <alignment vertical="center" wrapText="1"/>
    </xf>
    <xf numFmtId="0" fontId="24" fillId="0" borderId="10" xfId="0" applyFont="1" applyBorder="1" applyAlignment="1">
      <alignment vertical="center" wrapText="1" shrinkToFit="1"/>
    </xf>
    <xf numFmtId="0" fontId="23" fillId="0" borderId="10" xfId="0" applyFont="1" applyBorder="1" applyAlignment="1">
      <alignment vertical="center" wrapText="1"/>
    </xf>
    <xf numFmtId="0" fontId="24" fillId="0" borderId="28" xfId="69" applyNumberFormat="1" applyFont="1" applyFill="1" applyBorder="1" applyAlignment="1">
      <alignment horizontal="left" vertical="center" wrapText="1" shrinkToFit="1"/>
    </xf>
    <xf numFmtId="0" fontId="0" fillId="0" borderId="0" xfId="0" applyFont="1" applyAlignment="1">
      <alignment vertical="center"/>
    </xf>
    <xf numFmtId="0" fontId="9" fillId="0" borderId="0" xfId="0" applyFont="1" applyAlignment="1">
      <alignment vertical="center"/>
    </xf>
    <xf numFmtId="0" fontId="15" fillId="24" borderId="12" xfId="45" applyFont="1" applyFill="1" applyBorder="1" applyAlignment="1">
      <alignment horizontal="center" vertical="center" wrapText="1" shrinkToFit="1"/>
    </xf>
    <xf numFmtId="0" fontId="15" fillId="24" borderId="20" xfId="45" applyFont="1" applyFill="1" applyBorder="1" applyAlignment="1">
      <alignment horizontal="center" vertical="center" wrapText="1" shrinkToFit="1"/>
    </xf>
    <xf numFmtId="0" fontId="15" fillId="24" borderId="21" xfId="45" applyFont="1" applyFill="1" applyBorder="1" applyAlignment="1">
      <alignment horizontal="center" vertical="center" wrapText="1" shrinkToFit="1"/>
    </xf>
    <xf numFmtId="0" fontId="15" fillId="24" borderId="16" xfId="45" applyFont="1" applyFill="1" applyBorder="1" applyAlignment="1">
      <alignment horizontal="center" vertical="center" wrapText="1" shrinkToFit="1"/>
    </xf>
    <xf numFmtId="0" fontId="15" fillId="24" borderId="22" xfId="45" applyFont="1" applyFill="1" applyBorder="1" applyAlignment="1">
      <alignment horizontal="center" vertical="center" wrapText="1" shrinkToFit="1"/>
    </xf>
    <xf numFmtId="0" fontId="15" fillId="24" borderId="24" xfId="45" applyFont="1" applyFill="1" applyBorder="1" applyAlignment="1">
      <alignment horizontal="center" vertical="center" wrapText="1" shrinkToFit="1"/>
    </xf>
    <xf numFmtId="0" fontId="15" fillId="24" borderId="25" xfId="45" applyNumberFormat="1" applyFont="1" applyFill="1" applyBorder="1" applyAlignment="1">
      <alignment horizontal="center" vertical="center" wrapText="1" shrinkToFit="1"/>
    </xf>
    <xf numFmtId="4" fontId="14" fillId="0" borderId="12" xfId="45" applyNumberFormat="1" applyFont="1" applyFill="1" applyBorder="1" applyAlignment="1">
      <alignment/>
    </xf>
    <xf numFmtId="0" fontId="25" fillId="0" borderId="0" xfId="15" applyFont="1" applyAlignment="1">
      <alignment horizontal="center"/>
      <protection/>
    </xf>
    <xf numFmtId="0" fontId="4" fillId="0" borderId="0" xfId="15" applyFont="1" applyAlignment="1">
      <alignment horizontal="left"/>
      <protection/>
    </xf>
    <xf numFmtId="0" fontId="5" fillId="0" borderId="0" xfId="15">
      <alignment/>
      <protection/>
    </xf>
    <xf numFmtId="0" fontId="4" fillId="0" borderId="0" xfId="15" applyFont="1" applyAlignment="1">
      <alignment horizontal="center"/>
      <protection/>
    </xf>
    <xf numFmtId="0" fontId="7" fillId="24" borderId="10" xfId="15" applyFont="1" applyFill="1" applyBorder="1" applyAlignment="1">
      <alignment horizontal="center" vertical="center" shrinkToFit="1"/>
      <protection/>
    </xf>
    <xf numFmtId="0" fontId="7" fillId="24" borderId="10" xfId="15" applyFont="1" applyFill="1" applyBorder="1" applyAlignment="1">
      <alignment horizontal="center" vertical="center" wrapText="1" shrinkToFit="1"/>
      <protection/>
    </xf>
    <xf numFmtId="0" fontId="4" fillId="0" borderId="0" xfId="15" applyFont="1" applyAlignment="1">
      <alignment horizontal="right"/>
      <protection/>
    </xf>
    <xf numFmtId="4" fontId="7" fillId="0" borderId="29" xfId="68" applyNumberFormat="1" applyFont="1" applyBorder="1" applyAlignment="1">
      <alignment horizontal="right" vertical="center" shrinkToFit="1"/>
      <protection/>
    </xf>
    <xf numFmtId="0" fontId="25" fillId="0" borderId="0" xfId="68" applyFont="1" applyAlignment="1">
      <alignment horizontal="center"/>
      <protection/>
    </xf>
    <xf numFmtId="0" fontId="4" fillId="0" borderId="0" xfId="68" applyFont="1" applyAlignment="1">
      <alignment horizontal="left"/>
      <protection/>
    </xf>
    <xf numFmtId="0" fontId="5" fillId="0" borderId="0" xfId="68">
      <alignment/>
      <protection/>
    </xf>
    <xf numFmtId="0" fontId="4" fillId="0" borderId="0" xfId="68" applyFont="1" applyAlignment="1">
      <alignment horizontal="center"/>
      <protection/>
    </xf>
    <xf numFmtId="0" fontId="7" fillId="24" borderId="30" xfId="68" applyFont="1" applyFill="1" applyBorder="1" applyAlignment="1">
      <alignment horizontal="center" vertical="center" shrinkToFit="1"/>
      <protection/>
    </xf>
    <xf numFmtId="0" fontId="7" fillId="24" borderId="31" xfId="68" applyFont="1" applyFill="1" applyBorder="1" applyAlignment="1">
      <alignment horizontal="center" vertical="center" shrinkToFit="1"/>
      <protection/>
    </xf>
    <xf numFmtId="0" fontId="7" fillId="24" borderId="31" xfId="68" applyFont="1" applyFill="1" applyBorder="1" applyAlignment="1">
      <alignment horizontal="center" vertical="center" wrapText="1" shrinkToFit="1"/>
      <protection/>
    </xf>
    <xf numFmtId="0" fontId="7" fillId="24" borderId="15" xfId="68" applyFont="1" applyFill="1" applyBorder="1" applyAlignment="1">
      <alignment horizontal="center" vertical="center" wrapText="1" shrinkToFit="1"/>
      <protection/>
    </xf>
    <xf numFmtId="0" fontId="7" fillId="24" borderId="16" xfId="68" applyFont="1" applyFill="1" applyBorder="1" applyAlignment="1">
      <alignment horizontal="center" vertical="center" wrapText="1" shrinkToFit="1"/>
      <protection/>
    </xf>
    <xf numFmtId="0" fontId="7" fillId="24" borderId="16" xfId="68" applyFont="1" applyFill="1" applyBorder="1" applyAlignment="1">
      <alignment horizontal="center" vertical="center" shrinkToFit="1"/>
      <protection/>
    </xf>
    <xf numFmtId="0" fontId="7" fillId="24" borderId="15" xfId="68" applyFont="1" applyFill="1" applyBorder="1" applyAlignment="1">
      <alignment horizontal="center" vertical="center" shrinkToFit="1"/>
      <protection/>
    </xf>
    <xf numFmtId="4" fontId="7" fillId="24" borderId="16" xfId="68" applyNumberFormat="1" applyFont="1" applyFill="1" applyBorder="1" applyAlignment="1">
      <alignment horizontal="right" vertical="center" shrinkToFit="1"/>
      <protection/>
    </xf>
    <xf numFmtId="0" fontId="7" fillId="24" borderId="16" xfId="68" applyFont="1" applyFill="1" applyBorder="1" applyAlignment="1">
      <alignment horizontal="right" vertical="center" shrinkToFit="1"/>
      <protection/>
    </xf>
    <xf numFmtId="0" fontId="7" fillId="0" borderId="16" xfId="68" applyFont="1" applyBorder="1" applyAlignment="1">
      <alignment horizontal="right" vertical="center" shrinkToFit="1"/>
      <protection/>
    </xf>
    <xf numFmtId="0" fontId="4" fillId="0" borderId="0" xfId="68" applyFont="1" applyAlignment="1">
      <alignment horizontal="right"/>
      <protection/>
    </xf>
    <xf numFmtId="0" fontId="6" fillId="0" borderId="0" xfId="68" applyFont="1" applyAlignment="1">
      <alignment horizontal="right"/>
      <protection/>
    </xf>
    <xf numFmtId="0" fontId="15" fillId="0" borderId="0" xfId="0" applyFont="1" applyAlignment="1">
      <alignment vertical="center"/>
    </xf>
    <xf numFmtId="0" fontId="12" fillId="0" borderId="0" xfId="67" applyNumberFormat="1" applyFont="1" applyFill="1" applyBorder="1" applyAlignment="1">
      <alignment horizontal="center" vertical="center" wrapText="1" shrinkToFit="1"/>
    </xf>
    <xf numFmtId="0" fontId="15" fillId="0" borderId="0" xfId="67" applyNumberFormat="1" applyFont="1" applyFill="1" applyBorder="1" applyAlignment="1">
      <alignment horizontal="left" vertical="center"/>
    </xf>
    <xf numFmtId="0" fontId="13" fillId="0" borderId="0" xfId="67" applyNumberFormat="1" applyFont="1" applyFill="1" applyBorder="1" applyAlignment="1">
      <alignment/>
    </xf>
    <xf numFmtId="0" fontId="15" fillId="0" borderId="0" xfId="67" applyNumberFormat="1" applyFont="1" applyFill="1" applyBorder="1" applyAlignment="1">
      <alignment vertical="center"/>
    </xf>
    <xf numFmtId="0" fontId="15" fillId="0" borderId="0" xfId="67" applyNumberFormat="1" applyFont="1" applyFill="1" applyBorder="1" applyAlignment="1">
      <alignment horizontal="right" vertical="center"/>
    </xf>
    <xf numFmtId="0" fontId="26" fillId="24" borderId="20" xfId="67" applyFont="1" applyFill="1" applyBorder="1" applyAlignment="1">
      <alignment horizontal="center" vertical="center" wrapText="1" shrinkToFit="1"/>
    </xf>
    <xf numFmtId="0" fontId="26" fillId="24" borderId="16" xfId="67" applyFont="1" applyFill="1" applyBorder="1" applyAlignment="1">
      <alignment horizontal="center" vertical="center" wrapText="1" shrinkToFit="1"/>
    </xf>
    <xf numFmtId="0" fontId="26" fillId="24" borderId="25" xfId="67" applyFont="1" applyFill="1" applyBorder="1" applyAlignment="1">
      <alignment horizontal="center" vertical="center" wrapText="1" shrinkToFit="1"/>
    </xf>
    <xf numFmtId="0" fontId="27" fillId="24" borderId="25" xfId="67" applyFont="1" applyFill="1" applyBorder="1" applyAlignment="1">
      <alignment horizontal="center" vertical="center" wrapText="1" shrinkToFit="1"/>
    </xf>
    <xf numFmtId="0" fontId="26" fillId="24" borderId="25" xfId="67" applyFont="1" applyFill="1" applyBorder="1" applyAlignment="1">
      <alignment horizontal="left" vertical="center" wrapText="1" shrinkToFit="1"/>
    </xf>
    <xf numFmtId="4" fontId="26" fillId="0" borderId="25" xfId="67" applyNumberFormat="1" applyFont="1" applyBorder="1" applyAlignment="1">
      <alignment horizontal="center" shrinkToFit="1"/>
    </xf>
    <xf numFmtId="4" fontId="26" fillId="0" borderId="25" xfId="67" applyNumberFormat="1" applyFont="1" applyBorder="1" applyAlignment="1">
      <alignment horizontal="right"/>
    </xf>
    <xf numFmtId="0" fontId="26" fillId="24" borderId="25" xfId="67" applyFont="1" applyFill="1" applyBorder="1" applyAlignment="1">
      <alignment horizontal="right" vertical="center" wrapText="1" shrinkToFit="1"/>
    </xf>
  </cellXfs>
  <cellStyles count="57">
    <cellStyle name="Normal" xfId="0"/>
    <cellStyle name="常规_Sheet3_Sheet10"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常规_Sheet2"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Sheet9" xfId="65"/>
    <cellStyle name="常规_Sheet3_Sheet11" xfId="66"/>
    <cellStyle name="常规_Sheet1" xfId="67"/>
    <cellStyle name="常规_Sheet2_1" xfId="68"/>
    <cellStyle name="常规_Sheet3" xfId="69"/>
    <cellStyle name="常规_Sheet4"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sheetPr>
  <dimension ref="A1:D38"/>
  <sheetViews>
    <sheetView zoomScaleSheetLayoutView="100" workbookViewId="0" topLeftCell="A1">
      <selection activeCell="A4" sqref="A4"/>
    </sheetView>
  </sheetViews>
  <sheetFormatPr defaultColWidth="9.00390625" defaultRowHeight="14.25"/>
  <cols>
    <col min="1" max="1" width="35.00390625" style="0" customWidth="1"/>
    <col min="2" max="2" width="9.50390625" style="0" customWidth="1"/>
    <col min="3" max="3" width="23.125" style="0" bestFit="1" customWidth="1"/>
    <col min="4" max="4" width="10.125" style="0" customWidth="1"/>
  </cols>
  <sheetData>
    <row r="1" ht="14.25">
      <c r="A1" s="1" t="s">
        <v>0</v>
      </c>
    </row>
    <row r="2" spans="1:4" ht="18.75">
      <c r="A2" s="133" t="s">
        <v>1</v>
      </c>
      <c r="B2" s="133"/>
      <c r="C2" s="133"/>
      <c r="D2" s="133"/>
    </row>
    <row r="3" spans="1:4" ht="14.25">
      <c r="A3" s="134"/>
      <c r="B3" s="135"/>
      <c r="C3" s="135"/>
      <c r="D3" s="135"/>
    </row>
    <row r="4" spans="1:4" s="132" customFormat="1" ht="12">
      <c r="A4" s="136" t="s">
        <v>2</v>
      </c>
      <c r="B4" s="136"/>
      <c r="C4" s="136"/>
      <c r="D4" s="137" t="s">
        <v>3</v>
      </c>
    </row>
    <row r="5" spans="1:4" ht="14.25">
      <c r="A5" s="138" t="s">
        <v>4</v>
      </c>
      <c r="B5" s="139"/>
      <c r="C5" s="138" t="s">
        <v>5</v>
      </c>
      <c r="D5" s="139"/>
    </row>
    <row r="6" spans="1:4" ht="22.5">
      <c r="A6" s="140" t="s">
        <v>6</v>
      </c>
      <c r="B6" s="141" t="s">
        <v>7</v>
      </c>
      <c r="C6" s="142" t="s">
        <v>8</v>
      </c>
      <c r="D6" s="141" t="s">
        <v>9</v>
      </c>
    </row>
    <row r="7" spans="1:4" ht="14.25">
      <c r="A7" s="142" t="s">
        <v>10</v>
      </c>
      <c r="B7" s="143">
        <v>80940576</v>
      </c>
      <c r="C7" s="142" t="s">
        <v>11</v>
      </c>
      <c r="D7" s="143">
        <v>14516257</v>
      </c>
    </row>
    <row r="8" spans="1:4" ht="14.25">
      <c r="A8" s="142" t="s">
        <v>12</v>
      </c>
      <c r="B8" s="143">
        <v>71636256</v>
      </c>
      <c r="C8" s="142" t="s">
        <v>13</v>
      </c>
      <c r="D8" s="143">
        <v>6634639</v>
      </c>
    </row>
    <row r="9" spans="1:4" ht="14.25">
      <c r="A9" s="142" t="s">
        <v>14</v>
      </c>
      <c r="B9" s="143">
        <v>9304320</v>
      </c>
      <c r="C9" s="142" t="s">
        <v>15</v>
      </c>
      <c r="D9" s="143">
        <v>1157600</v>
      </c>
    </row>
    <row r="10" spans="1:4" ht="14.25">
      <c r="A10" s="142" t="s">
        <v>16</v>
      </c>
      <c r="B10" s="143"/>
      <c r="C10" s="142" t="s">
        <v>17</v>
      </c>
      <c r="D10" s="143">
        <v>6724018</v>
      </c>
    </row>
    <row r="11" spans="1:4" ht="14.25">
      <c r="A11" s="142" t="s">
        <v>18</v>
      </c>
      <c r="B11" s="144"/>
      <c r="C11" s="142" t="s">
        <v>19</v>
      </c>
      <c r="D11" s="144"/>
    </row>
    <row r="12" spans="1:4" ht="14.25">
      <c r="A12" s="142" t="s">
        <v>20</v>
      </c>
      <c r="B12" s="143"/>
      <c r="C12" s="142" t="s">
        <v>21</v>
      </c>
      <c r="D12" s="144"/>
    </row>
    <row r="13" spans="1:4" ht="14.25">
      <c r="A13" s="142" t="s">
        <v>22</v>
      </c>
      <c r="B13" s="144"/>
      <c r="C13" s="142" t="s">
        <v>23</v>
      </c>
      <c r="D13" s="143"/>
    </row>
    <row r="14" spans="1:4" ht="14.25">
      <c r="A14" s="142" t="s">
        <v>24</v>
      </c>
      <c r="B14" s="144"/>
      <c r="C14" s="142" t="s">
        <v>25</v>
      </c>
      <c r="D14" s="143"/>
    </row>
    <row r="15" spans="1:4" ht="14.25">
      <c r="A15" s="142" t="s">
        <v>26</v>
      </c>
      <c r="B15" s="144"/>
      <c r="C15" s="142" t="s">
        <v>27</v>
      </c>
      <c r="D15" s="143"/>
    </row>
    <row r="16" spans="1:4" ht="14.25">
      <c r="A16" s="142" t="s">
        <v>28</v>
      </c>
      <c r="B16" s="144"/>
      <c r="C16" s="142" t="s">
        <v>29</v>
      </c>
      <c r="D16" s="143"/>
    </row>
    <row r="17" spans="1:4" ht="14.25">
      <c r="A17" s="142" t="s">
        <v>30</v>
      </c>
      <c r="B17" s="143"/>
      <c r="C17" s="142"/>
      <c r="D17" s="145"/>
    </row>
    <row r="18" spans="1:4" ht="14.25">
      <c r="A18" s="142" t="s">
        <v>31</v>
      </c>
      <c r="B18" s="143"/>
      <c r="C18" s="142" t="s">
        <v>32</v>
      </c>
      <c r="D18" s="143"/>
    </row>
    <row r="19" spans="1:4" ht="14.25">
      <c r="A19" s="142" t="s">
        <v>33</v>
      </c>
      <c r="B19" s="143"/>
      <c r="C19" s="142" t="s">
        <v>25</v>
      </c>
      <c r="D19" s="143"/>
    </row>
    <row r="20" spans="1:4" ht="14.25">
      <c r="A20" s="142" t="s">
        <v>34</v>
      </c>
      <c r="B20" s="143"/>
      <c r="C20" s="142" t="s">
        <v>35</v>
      </c>
      <c r="D20" s="143"/>
    </row>
    <row r="21" spans="1:4" ht="14.25">
      <c r="A21" s="142" t="s">
        <v>36</v>
      </c>
      <c r="B21" s="143"/>
      <c r="C21" s="142" t="s">
        <v>37</v>
      </c>
      <c r="D21" s="143"/>
    </row>
    <row r="22" spans="1:4" ht="14.25">
      <c r="A22" s="142"/>
      <c r="B22" s="145"/>
      <c r="C22" s="142" t="s">
        <v>38</v>
      </c>
      <c r="D22" s="143"/>
    </row>
    <row r="23" spans="1:4" ht="14.25">
      <c r="A23" s="142"/>
      <c r="B23" s="145"/>
      <c r="C23" s="142" t="s">
        <v>39</v>
      </c>
      <c r="D23" s="143">
        <v>65239999</v>
      </c>
    </row>
    <row r="24" spans="1:4" ht="14.25">
      <c r="A24" s="142"/>
      <c r="B24" s="145"/>
      <c r="C24" s="142" t="s">
        <v>29</v>
      </c>
      <c r="D24" s="143">
        <v>1184320</v>
      </c>
    </row>
    <row r="25" spans="1:4" ht="14.25">
      <c r="A25" s="142"/>
      <c r="B25" s="145"/>
      <c r="C25" s="142"/>
      <c r="D25" s="145"/>
    </row>
    <row r="26" spans="1:4" ht="14.25">
      <c r="A26" s="142"/>
      <c r="B26" s="145"/>
      <c r="C26" s="142" t="s">
        <v>40</v>
      </c>
      <c r="D26" s="143"/>
    </row>
    <row r="27" spans="1:4" ht="14.25">
      <c r="A27" s="142"/>
      <c r="B27" s="145"/>
      <c r="C27" s="142"/>
      <c r="D27" s="145"/>
    </row>
    <row r="28" spans="1:4" ht="14.25">
      <c r="A28" s="142" t="s">
        <v>41</v>
      </c>
      <c r="B28" s="143">
        <v>80940576</v>
      </c>
      <c r="C28" s="140" t="s">
        <v>42</v>
      </c>
      <c r="D28" s="143">
        <v>80940576</v>
      </c>
    </row>
    <row r="29" spans="1:4" ht="14.25">
      <c r="A29" s="142"/>
      <c r="B29" s="145"/>
      <c r="C29" s="142"/>
      <c r="D29" s="145"/>
    </row>
    <row r="30" spans="1:4" ht="14.25">
      <c r="A30" s="142" t="s">
        <v>43</v>
      </c>
      <c r="B30" s="143"/>
      <c r="C30" s="142" t="s">
        <v>44</v>
      </c>
      <c r="D30" s="143"/>
    </row>
    <row r="31" spans="1:4" ht="14.25">
      <c r="A31" s="142" t="s">
        <v>45</v>
      </c>
      <c r="B31" s="144"/>
      <c r="C31" s="142" t="s">
        <v>46</v>
      </c>
      <c r="D31" s="144"/>
    </row>
    <row r="32" spans="1:4" ht="14.25">
      <c r="A32" s="142" t="s">
        <v>47</v>
      </c>
      <c r="B32" s="143"/>
      <c r="C32" s="142" t="s">
        <v>48</v>
      </c>
      <c r="D32" s="144"/>
    </row>
    <row r="33" spans="1:4" ht="14.25">
      <c r="A33" s="142" t="s">
        <v>49</v>
      </c>
      <c r="B33" s="144"/>
      <c r="C33" s="142"/>
      <c r="D33" s="145"/>
    </row>
    <row r="34" spans="1:4" ht="14.25">
      <c r="A34" s="142"/>
      <c r="B34" s="145"/>
      <c r="C34" s="142"/>
      <c r="D34" s="145"/>
    </row>
    <row r="35" spans="1:4" ht="14.25">
      <c r="A35" s="142"/>
      <c r="B35" s="145"/>
      <c r="C35" s="142"/>
      <c r="D35" s="145"/>
    </row>
    <row r="36" spans="1:4" ht="14.25">
      <c r="A36" s="142" t="s">
        <v>50</v>
      </c>
      <c r="B36" s="144"/>
      <c r="C36" s="142" t="s">
        <v>51</v>
      </c>
      <c r="D36" s="145"/>
    </row>
    <row r="37" spans="1:4" ht="14.25">
      <c r="A37" s="142"/>
      <c r="B37" s="145"/>
      <c r="C37" s="142"/>
      <c r="D37" s="145"/>
    </row>
    <row r="38" spans="1:4" ht="14.25">
      <c r="A38" s="142" t="s">
        <v>52</v>
      </c>
      <c r="B38" s="143">
        <v>80940576</v>
      </c>
      <c r="C38" s="140" t="s">
        <v>53</v>
      </c>
      <c r="D38" s="143">
        <v>80940576</v>
      </c>
    </row>
  </sheetData>
  <sheetProtection/>
  <mergeCells count="3">
    <mergeCell ref="A2:D2"/>
    <mergeCell ref="A5:B5"/>
    <mergeCell ref="C5:D5"/>
  </mergeCells>
  <printOptions/>
  <pageMargins left="0.75" right="0.75" top="1" bottom="1" header="0.51" footer="0.51"/>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tabColor indexed="21"/>
  </sheetPr>
  <dimension ref="A1:B14"/>
  <sheetViews>
    <sheetView tabSelected="1" zoomScaleSheetLayoutView="100" workbookViewId="0" topLeftCell="A1">
      <selection activeCell="B5" sqref="B5"/>
    </sheetView>
  </sheetViews>
  <sheetFormatPr defaultColWidth="9.00390625" defaultRowHeight="14.25"/>
  <cols>
    <col min="1" max="1" width="53.00390625" style="0" customWidth="1"/>
    <col min="2" max="2" width="28.125" style="0" customWidth="1"/>
  </cols>
  <sheetData>
    <row r="1" ht="14.25">
      <c r="A1" s="1" t="s">
        <v>285</v>
      </c>
    </row>
    <row r="2" spans="1:2" ht="30" customHeight="1">
      <c r="A2" s="12" t="s">
        <v>286</v>
      </c>
      <c r="B2" s="12"/>
    </row>
    <row r="3" spans="1:2" ht="30" customHeight="1">
      <c r="A3" s="13" t="s">
        <v>56</v>
      </c>
      <c r="B3" s="14" t="s">
        <v>3</v>
      </c>
    </row>
    <row r="4" spans="1:2" ht="39" customHeight="1">
      <c r="A4" s="15" t="s">
        <v>58</v>
      </c>
      <c r="B4" s="15" t="s">
        <v>287</v>
      </c>
    </row>
    <row r="5" spans="1:2" ht="39" customHeight="1">
      <c r="A5" s="16" t="s">
        <v>288</v>
      </c>
      <c r="B5" s="17">
        <v>1560000</v>
      </c>
    </row>
    <row r="6" spans="1:2" ht="39" customHeight="1">
      <c r="A6" s="18" t="s">
        <v>289</v>
      </c>
      <c r="B6" s="10">
        <f>B7+B8+B11</f>
        <v>800000</v>
      </c>
    </row>
    <row r="7" spans="1:2" ht="39" customHeight="1">
      <c r="A7" s="10" t="s">
        <v>290</v>
      </c>
      <c r="B7" s="10">
        <v>50000</v>
      </c>
    </row>
    <row r="8" spans="1:2" ht="39" customHeight="1">
      <c r="A8" s="10" t="s">
        <v>291</v>
      </c>
      <c r="B8" s="10">
        <v>550000</v>
      </c>
    </row>
    <row r="9" spans="1:2" ht="39" customHeight="1">
      <c r="A9" s="10" t="s">
        <v>292</v>
      </c>
      <c r="B9" s="10">
        <v>0</v>
      </c>
    </row>
    <row r="10" spans="1:2" ht="39" customHeight="1">
      <c r="A10" s="10" t="s">
        <v>293</v>
      </c>
      <c r="B10" s="10">
        <v>550000</v>
      </c>
    </row>
    <row r="11" spans="1:2" ht="39" customHeight="1">
      <c r="A11" s="10" t="s">
        <v>294</v>
      </c>
      <c r="B11" s="10">
        <v>200000</v>
      </c>
    </row>
    <row r="12" spans="1:2" ht="14.25">
      <c r="A12" s="19" t="s">
        <v>295</v>
      </c>
      <c r="B12" s="19"/>
    </row>
    <row r="13" spans="1:2" ht="14.25">
      <c r="A13" s="20" t="s">
        <v>296</v>
      </c>
      <c r="B13" s="20"/>
    </row>
    <row r="14" spans="1:2" ht="37.5" customHeight="1">
      <c r="A14" s="21" t="s">
        <v>297</v>
      </c>
      <c r="B14" s="21"/>
    </row>
  </sheetData>
  <sheetProtection/>
  <mergeCells count="3">
    <mergeCell ref="A2:B2"/>
    <mergeCell ref="A12:B12"/>
    <mergeCell ref="A14:B14"/>
  </mergeCells>
  <printOptions/>
  <pageMargins left="0.75" right="0.47" top="1" bottom="1" header="0.51" footer="0.51"/>
  <pageSetup horizontalDpi="600" verticalDpi="600" orientation="portrait" paperSize="9"/>
</worksheet>
</file>

<file path=xl/worksheets/sheet11.xml><?xml version="1.0" encoding="utf-8"?>
<worksheet xmlns="http://schemas.openxmlformats.org/spreadsheetml/2006/main" xmlns:r="http://schemas.openxmlformats.org/officeDocument/2006/relationships">
  <sheetPr>
    <tabColor indexed="56"/>
  </sheetPr>
  <dimension ref="A1:G22"/>
  <sheetViews>
    <sheetView zoomScaleSheetLayoutView="100" workbookViewId="0" topLeftCell="A1">
      <selection activeCell="A3" sqref="A3:D3"/>
    </sheetView>
  </sheetViews>
  <sheetFormatPr defaultColWidth="9.00390625" defaultRowHeight="14.25"/>
  <cols>
    <col min="1" max="3" width="6.75390625" style="0" customWidth="1"/>
    <col min="4" max="4" width="18.375" style="0" customWidth="1"/>
    <col min="5" max="7" width="13.875" style="0" customWidth="1"/>
  </cols>
  <sheetData>
    <row r="1" ht="14.25">
      <c r="A1" s="1" t="s">
        <v>298</v>
      </c>
    </row>
    <row r="2" spans="1:7" ht="22.5">
      <c r="A2" s="2" t="s">
        <v>299</v>
      </c>
      <c r="B2" s="3"/>
      <c r="C2" s="3"/>
      <c r="D2" s="3"/>
      <c r="E2" s="3"/>
      <c r="F2" s="3"/>
      <c r="G2" s="3"/>
    </row>
    <row r="3" spans="1:7" ht="14.25">
      <c r="A3" s="4" t="s">
        <v>56</v>
      </c>
      <c r="B3" s="4"/>
      <c r="C3" s="4"/>
      <c r="D3" s="4"/>
      <c r="E3" s="5"/>
      <c r="F3" s="5"/>
      <c r="G3" s="6" t="s">
        <v>57</v>
      </c>
    </row>
    <row r="4" spans="1:7" ht="21" customHeight="1">
      <c r="A4" s="7" t="s">
        <v>300</v>
      </c>
      <c r="B4" s="7"/>
      <c r="C4" s="7"/>
      <c r="D4" s="7"/>
      <c r="E4" s="7" t="s">
        <v>301</v>
      </c>
      <c r="F4" s="7"/>
      <c r="G4" s="7"/>
    </row>
    <row r="5" spans="1:7" ht="21" customHeight="1">
      <c r="A5" s="7" t="s">
        <v>66</v>
      </c>
      <c r="B5" s="7"/>
      <c r="C5" s="7"/>
      <c r="D5" s="7" t="s">
        <v>67</v>
      </c>
      <c r="E5" s="7" t="s">
        <v>102</v>
      </c>
      <c r="F5" s="7" t="s">
        <v>92</v>
      </c>
      <c r="G5" s="7" t="s">
        <v>93</v>
      </c>
    </row>
    <row r="6" spans="1:7" ht="21" customHeight="1">
      <c r="A6" s="7"/>
      <c r="B6" s="7"/>
      <c r="C6" s="7"/>
      <c r="D6" s="7"/>
      <c r="E6" s="7"/>
      <c r="F6" s="7"/>
      <c r="G6" s="7"/>
    </row>
    <row r="7" spans="1:7" ht="21" customHeight="1">
      <c r="A7" s="7"/>
      <c r="B7" s="7"/>
      <c r="C7" s="7"/>
      <c r="D7" s="7"/>
      <c r="E7" s="7"/>
      <c r="F7" s="7"/>
      <c r="G7" s="7"/>
    </row>
    <row r="8" spans="1:7" ht="21" customHeight="1">
      <c r="A8" s="7" t="s">
        <v>68</v>
      </c>
      <c r="B8" s="7" t="s">
        <v>69</v>
      </c>
      <c r="C8" s="7" t="s">
        <v>70</v>
      </c>
      <c r="D8" s="7" t="s">
        <v>71</v>
      </c>
      <c r="E8" s="8">
        <v>1</v>
      </c>
      <c r="F8" s="8">
        <v>2</v>
      </c>
      <c r="G8" s="8">
        <v>5</v>
      </c>
    </row>
    <row r="9" spans="1:7" ht="21" customHeight="1">
      <c r="A9" s="7"/>
      <c r="B9" s="7"/>
      <c r="C9" s="7"/>
      <c r="D9" s="7" t="s">
        <v>79</v>
      </c>
      <c r="E9" s="9">
        <v>0</v>
      </c>
      <c r="F9" s="9">
        <v>0</v>
      </c>
      <c r="G9" s="9">
        <v>0</v>
      </c>
    </row>
    <row r="10" spans="1:7" ht="21" customHeight="1">
      <c r="A10" s="10"/>
      <c r="B10" s="10"/>
      <c r="C10" s="10"/>
      <c r="D10" s="10"/>
      <c r="E10" s="10"/>
      <c r="F10" s="10"/>
      <c r="G10" s="10"/>
    </row>
    <row r="11" spans="1:7" ht="21" customHeight="1">
      <c r="A11" s="10"/>
      <c r="B11" s="10"/>
      <c r="C11" s="10"/>
      <c r="D11" s="10"/>
      <c r="E11" s="10"/>
      <c r="F11" s="10"/>
      <c r="G11" s="10"/>
    </row>
    <row r="12" spans="1:7" ht="21" customHeight="1">
      <c r="A12" s="10"/>
      <c r="B12" s="10"/>
      <c r="C12" s="10"/>
      <c r="D12" s="10"/>
      <c r="E12" s="10"/>
      <c r="F12" s="10"/>
      <c r="G12" s="10"/>
    </row>
    <row r="13" spans="1:7" ht="21" customHeight="1">
      <c r="A13" s="10"/>
      <c r="B13" s="10"/>
      <c r="C13" s="10"/>
      <c r="D13" s="10"/>
      <c r="E13" s="10"/>
      <c r="F13" s="10"/>
      <c r="G13" s="10"/>
    </row>
    <row r="14" spans="1:7" ht="21" customHeight="1">
      <c r="A14" s="10"/>
      <c r="B14" s="10"/>
      <c r="C14" s="10"/>
      <c r="D14" s="10"/>
      <c r="E14" s="10"/>
      <c r="F14" s="10"/>
      <c r="G14" s="10"/>
    </row>
    <row r="15" spans="1:7" ht="21" customHeight="1">
      <c r="A15" s="10"/>
      <c r="B15" s="10"/>
      <c r="C15" s="10"/>
      <c r="D15" s="10"/>
      <c r="E15" s="10"/>
      <c r="F15" s="10"/>
      <c r="G15" s="10"/>
    </row>
    <row r="16" spans="1:7" ht="21" customHeight="1">
      <c r="A16" s="10"/>
      <c r="B16" s="10"/>
      <c r="C16" s="10"/>
      <c r="D16" s="10"/>
      <c r="E16" s="10"/>
      <c r="F16" s="10"/>
      <c r="G16" s="10"/>
    </row>
    <row r="17" spans="1:7" ht="21" customHeight="1">
      <c r="A17" s="10"/>
      <c r="B17" s="10"/>
      <c r="C17" s="10"/>
      <c r="D17" s="10"/>
      <c r="E17" s="10"/>
      <c r="F17" s="10"/>
      <c r="G17" s="10"/>
    </row>
    <row r="18" spans="1:7" ht="21" customHeight="1">
      <c r="A18" s="10"/>
      <c r="B18" s="10"/>
      <c r="C18" s="10"/>
      <c r="D18" s="10"/>
      <c r="E18" s="10"/>
      <c r="F18" s="10"/>
      <c r="G18" s="10"/>
    </row>
    <row r="19" spans="1:7" ht="21" customHeight="1">
      <c r="A19" s="10"/>
      <c r="B19" s="10"/>
      <c r="C19" s="10"/>
      <c r="D19" s="10"/>
      <c r="E19" s="10"/>
      <c r="F19" s="10"/>
      <c r="G19" s="10"/>
    </row>
    <row r="20" spans="1:7" ht="21" customHeight="1">
      <c r="A20" s="10"/>
      <c r="B20" s="10"/>
      <c r="C20" s="10"/>
      <c r="D20" s="10"/>
      <c r="E20" s="10"/>
      <c r="F20" s="10"/>
      <c r="G20" s="10"/>
    </row>
    <row r="21" spans="1:7" ht="21" customHeight="1">
      <c r="A21" s="10"/>
      <c r="B21" s="10"/>
      <c r="C21" s="10"/>
      <c r="D21" s="10"/>
      <c r="E21" s="10"/>
      <c r="F21" s="10"/>
      <c r="G21" s="10"/>
    </row>
    <row r="22" spans="1:7" ht="14.25">
      <c r="A22" s="11" t="s">
        <v>302</v>
      </c>
      <c r="B22" s="11"/>
      <c r="C22" s="11"/>
      <c r="D22" s="11"/>
      <c r="E22" s="11"/>
      <c r="F22" s="11"/>
      <c r="G22" s="11"/>
    </row>
  </sheetData>
  <sheetProtection/>
  <mergeCells count="13">
    <mergeCell ref="A2:G2"/>
    <mergeCell ref="A3:D3"/>
    <mergeCell ref="A4:D4"/>
    <mergeCell ref="E4:G4"/>
    <mergeCell ref="A22:G22"/>
    <mergeCell ref="A8:A9"/>
    <mergeCell ref="B8:B9"/>
    <mergeCell ref="C8:C9"/>
    <mergeCell ref="D5:D7"/>
    <mergeCell ref="E5:E7"/>
    <mergeCell ref="F5:F7"/>
    <mergeCell ref="G5:G7"/>
    <mergeCell ref="A5:C7"/>
  </mergeCells>
  <printOptions/>
  <pageMargins left="0.75" right="0.75" top="0.98" bottom="0.98"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indexed="13"/>
  </sheetPr>
  <dimension ref="A1:K20"/>
  <sheetViews>
    <sheetView zoomScaleSheetLayoutView="100" workbookViewId="0" topLeftCell="A1">
      <selection activeCell="A3" sqref="A3:E3"/>
    </sheetView>
  </sheetViews>
  <sheetFormatPr defaultColWidth="9.00390625" defaultRowHeight="14.25"/>
  <cols>
    <col min="1" max="3" width="7.625" style="0" customWidth="1"/>
    <col min="4" max="4" width="14.50390625" style="0" customWidth="1"/>
    <col min="5" max="5" width="12.50390625" style="0" customWidth="1"/>
    <col min="6" max="6" width="12.875" style="0" customWidth="1"/>
    <col min="7" max="7" width="12.50390625" style="0" customWidth="1"/>
    <col min="10" max="10" width="18.25390625" style="0" customWidth="1"/>
  </cols>
  <sheetData>
    <row r="1" ht="14.25">
      <c r="A1" s="1" t="s">
        <v>54</v>
      </c>
    </row>
    <row r="2" spans="1:11" ht="27">
      <c r="A2" s="116" t="s">
        <v>55</v>
      </c>
      <c r="B2" s="116"/>
      <c r="C2" s="116"/>
      <c r="D2" s="116"/>
      <c r="E2" s="116"/>
      <c r="F2" s="116"/>
      <c r="G2" s="116"/>
      <c r="H2" s="116"/>
      <c r="I2" s="116"/>
      <c r="J2" s="116"/>
      <c r="K2" s="116"/>
    </row>
    <row r="3" spans="1:11" ht="15">
      <c r="A3" s="117" t="s">
        <v>56</v>
      </c>
      <c r="B3" s="117"/>
      <c r="C3" s="117"/>
      <c r="D3" s="117"/>
      <c r="E3" s="117"/>
      <c r="F3" s="118"/>
      <c r="G3" s="118"/>
      <c r="H3" s="119"/>
      <c r="I3" s="118"/>
      <c r="J3" s="130"/>
      <c r="K3" s="131" t="s">
        <v>57</v>
      </c>
    </row>
    <row r="4" spans="1:11" ht="21" customHeight="1">
      <c r="A4" s="120" t="s">
        <v>58</v>
      </c>
      <c r="B4" s="121"/>
      <c r="C4" s="121"/>
      <c r="D4" s="121"/>
      <c r="E4" s="122" t="s">
        <v>59</v>
      </c>
      <c r="F4" s="122" t="s">
        <v>60</v>
      </c>
      <c r="G4" s="122" t="s">
        <v>61</v>
      </c>
      <c r="H4" s="122" t="s">
        <v>62</v>
      </c>
      <c r="I4" s="122" t="s">
        <v>63</v>
      </c>
      <c r="J4" s="122" t="s">
        <v>64</v>
      </c>
      <c r="K4" s="122" t="s">
        <v>65</v>
      </c>
    </row>
    <row r="5" spans="1:11" ht="21" customHeight="1">
      <c r="A5" s="123" t="s">
        <v>66</v>
      </c>
      <c r="B5" s="124"/>
      <c r="C5" s="124"/>
      <c r="D5" s="125" t="s">
        <v>67</v>
      </c>
      <c r="E5" s="124"/>
      <c r="F5" s="124"/>
      <c r="G5" s="124"/>
      <c r="H5" s="124"/>
      <c r="I5" s="124"/>
      <c r="J5" s="124"/>
      <c r="K5" s="122"/>
    </row>
    <row r="6" spans="1:11" ht="21" customHeight="1">
      <c r="A6" s="123"/>
      <c r="B6" s="124"/>
      <c r="C6" s="124"/>
      <c r="D6" s="125"/>
      <c r="E6" s="124"/>
      <c r="F6" s="124"/>
      <c r="G6" s="124"/>
      <c r="H6" s="124"/>
      <c r="I6" s="124"/>
      <c r="J6" s="124"/>
      <c r="K6" s="122"/>
    </row>
    <row r="7" spans="1:11" ht="21" customHeight="1">
      <c r="A7" s="126" t="s">
        <v>68</v>
      </c>
      <c r="B7" s="125" t="s">
        <v>69</v>
      </c>
      <c r="C7" s="125" t="s">
        <v>70</v>
      </c>
      <c r="D7" s="125" t="s">
        <v>71</v>
      </c>
      <c r="E7" s="124" t="s">
        <v>72</v>
      </c>
      <c r="F7" s="124" t="s">
        <v>73</v>
      </c>
      <c r="G7" s="124" t="s">
        <v>74</v>
      </c>
      <c r="H7" s="124" t="s">
        <v>75</v>
      </c>
      <c r="I7" s="124" t="s">
        <v>76</v>
      </c>
      <c r="J7" s="124" t="s">
        <v>77</v>
      </c>
      <c r="K7" s="124" t="s">
        <v>78</v>
      </c>
    </row>
    <row r="8" spans="1:11" ht="21" customHeight="1">
      <c r="A8" s="126"/>
      <c r="B8" s="125"/>
      <c r="C8" s="125"/>
      <c r="D8" s="125" t="s">
        <v>79</v>
      </c>
      <c r="E8" s="127">
        <f>E9+E10+E11+E12+E13+E14+E15+E16+E17</f>
        <v>80940576</v>
      </c>
      <c r="F8" s="127">
        <f>F9+F10+F11+F12+F13+F14+F15+F16+F17</f>
        <v>80940576</v>
      </c>
      <c r="G8" s="127">
        <v>0</v>
      </c>
      <c r="H8" s="127">
        <v>0</v>
      </c>
      <c r="I8" s="127">
        <v>0</v>
      </c>
      <c r="J8" s="127">
        <v>0</v>
      </c>
      <c r="K8" s="127">
        <v>0</v>
      </c>
    </row>
    <row r="9" spans="1:11" ht="21" customHeight="1">
      <c r="A9" s="50">
        <v>2080501</v>
      </c>
      <c r="B9" s="51"/>
      <c r="C9" s="51"/>
      <c r="D9" s="51" t="s">
        <v>80</v>
      </c>
      <c r="E9" s="52">
        <v>5934356</v>
      </c>
      <c r="F9" s="52">
        <v>5934356</v>
      </c>
      <c r="G9" s="128"/>
      <c r="H9" s="127"/>
      <c r="I9" s="128"/>
      <c r="J9" s="128"/>
      <c r="K9" s="127"/>
    </row>
    <row r="10" spans="1:11" ht="21" customHeight="1">
      <c r="A10" s="50">
        <v>2100101</v>
      </c>
      <c r="B10" s="51"/>
      <c r="C10" s="51"/>
      <c r="D10" s="51" t="s">
        <v>81</v>
      </c>
      <c r="E10" s="52">
        <v>7479272</v>
      </c>
      <c r="F10" s="52">
        <v>7479272</v>
      </c>
      <c r="G10" s="128"/>
      <c r="H10" s="128"/>
      <c r="I10" s="128"/>
      <c r="J10" s="128"/>
      <c r="K10" s="127"/>
    </row>
    <row r="11" spans="1:11" ht="21" customHeight="1">
      <c r="A11" s="50">
        <v>2100199</v>
      </c>
      <c r="B11" s="51"/>
      <c r="C11" s="51"/>
      <c r="D11" s="51" t="s">
        <v>82</v>
      </c>
      <c r="E11" s="52">
        <v>1184320</v>
      </c>
      <c r="F11" s="52">
        <v>1184320</v>
      </c>
      <c r="G11" s="128"/>
      <c r="H11" s="128"/>
      <c r="I11" s="128"/>
      <c r="J11" s="128"/>
      <c r="K11" s="127"/>
    </row>
    <row r="12" spans="1:11" ht="21" customHeight="1">
      <c r="A12" s="50">
        <v>2100399</v>
      </c>
      <c r="B12" s="51"/>
      <c r="C12" s="51"/>
      <c r="D12" s="51" t="s">
        <v>83</v>
      </c>
      <c r="E12" s="52">
        <v>4995000</v>
      </c>
      <c r="F12" s="52">
        <v>4995000</v>
      </c>
      <c r="G12" s="128"/>
      <c r="H12" s="128"/>
      <c r="I12" s="128"/>
      <c r="J12" s="128"/>
      <c r="K12" s="128"/>
    </row>
    <row r="13" spans="1:11" ht="21" customHeight="1">
      <c r="A13" s="50">
        <v>2100408</v>
      </c>
      <c r="B13" s="51"/>
      <c r="C13" s="51"/>
      <c r="D13" s="51" t="s">
        <v>84</v>
      </c>
      <c r="E13" s="52">
        <v>23543975</v>
      </c>
      <c r="F13" s="52">
        <v>23543975</v>
      </c>
      <c r="G13" s="129"/>
      <c r="H13" s="129"/>
      <c r="I13" s="129"/>
      <c r="J13" s="129"/>
      <c r="K13" s="129"/>
    </row>
    <row r="14" spans="1:11" ht="21" customHeight="1">
      <c r="A14" s="50">
        <v>2100599</v>
      </c>
      <c r="B14" s="51"/>
      <c r="C14" s="51"/>
      <c r="D14" s="51" t="s">
        <v>85</v>
      </c>
      <c r="E14" s="52">
        <v>534071</v>
      </c>
      <c r="F14" s="52">
        <v>534071</v>
      </c>
      <c r="G14" s="129"/>
      <c r="H14" s="129"/>
      <c r="I14" s="129"/>
      <c r="J14" s="129"/>
      <c r="K14" s="129"/>
    </row>
    <row r="15" spans="1:11" ht="21" customHeight="1">
      <c r="A15" s="50">
        <v>2100799</v>
      </c>
      <c r="B15" s="51"/>
      <c r="C15" s="51"/>
      <c r="D15" s="51" t="s">
        <v>86</v>
      </c>
      <c r="E15" s="52">
        <v>36512400</v>
      </c>
      <c r="F15" s="52">
        <v>36512400</v>
      </c>
      <c r="G15" s="129"/>
      <c r="H15" s="129"/>
      <c r="I15" s="129"/>
      <c r="J15" s="129"/>
      <c r="K15" s="129"/>
    </row>
    <row r="16" spans="1:11" ht="21" customHeight="1">
      <c r="A16" s="50">
        <v>2109901</v>
      </c>
      <c r="B16" s="50"/>
      <c r="C16" s="50"/>
      <c r="D16" s="51" t="s">
        <v>87</v>
      </c>
      <c r="E16" s="52">
        <v>120000</v>
      </c>
      <c r="F16" s="52">
        <v>120000</v>
      </c>
      <c r="G16" s="129"/>
      <c r="H16" s="129"/>
      <c r="I16" s="129"/>
      <c r="J16" s="129"/>
      <c r="K16" s="129"/>
    </row>
    <row r="17" spans="1:11" ht="21" customHeight="1">
      <c r="A17" s="50">
        <v>2210201</v>
      </c>
      <c r="B17" s="50"/>
      <c r="C17" s="50"/>
      <c r="D17" s="51" t="s">
        <v>88</v>
      </c>
      <c r="E17" s="52">
        <v>637182</v>
      </c>
      <c r="F17" s="52">
        <v>637182</v>
      </c>
      <c r="G17" s="129"/>
      <c r="H17" s="129"/>
      <c r="I17" s="129"/>
      <c r="J17" s="129"/>
      <c r="K17" s="129"/>
    </row>
    <row r="18" spans="1:11" ht="21" customHeight="1">
      <c r="A18" s="50"/>
      <c r="B18" s="51"/>
      <c r="C18" s="51"/>
      <c r="D18" s="51"/>
      <c r="E18" s="52"/>
      <c r="F18" s="52"/>
      <c r="G18" s="129"/>
      <c r="H18" s="129"/>
      <c r="I18" s="129"/>
      <c r="J18" s="129"/>
      <c r="K18" s="129"/>
    </row>
    <row r="19" spans="1:11" ht="21" customHeight="1">
      <c r="A19" s="50"/>
      <c r="B19" s="51"/>
      <c r="C19" s="51"/>
      <c r="D19" s="51"/>
      <c r="E19" s="52"/>
      <c r="F19" s="52"/>
      <c r="G19" s="129"/>
      <c r="H19" s="129"/>
      <c r="I19" s="129"/>
      <c r="J19" s="129"/>
      <c r="K19" s="52"/>
    </row>
    <row r="20" spans="1:11" ht="21" customHeight="1">
      <c r="A20" s="50"/>
      <c r="B20" s="51"/>
      <c r="C20" s="51"/>
      <c r="D20" s="51"/>
      <c r="E20" s="52"/>
      <c r="F20" s="52"/>
      <c r="G20" s="129"/>
      <c r="H20" s="129"/>
      <c r="I20" s="129"/>
      <c r="J20" s="129"/>
      <c r="K20" s="129"/>
    </row>
  </sheetData>
  <sheetProtection/>
  <mergeCells count="27">
    <mergeCell ref="A2:K2"/>
    <mergeCell ref="A3:E3"/>
    <mergeCell ref="A4:D4"/>
    <mergeCell ref="A9:C9"/>
    <mergeCell ref="A10:C10"/>
    <mergeCell ref="A11:C11"/>
    <mergeCell ref="A12:C12"/>
    <mergeCell ref="A13:C13"/>
    <mergeCell ref="A14:C14"/>
    <mergeCell ref="A15:C15"/>
    <mergeCell ref="A16:C16"/>
    <mergeCell ref="A17:C17"/>
    <mergeCell ref="A18:C18"/>
    <mergeCell ref="A19:C19"/>
    <mergeCell ref="A20:C20"/>
    <mergeCell ref="A7:A8"/>
    <mergeCell ref="B7:B8"/>
    <mergeCell ref="C7:C8"/>
    <mergeCell ref="D5:D6"/>
    <mergeCell ref="E4:E6"/>
    <mergeCell ref="F4:F6"/>
    <mergeCell ref="G4:G6"/>
    <mergeCell ref="H4:H6"/>
    <mergeCell ref="I4:I6"/>
    <mergeCell ref="J4:J6"/>
    <mergeCell ref="K4:K6"/>
    <mergeCell ref="A5:C6"/>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indexed="21"/>
  </sheetPr>
  <dimension ref="A1:K20"/>
  <sheetViews>
    <sheetView zoomScaleSheetLayoutView="100" workbookViewId="0" topLeftCell="A1">
      <selection activeCell="D8" sqref="A8:IV9"/>
    </sheetView>
  </sheetViews>
  <sheetFormatPr defaultColWidth="9.00390625" defaultRowHeight="14.25"/>
  <cols>
    <col min="1" max="3" width="6.375" style="0" customWidth="1"/>
    <col min="4" max="4" width="16.25390625" style="0" customWidth="1"/>
    <col min="5" max="5" width="13.125" style="0" customWidth="1"/>
    <col min="6" max="6" width="12.75390625" style="0" customWidth="1"/>
    <col min="7" max="7" width="11.625" style="0" customWidth="1"/>
    <col min="8" max="8" width="13.00390625" style="0" customWidth="1"/>
    <col min="9" max="9" width="11.625" style="0" customWidth="1"/>
    <col min="10" max="10" width="18.625" style="0" customWidth="1"/>
    <col min="12" max="12" width="9.375" style="0" bestFit="1" customWidth="1"/>
  </cols>
  <sheetData>
    <row r="1" ht="14.25">
      <c r="A1" s="1" t="s">
        <v>89</v>
      </c>
    </row>
    <row r="2" spans="1:10" ht="27">
      <c r="A2" s="108" t="s">
        <v>90</v>
      </c>
      <c r="B2" s="108"/>
      <c r="C2" s="108"/>
      <c r="D2" s="108"/>
      <c r="E2" s="108"/>
      <c r="F2" s="108"/>
      <c r="G2" s="108"/>
      <c r="H2" s="108"/>
      <c r="I2" s="108"/>
      <c r="J2" s="108"/>
    </row>
    <row r="3" spans="1:11" ht="14.25">
      <c r="A3" s="109" t="s">
        <v>56</v>
      </c>
      <c r="B3" s="109"/>
      <c r="C3" s="109"/>
      <c r="D3" s="109"/>
      <c r="E3" s="110"/>
      <c r="F3" s="111"/>
      <c r="G3" s="110"/>
      <c r="H3" s="110"/>
      <c r="I3" s="110"/>
      <c r="J3" s="114"/>
      <c r="K3" t="s">
        <v>57</v>
      </c>
    </row>
    <row r="4" spans="1:11" ht="14.25">
      <c r="A4" s="112" t="s">
        <v>58</v>
      </c>
      <c r="B4" s="112"/>
      <c r="C4" s="112"/>
      <c r="D4" s="112"/>
      <c r="E4" s="113" t="s">
        <v>91</v>
      </c>
      <c r="F4" s="113" t="s">
        <v>92</v>
      </c>
      <c r="G4" s="113" t="s">
        <v>93</v>
      </c>
      <c r="H4" s="113" t="s">
        <v>94</v>
      </c>
      <c r="I4" s="113" t="s">
        <v>95</v>
      </c>
      <c r="J4" s="113" t="s">
        <v>96</v>
      </c>
      <c r="K4" s="55" t="s">
        <v>97</v>
      </c>
    </row>
    <row r="5" spans="1:11" ht="14.25">
      <c r="A5" s="113" t="s">
        <v>66</v>
      </c>
      <c r="B5" s="113"/>
      <c r="C5" s="113"/>
      <c r="D5" s="112" t="s">
        <v>67</v>
      </c>
      <c r="E5" s="113"/>
      <c r="F5" s="113"/>
      <c r="G5" s="113"/>
      <c r="H5" s="113"/>
      <c r="I5" s="113"/>
      <c r="J5" s="113"/>
      <c r="K5" s="55"/>
    </row>
    <row r="6" spans="1:11" ht="14.25">
      <c r="A6" s="113"/>
      <c r="B6" s="113"/>
      <c r="C6" s="113"/>
      <c r="D6" s="112"/>
      <c r="E6" s="113"/>
      <c r="F6" s="113"/>
      <c r="G6" s="113"/>
      <c r="H6" s="113"/>
      <c r="I6" s="113"/>
      <c r="J6" s="113"/>
      <c r="K6" s="55"/>
    </row>
    <row r="7" spans="1:11" ht="14.25">
      <c r="A7" s="113"/>
      <c r="B7" s="113"/>
      <c r="C7" s="113"/>
      <c r="D7" s="112"/>
      <c r="E7" s="113"/>
      <c r="F7" s="113"/>
      <c r="G7" s="113"/>
      <c r="H7" s="113"/>
      <c r="I7" s="113"/>
      <c r="J7" s="113"/>
      <c r="K7" s="55"/>
    </row>
    <row r="8" spans="1:11" ht="24.75" customHeight="1">
      <c r="A8" s="112" t="s">
        <v>68</v>
      </c>
      <c r="B8" s="112" t="s">
        <v>69</v>
      </c>
      <c r="C8" s="112" t="s">
        <v>70</v>
      </c>
      <c r="D8" s="112" t="s">
        <v>71</v>
      </c>
      <c r="E8" s="113" t="s">
        <v>72</v>
      </c>
      <c r="F8" s="113" t="s">
        <v>73</v>
      </c>
      <c r="G8" s="113" t="s">
        <v>74</v>
      </c>
      <c r="H8" s="113" t="s">
        <v>75</v>
      </c>
      <c r="I8" s="113" t="s">
        <v>76</v>
      </c>
      <c r="J8" s="113" t="s">
        <v>77</v>
      </c>
      <c r="K8" s="55">
        <v>7</v>
      </c>
    </row>
    <row r="9" spans="1:11" ht="24.75" customHeight="1">
      <c r="A9" s="112"/>
      <c r="B9" s="112"/>
      <c r="C9" s="112"/>
      <c r="D9" s="112" t="s">
        <v>79</v>
      </c>
      <c r="E9" s="53">
        <f>E10+E11+E12+E13+E14+E15+E16+E17+E18</f>
        <v>80940576</v>
      </c>
      <c r="F9" s="53">
        <f>F10+F11+F15+F18</f>
        <v>14516257</v>
      </c>
      <c r="G9" s="53">
        <f>G13+G14+G15+G16+G17</f>
        <v>65239999</v>
      </c>
      <c r="H9" s="53">
        <v>0</v>
      </c>
      <c r="I9" s="53">
        <v>0</v>
      </c>
      <c r="J9" s="53">
        <v>0</v>
      </c>
      <c r="K9" s="55">
        <f>K12</f>
        <v>1184320</v>
      </c>
    </row>
    <row r="10" spans="1:11" ht="21" customHeight="1">
      <c r="A10" s="50">
        <v>2080501</v>
      </c>
      <c r="B10" s="51"/>
      <c r="C10" s="51"/>
      <c r="D10" s="51" t="s">
        <v>80</v>
      </c>
      <c r="E10" s="52">
        <v>5934356</v>
      </c>
      <c r="F10" s="52">
        <v>5934356</v>
      </c>
      <c r="G10" s="53"/>
      <c r="H10" s="60"/>
      <c r="I10" s="60"/>
      <c r="J10" s="60"/>
      <c r="K10" s="55"/>
    </row>
    <row r="11" spans="1:11" ht="21" customHeight="1">
      <c r="A11" s="50">
        <v>2100101</v>
      </c>
      <c r="B11" s="51"/>
      <c r="C11" s="51"/>
      <c r="D11" s="51" t="s">
        <v>81</v>
      </c>
      <c r="E11" s="52">
        <v>7479272</v>
      </c>
      <c r="F11" s="52">
        <v>7479272</v>
      </c>
      <c r="G11" s="53"/>
      <c r="H11" s="60"/>
      <c r="I11" s="60"/>
      <c r="J11" s="60"/>
      <c r="K11" s="55"/>
    </row>
    <row r="12" spans="1:11" ht="21" customHeight="1">
      <c r="A12" s="50">
        <v>2100199</v>
      </c>
      <c r="B12" s="51"/>
      <c r="C12" s="51"/>
      <c r="D12" s="51" t="s">
        <v>82</v>
      </c>
      <c r="E12" s="52">
        <v>1184320</v>
      </c>
      <c r="G12" s="60"/>
      <c r="H12" s="60"/>
      <c r="I12" s="60"/>
      <c r="J12" s="60"/>
      <c r="K12" s="115">
        <v>1184320</v>
      </c>
    </row>
    <row r="13" spans="1:11" ht="21" customHeight="1">
      <c r="A13" s="50">
        <v>2100399</v>
      </c>
      <c r="B13" s="51"/>
      <c r="C13" s="51"/>
      <c r="D13" s="51" t="s">
        <v>83</v>
      </c>
      <c r="E13" s="54">
        <v>4995000</v>
      </c>
      <c r="F13" s="55"/>
      <c r="G13" s="52">
        <v>4995000</v>
      </c>
      <c r="H13" s="60"/>
      <c r="I13" s="60"/>
      <c r="J13" s="60"/>
      <c r="K13" s="55"/>
    </row>
    <row r="14" spans="1:11" ht="21" customHeight="1">
      <c r="A14" s="50">
        <v>2100408</v>
      </c>
      <c r="B14" s="51"/>
      <c r="C14" s="51"/>
      <c r="D14" s="51" t="s">
        <v>84</v>
      </c>
      <c r="E14" s="54">
        <v>23543975</v>
      </c>
      <c r="F14" s="55"/>
      <c r="G14" s="52">
        <v>23543975</v>
      </c>
      <c r="H14" s="60"/>
      <c r="I14" s="60"/>
      <c r="J14" s="60"/>
      <c r="K14" s="55"/>
    </row>
    <row r="15" spans="1:11" ht="21" customHeight="1">
      <c r="A15" s="50">
        <v>2100599</v>
      </c>
      <c r="B15" s="51"/>
      <c r="C15" s="51"/>
      <c r="D15" s="51" t="s">
        <v>85</v>
      </c>
      <c r="E15" s="54">
        <v>534071</v>
      </c>
      <c r="F15" s="56">
        <v>465447</v>
      </c>
      <c r="G15" s="57">
        <v>68624</v>
      </c>
      <c r="H15" s="60"/>
      <c r="I15" s="60"/>
      <c r="J15" s="60"/>
      <c r="K15" s="55"/>
    </row>
    <row r="16" spans="1:11" ht="21" customHeight="1">
      <c r="A16" s="50">
        <v>2100799</v>
      </c>
      <c r="B16" s="51"/>
      <c r="C16" s="51"/>
      <c r="D16" s="51" t="s">
        <v>86</v>
      </c>
      <c r="E16" s="54">
        <v>36512400</v>
      </c>
      <c r="F16" s="55"/>
      <c r="G16" s="52">
        <v>36512400</v>
      </c>
      <c r="H16" s="60"/>
      <c r="I16" s="60"/>
      <c r="J16" s="60"/>
      <c r="K16" s="55"/>
    </row>
    <row r="17" spans="1:11" ht="21" customHeight="1">
      <c r="A17" s="50">
        <v>2109901</v>
      </c>
      <c r="B17" s="50"/>
      <c r="C17" s="50"/>
      <c r="D17" s="51" t="s">
        <v>87</v>
      </c>
      <c r="E17" s="54">
        <v>120000</v>
      </c>
      <c r="F17" s="55"/>
      <c r="G17" s="52">
        <v>120000</v>
      </c>
      <c r="H17" s="60"/>
      <c r="I17" s="60"/>
      <c r="J17" s="60"/>
      <c r="K17" s="55"/>
    </row>
    <row r="18" spans="1:11" ht="21" customHeight="1">
      <c r="A18" s="50">
        <v>2210201</v>
      </c>
      <c r="B18" s="50"/>
      <c r="C18" s="50"/>
      <c r="D18" s="51" t="s">
        <v>88</v>
      </c>
      <c r="E18" s="52">
        <v>637182</v>
      </c>
      <c r="F18" s="58">
        <v>637182</v>
      </c>
      <c r="G18" s="53"/>
      <c r="H18" s="60"/>
      <c r="I18" s="60"/>
      <c r="J18" s="60"/>
      <c r="K18" s="55"/>
    </row>
    <row r="19" spans="1:11" ht="14.25">
      <c r="A19" s="59"/>
      <c r="B19" s="59"/>
      <c r="C19" s="59"/>
      <c r="D19" s="59"/>
      <c r="E19" s="53"/>
      <c r="F19" s="53"/>
      <c r="G19" s="60"/>
      <c r="H19" s="60"/>
      <c r="I19" s="60"/>
      <c r="J19" s="60"/>
      <c r="K19" s="55"/>
    </row>
    <row r="20" spans="1:11" ht="14.25">
      <c r="A20" s="59"/>
      <c r="B20" s="59"/>
      <c r="C20" s="59"/>
      <c r="D20" s="59"/>
      <c r="E20" s="53"/>
      <c r="F20" s="53"/>
      <c r="G20" s="53"/>
      <c r="H20" s="60"/>
      <c r="I20" s="60"/>
      <c r="J20" s="60"/>
      <c r="K20" s="55"/>
    </row>
  </sheetData>
  <sheetProtection/>
  <mergeCells count="26">
    <mergeCell ref="A2:J2"/>
    <mergeCell ref="A3:D3"/>
    <mergeCell ref="A4:D4"/>
    <mergeCell ref="A10:C10"/>
    <mergeCell ref="A11:C11"/>
    <mergeCell ref="A12:C12"/>
    <mergeCell ref="A13:C13"/>
    <mergeCell ref="A14:C14"/>
    <mergeCell ref="A15:C15"/>
    <mergeCell ref="A16:C16"/>
    <mergeCell ref="A17:C17"/>
    <mergeCell ref="A18:C18"/>
    <mergeCell ref="A19:C19"/>
    <mergeCell ref="A20:C20"/>
    <mergeCell ref="A8:A9"/>
    <mergeCell ref="B8:B9"/>
    <mergeCell ref="C8:C9"/>
    <mergeCell ref="D5:D7"/>
    <mergeCell ref="E4:E7"/>
    <mergeCell ref="F4:F7"/>
    <mergeCell ref="G4:G7"/>
    <mergeCell ref="H4:H7"/>
    <mergeCell ref="I4:I7"/>
    <mergeCell ref="J4:J7"/>
    <mergeCell ref="K4:K7"/>
    <mergeCell ref="A5:C7"/>
  </mergeCells>
  <printOptions/>
  <pageMargins left="0.67" right="0.51" top="1" bottom="1"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G55"/>
  <sheetViews>
    <sheetView zoomScaleSheetLayoutView="100" workbookViewId="0" topLeftCell="A22">
      <selection activeCell="B45" sqref="B45"/>
    </sheetView>
  </sheetViews>
  <sheetFormatPr defaultColWidth="8.875" defaultRowHeight="14.25"/>
  <cols>
    <col min="1" max="1" width="14.25390625" style="0" customWidth="1"/>
    <col min="2" max="2" width="13.625" style="0" customWidth="1"/>
    <col min="3" max="3" width="14.75390625" style="0" customWidth="1"/>
    <col min="4" max="4" width="13.50390625" style="0" customWidth="1"/>
    <col min="5" max="5" width="10.625" style="0" customWidth="1"/>
    <col min="6" max="6" width="7.375" style="0" customWidth="1"/>
    <col min="7" max="7" width="4.625" style="0" customWidth="1"/>
  </cols>
  <sheetData>
    <row r="1" ht="14.25">
      <c r="A1" s="1" t="s">
        <v>98</v>
      </c>
    </row>
    <row r="2" spans="1:7" ht="18.75">
      <c r="A2" s="23" t="s">
        <v>99</v>
      </c>
      <c r="B2" s="23"/>
      <c r="C2" s="23"/>
      <c r="D2" s="23"/>
      <c r="E2" s="23"/>
      <c r="F2" s="23"/>
      <c r="G2" s="23"/>
    </row>
    <row r="3" spans="1:7" ht="14.25">
      <c r="A3" t="s">
        <v>56</v>
      </c>
      <c r="B3" s="24"/>
      <c r="C3" s="24"/>
      <c r="D3" s="24"/>
      <c r="E3" s="24"/>
      <c r="F3" s="24"/>
      <c r="G3" s="77" t="s">
        <v>3</v>
      </c>
    </row>
    <row r="4" spans="1:7" ht="14.25">
      <c r="A4" s="100" t="s">
        <v>100</v>
      </c>
      <c r="B4" s="100" t="s">
        <v>79</v>
      </c>
      <c r="C4" s="101" t="s">
        <v>101</v>
      </c>
      <c r="D4" s="102"/>
      <c r="E4" s="102"/>
      <c r="F4" s="102"/>
      <c r="G4" s="103"/>
    </row>
    <row r="5" spans="1:7" ht="14.25">
      <c r="A5" s="104"/>
      <c r="B5" s="104"/>
      <c r="C5" s="100" t="s">
        <v>102</v>
      </c>
      <c r="D5" s="101" t="s">
        <v>103</v>
      </c>
      <c r="E5" s="103"/>
      <c r="F5" s="100" t="s">
        <v>104</v>
      </c>
      <c r="G5" s="100" t="s">
        <v>105</v>
      </c>
    </row>
    <row r="6" spans="1:7" ht="24">
      <c r="A6" s="105"/>
      <c r="B6" s="105"/>
      <c r="C6" s="105"/>
      <c r="D6" s="106" t="s">
        <v>106</v>
      </c>
      <c r="E6" s="106" t="s">
        <v>107</v>
      </c>
      <c r="F6" s="105"/>
      <c r="G6" s="105"/>
    </row>
    <row r="7" spans="1:7" ht="14.25">
      <c r="A7" s="29" t="s">
        <v>79</v>
      </c>
      <c r="B7" s="107">
        <f>B8+B15+B34</f>
        <v>14516257</v>
      </c>
      <c r="C7" s="107">
        <f>C8+C15+C34</f>
        <v>14516257</v>
      </c>
      <c r="D7" s="107">
        <f>D8+D15+D34</f>
        <v>14516257</v>
      </c>
      <c r="E7" s="30">
        <v>0</v>
      </c>
      <c r="F7" s="30">
        <v>0</v>
      </c>
      <c r="G7" s="30">
        <v>0</v>
      </c>
    </row>
    <row r="8" spans="1:7" ht="14.25">
      <c r="A8" s="31" t="s">
        <v>108</v>
      </c>
      <c r="B8" s="40">
        <v>6634639</v>
      </c>
      <c r="C8" s="40">
        <v>6634639</v>
      </c>
      <c r="D8" s="40">
        <v>6634639</v>
      </c>
      <c r="E8" s="33"/>
      <c r="F8" s="33"/>
      <c r="G8" s="33"/>
    </row>
    <row r="9" spans="1:7" ht="14.25">
      <c r="A9" s="34" t="s">
        <v>109</v>
      </c>
      <c r="B9" s="32">
        <v>1679640</v>
      </c>
      <c r="C9" s="32">
        <v>1679640</v>
      </c>
      <c r="D9" s="32">
        <v>1679640</v>
      </c>
      <c r="E9" s="33"/>
      <c r="F9" s="33"/>
      <c r="G9" s="33"/>
    </row>
    <row r="10" spans="1:7" ht="14.25">
      <c r="A10" s="34" t="s">
        <v>110</v>
      </c>
      <c r="B10" s="32">
        <v>3972552</v>
      </c>
      <c r="C10" s="32">
        <v>3972552</v>
      </c>
      <c r="D10" s="32">
        <v>3972552</v>
      </c>
      <c r="E10" s="33"/>
      <c r="F10" s="33"/>
      <c r="G10" s="33"/>
    </row>
    <row r="11" spans="1:7" ht="14.25">
      <c r="A11" s="34" t="s">
        <v>111</v>
      </c>
      <c r="B11" s="32">
        <v>507000</v>
      </c>
      <c r="C11" s="32">
        <v>507000</v>
      </c>
      <c r="D11" s="32">
        <v>507000</v>
      </c>
      <c r="E11" s="33"/>
      <c r="F11" s="33"/>
      <c r="G11" s="33"/>
    </row>
    <row r="12" spans="1:7" ht="14.25">
      <c r="A12" s="34" t="s">
        <v>112</v>
      </c>
      <c r="B12" s="32">
        <v>10000</v>
      </c>
      <c r="C12" s="32">
        <v>10000</v>
      </c>
      <c r="D12" s="32">
        <v>10000</v>
      </c>
      <c r="E12" s="33"/>
      <c r="F12" s="33"/>
      <c r="G12" s="33"/>
    </row>
    <row r="13" spans="1:7" ht="14.25">
      <c r="A13" s="34" t="s">
        <v>113</v>
      </c>
      <c r="B13" s="32">
        <v>465447</v>
      </c>
      <c r="C13" s="32">
        <v>465447</v>
      </c>
      <c r="D13" s="32">
        <v>465447</v>
      </c>
      <c r="E13" s="33"/>
      <c r="F13" s="33"/>
      <c r="G13" s="33"/>
    </row>
    <row r="14" spans="1:7" ht="14.25">
      <c r="A14" s="33"/>
      <c r="B14" s="32"/>
      <c r="C14" s="32"/>
      <c r="D14" s="32"/>
      <c r="E14" s="33"/>
      <c r="F14" s="33"/>
      <c r="G14" s="33"/>
    </row>
    <row r="15" spans="1:7" ht="14.25">
      <c r="A15" s="31" t="s">
        <v>114</v>
      </c>
      <c r="B15" s="40">
        <v>1157600</v>
      </c>
      <c r="C15" s="40">
        <v>1157600</v>
      </c>
      <c r="D15" s="40">
        <v>1157600</v>
      </c>
      <c r="E15" s="33"/>
      <c r="F15" s="33"/>
      <c r="G15" s="33"/>
    </row>
    <row r="16" spans="1:7" s="98" customFormat="1" ht="14.25">
      <c r="A16" s="34" t="s">
        <v>115</v>
      </c>
      <c r="B16" s="32">
        <v>155000</v>
      </c>
      <c r="C16" s="32">
        <v>155000</v>
      </c>
      <c r="D16" s="32">
        <v>155000</v>
      </c>
      <c r="E16" s="33"/>
      <c r="F16" s="33"/>
      <c r="G16" s="33"/>
    </row>
    <row r="17" spans="1:7" s="98" customFormat="1" ht="14.25">
      <c r="A17" s="34" t="s">
        <v>116</v>
      </c>
      <c r="B17" s="32">
        <v>20000</v>
      </c>
      <c r="C17" s="32">
        <v>20000</v>
      </c>
      <c r="D17" s="32">
        <v>20000</v>
      </c>
      <c r="E17" s="33"/>
      <c r="F17" s="33"/>
      <c r="G17" s="33"/>
    </row>
    <row r="18" spans="1:7" s="98" customFormat="1" ht="14.25">
      <c r="A18" s="34" t="s">
        <v>117</v>
      </c>
      <c r="B18" s="32">
        <v>200000</v>
      </c>
      <c r="C18" s="32">
        <v>200000</v>
      </c>
      <c r="D18" s="32">
        <v>200000</v>
      </c>
      <c r="E18" s="33"/>
      <c r="F18" s="33"/>
      <c r="G18" s="33"/>
    </row>
    <row r="19" spans="1:7" s="98" customFormat="1" ht="14.25">
      <c r="A19" s="34" t="s">
        <v>118</v>
      </c>
      <c r="B19" s="32">
        <v>120000</v>
      </c>
      <c r="C19" s="32">
        <v>120000</v>
      </c>
      <c r="D19" s="32">
        <v>120000</v>
      </c>
      <c r="E19" s="33"/>
      <c r="F19" s="33"/>
      <c r="G19" s="33"/>
    </row>
    <row r="20" spans="1:7" s="98" customFormat="1" ht="14.25">
      <c r="A20" s="34" t="s">
        <v>119</v>
      </c>
      <c r="B20" s="32">
        <v>6000</v>
      </c>
      <c r="C20" s="32">
        <v>6000</v>
      </c>
      <c r="D20" s="32">
        <v>6000</v>
      </c>
      <c r="E20" s="33"/>
      <c r="F20" s="33"/>
      <c r="G20" s="33"/>
    </row>
    <row r="21" spans="1:7" s="98" customFormat="1" ht="14.25">
      <c r="A21" s="34" t="s">
        <v>120</v>
      </c>
      <c r="B21" s="32">
        <v>2000</v>
      </c>
      <c r="C21" s="32">
        <v>2000</v>
      </c>
      <c r="D21" s="32">
        <v>2000</v>
      </c>
      <c r="E21" s="33"/>
      <c r="F21" s="33"/>
      <c r="G21" s="33"/>
    </row>
    <row r="22" spans="1:7" s="98" customFormat="1" ht="14.25">
      <c r="A22" s="34" t="s">
        <v>121</v>
      </c>
      <c r="B22" s="32">
        <v>200000</v>
      </c>
      <c r="C22" s="32">
        <v>200000</v>
      </c>
      <c r="D22" s="32">
        <v>200000</v>
      </c>
      <c r="E22" s="33"/>
      <c r="F22" s="33"/>
      <c r="G22" s="33"/>
    </row>
    <row r="23" spans="1:7" s="98" customFormat="1" ht="14.25">
      <c r="A23" s="34" t="s">
        <v>122</v>
      </c>
      <c r="B23" s="32">
        <v>60000</v>
      </c>
      <c r="C23" s="32">
        <v>60000</v>
      </c>
      <c r="D23" s="32">
        <v>60000</v>
      </c>
      <c r="E23" s="33"/>
      <c r="F23" s="33"/>
      <c r="G23" s="33"/>
    </row>
    <row r="24" spans="1:7" s="98" customFormat="1" ht="14.25">
      <c r="A24" s="34" t="s">
        <v>123</v>
      </c>
      <c r="B24" s="32">
        <v>80000</v>
      </c>
      <c r="C24" s="32">
        <v>80000</v>
      </c>
      <c r="D24" s="32">
        <v>80000</v>
      </c>
      <c r="E24" s="33"/>
      <c r="F24" s="33"/>
      <c r="G24" s="33"/>
    </row>
    <row r="25" spans="1:7" s="98" customFormat="1" ht="14.25">
      <c r="A25" s="34" t="s">
        <v>124</v>
      </c>
      <c r="B25" s="32">
        <v>50000</v>
      </c>
      <c r="C25" s="32">
        <v>50000</v>
      </c>
      <c r="D25" s="32">
        <v>50000</v>
      </c>
      <c r="E25" s="33"/>
      <c r="F25" s="33"/>
      <c r="G25" s="33"/>
    </row>
    <row r="26" spans="1:7" s="98" customFormat="1" ht="14.25">
      <c r="A26" s="34" t="s">
        <v>125</v>
      </c>
      <c r="B26" s="32">
        <v>130000</v>
      </c>
      <c r="C26" s="32">
        <v>130000</v>
      </c>
      <c r="D26" s="32">
        <v>130000</v>
      </c>
      <c r="E26" s="33"/>
      <c r="F26" s="33"/>
      <c r="G26" s="33"/>
    </row>
    <row r="27" spans="1:7" s="98" customFormat="1" ht="14.25">
      <c r="A27" s="34" t="s">
        <v>126</v>
      </c>
      <c r="B27" s="32">
        <v>2000</v>
      </c>
      <c r="C27" s="32">
        <v>2000</v>
      </c>
      <c r="D27" s="32">
        <v>2000</v>
      </c>
      <c r="E27" s="33"/>
      <c r="F27" s="33"/>
      <c r="G27" s="33"/>
    </row>
    <row r="28" spans="1:7" s="98" customFormat="1" ht="14.25">
      <c r="A28" s="34" t="s">
        <v>127</v>
      </c>
      <c r="B28" s="32">
        <v>5000</v>
      </c>
      <c r="C28" s="32">
        <v>5000</v>
      </c>
      <c r="D28" s="32">
        <v>5000</v>
      </c>
      <c r="E28" s="33"/>
      <c r="F28" s="33"/>
      <c r="G28" s="33"/>
    </row>
    <row r="29" spans="1:7" s="98" customFormat="1" ht="14.25">
      <c r="A29" s="34" t="s">
        <v>128</v>
      </c>
      <c r="B29" s="32">
        <v>70000</v>
      </c>
      <c r="C29" s="32">
        <v>70000</v>
      </c>
      <c r="D29" s="32">
        <v>70000</v>
      </c>
      <c r="E29" s="33"/>
      <c r="F29" s="33"/>
      <c r="G29" s="33"/>
    </row>
    <row r="30" spans="1:7" s="98" customFormat="1" ht="14.25">
      <c r="A30" s="34" t="s">
        <v>129</v>
      </c>
      <c r="B30" s="32">
        <v>5000</v>
      </c>
      <c r="C30" s="32">
        <v>5000</v>
      </c>
      <c r="D30" s="32">
        <v>5000</v>
      </c>
      <c r="E30" s="33"/>
      <c r="F30" s="33"/>
      <c r="G30" s="33"/>
    </row>
    <row r="31" spans="1:7" s="98" customFormat="1" ht="14.25">
      <c r="A31" s="34" t="s">
        <v>130</v>
      </c>
      <c r="B31" s="32">
        <v>40000</v>
      </c>
      <c r="C31" s="32">
        <v>40000</v>
      </c>
      <c r="D31" s="32">
        <v>40000</v>
      </c>
      <c r="E31" s="33"/>
      <c r="F31" s="33"/>
      <c r="G31" s="33"/>
    </row>
    <row r="32" spans="1:7" s="98" customFormat="1" ht="14.25">
      <c r="A32" s="34" t="s">
        <v>131</v>
      </c>
      <c r="B32" s="32">
        <v>12600</v>
      </c>
      <c r="C32" s="32">
        <v>12600</v>
      </c>
      <c r="D32" s="32">
        <v>12600</v>
      </c>
      <c r="E32" s="33"/>
      <c r="F32" s="33"/>
      <c r="G32" s="33"/>
    </row>
    <row r="33" spans="1:7" s="98" customFormat="1" ht="14.25">
      <c r="A33" s="33"/>
      <c r="B33" s="32"/>
      <c r="C33" s="32"/>
      <c r="D33" s="32"/>
      <c r="E33" s="33"/>
      <c r="F33" s="33"/>
      <c r="G33" s="33"/>
    </row>
    <row r="34" spans="1:7" s="99" customFormat="1" ht="14.25">
      <c r="A34" s="31" t="s">
        <v>132</v>
      </c>
      <c r="B34" s="40">
        <v>6724018</v>
      </c>
      <c r="C34" s="40">
        <v>6724018</v>
      </c>
      <c r="D34" s="40">
        <v>6724018</v>
      </c>
      <c r="E34" s="31"/>
      <c r="F34" s="31"/>
      <c r="G34" s="31"/>
    </row>
    <row r="35" spans="1:7" ht="14.25">
      <c r="A35" s="34" t="s">
        <v>133</v>
      </c>
      <c r="B35" s="32">
        <v>110000</v>
      </c>
      <c r="C35" s="32">
        <v>110000</v>
      </c>
      <c r="D35" s="32">
        <v>110000</v>
      </c>
      <c r="E35" s="33"/>
      <c r="F35" s="33"/>
      <c r="G35" s="33"/>
    </row>
    <row r="36" spans="1:7" ht="14.25">
      <c r="A36" s="34" t="s">
        <v>134</v>
      </c>
      <c r="B36" s="32">
        <v>4561222</v>
      </c>
      <c r="C36" s="32">
        <v>4561222</v>
      </c>
      <c r="D36" s="32">
        <v>4561222</v>
      </c>
      <c r="E36" s="33"/>
      <c r="F36" s="33"/>
      <c r="G36" s="33"/>
    </row>
    <row r="37" spans="1:7" ht="14.25">
      <c r="A37" s="34" t="s">
        <v>135</v>
      </c>
      <c r="B37" s="32">
        <v>1415614</v>
      </c>
      <c r="C37" s="32">
        <v>1415614</v>
      </c>
      <c r="D37" s="32">
        <v>1415614</v>
      </c>
      <c r="E37" s="33"/>
      <c r="F37" s="33"/>
      <c r="G37" s="33"/>
    </row>
    <row r="38" spans="1:7" ht="14.25">
      <c r="A38" s="34" t="s">
        <v>136</v>
      </c>
      <c r="B38" s="32">
        <v>637182</v>
      </c>
      <c r="C38" s="32">
        <v>637182</v>
      </c>
      <c r="D38" s="32">
        <v>637182</v>
      </c>
      <c r="E38" s="33"/>
      <c r="F38" s="33"/>
      <c r="G38" s="33"/>
    </row>
    <row r="39" spans="1:7" ht="4.5" customHeight="1">
      <c r="A39" s="33"/>
      <c r="B39" s="32"/>
      <c r="C39" s="32"/>
      <c r="D39" s="32"/>
      <c r="E39" s="33"/>
      <c r="F39" s="33"/>
      <c r="G39" s="33"/>
    </row>
    <row r="40" spans="1:7" ht="14.25">
      <c r="A40" s="33" t="s">
        <v>137</v>
      </c>
      <c r="B40" s="32"/>
      <c r="C40" s="33"/>
      <c r="D40" s="33"/>
      <c r="E40" s="33"/>
      <c r="F40" s="32"/>
      <c r="G40" s="33"/>
    </row>
    <row r="41" spans="1:7" ht="6" customHeight="1">
      <c r="A41" s="33"/>
      <c r="B41" s="32"/>
      <c r="C41" s="33"/>
      <c r="D41" s="33"/>
      <c r="E41" s="33"/>
      <c r="F41" s="32"/>
      <c r="G41" s="33"/>
    </row>
    <row r="42" spans="1:7" ht="6" customHeight="1">
      <c r="A42" s="33"/>
      <c r="B42" s="32"/>
      <c r="C42" s="33"/>
      <c r="D42" s="33"/>
      <c r="E42" s="33"/>
      <c r="F42" s="32"/>
      <c r="G42" s="33"/>
    </row>
    <row r="43" spans="1:7" ht="6" customHeight="1">
      <c r="A43" s="33"/>
      <c r="B43" s="32"/>
      <c r="C43" s="33"/>
      <c r="D43" s="33"/>
      <c r="E43" s="33"/>
      <c r="F43" s="32"/>
      <c r="G43" s="33"/>
    </row>
    <row r="44" spans="1:7" ht="9" customHeight="1">
      <c r="A44" s="33" t="s">
        <v>138</v>
      </c>
      <c r="B44" s="33"/>
      <c r="C44" s="33"/>
      <c r="D44" s="33"/>
      <c r="E44" s="33"/>
      <c r="F44" s="33"/>
      <c r="G44" s="33"/>
    </row>
    <row r="45" spans="1:7" ht="9" customHeight="1">
      <c r="A45" s="33"/>
      <c r="B45" s="33"/>
      <c r="C45" s="33"/>
      <c r="D45" s="33"/>
      <c r="E45" s="33"/>
      <c r="F45" s="33"/>
      <c r="G45" s="33"/>
    </row>
    <row r="46" spans="1:7" ht="9" customHeight="1">
      <c r="A46" s="33"/>
      <c r="B46" s="33"/>
      <c r="C46" s="33"/>
      <c r="D46" s="33"/>
      <c r="E46" s="33"/>
      <c r="F46" s="33"/>
      <c r="G46" s="33"/>
    </row>
    <row r="47" spans="1:7" ht="9" customHeight="1">
      <c r="A47" s="33"/>
      <c r="B47" s="33"/>
      <c r="C47" s="33"/>
      <c r="D47" s="33"/>
      <c r="E47" s="33"/>
      <c r="F47" s="33"/>
      <c r="G47" s="33"/>
    </row>
    <row r="48" spans="1:7" ht="9" customHeight="1">
      <c r="A48" s="33" t="s">
        <v>139</v>
      </c>
      <c r="B48" s="32"/>
      <c r="C48" s="32"/>
      <c r="D48" s="32"/>
      <c r="E48" s="33"/>
      <c r="F48" s="33"/>
      <c r="G48" s="33"/>
    </row>
    <row r="49" spans="1:7" ht="4.5" customHeight="1">
      <c r="A49" s="33"/>
      <c r="B49" s="32"/>
      <c r="C49" s="32"/>
      <c r="D49" s="32"/>
      <c r="E49" s="33"/>
      <c r="F49" s="33"/>
      <c r="G49" s="33"/>
    </row>
    <row r="50" spans="1:7" ht="4.5" customHeight="1">
      <c r="A50" s="33"/>
      <c r="B50" s="32"/>
      <c r="C50" s="32"/>
      <c r="D50" s="32"/>
      <c r="E50" s="33"/>
      <c r="F50" s="33"/>
      <c r="G50" s="33"/>
    </row>
    <row r="51" spans="1:7" ht="4.5" customHeight="1">
      <c r="A51" s="33"/>
      <c r="B51" s="32"/>
      <c r="C51" s="32"/>
      <c r="D51" s="32"/>
      <c r="E51" s="33"/>
      <c r="F51" s="33"/>
      <c r="G51" s="33"/>
    </row>
    <row r="52" spans="1:7" ht="9" customHeight="1">
      <c r="A52" s="33" t="s">
        <v>97</v>
      </c>
      <c r="B52" s="32"/>
      <c r="C52" s="32"/>
      <c r="D52" s="32"/>
      <c r="E52" s="33"/>
      <c r="F52" s="33"/>
      <c r="G52" s="33"/>
    </row>
    <row r="53" spans="1:7" ht="3.75" customHeight="1">
      <c r="A53" s="33"/>
      <c r="B53" s="32"/>
      <c r="C53" s="32"/>
      <c r="D53" s="32"/>
      <c r="E53" s="33"/>
      <c r="F53" s="33"/>
      <c r="G53" s="33"/>
    </row>
    <row r="54" spans="1:7" ht="3.75" customHeight="1">
      <c r="A54" s="33"/>
      <c r="B54" s="32"/>
      <c r="C54" s="32"/>
      <c r="D54" s="32"/>
      <c r="E54" s="33"/>
      <c r="F54" s="33"/>
      <c r="G54" s="33"/>
    </row>
    <row r="55" spans="1:7" ht="3.75" customHeight="1">
      <c r="A55" s="33"/>
      <c r="B55" s="32"/>
      <c r="C55" s="32"/>
      <c r="D55" s="32"/>
      <c r="E55" s="33"/>
      <c r="F55" s="33"/>
      <c r="G55" s="33"/>
    </row>
  </sheetData>
  <sheetProtection/>
  <mergeCells count="8">
    <mergeCell ref="A2:G2"/>
    <mergeCell ref="C4:G4"/>
    <mergeCell ref="D5:E5"/>
    <mergeCell ref="A4:A6"/>
    <mergeCell ref="B4:B6"/>
    <mergeCell ref="C5:C6"/>
    <mergeCell ref="F5:F6"/>
    <mergeCell ref="G5:G6"/>
  </mergeCells>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9"/>
  <sheetViews>
    <sheetView zoomScaleSheetLayoutView="100" workbookViewId="0" topLeftCell="A1">
      <selection activeCell="A11" sqref="A11"/>
    </sheetView>
  </sheetViews>
  <sheetFormatPr defaultColWidth="8.875" defaultRowHeight="14.25"/>
  <cols>
    <col min="1" max="1" width="14.75390625" style="0" customWidth="1"/>
    <col min="2" max="2" width="12.375" style="0" customWidth="1"/>
    <col min="3" max="4" width="13.125" style="0" bestFit="1" customWidth="1"/>
    <col min="5" max="5" width="12.25390625" style="0" customWidth="1"/>
    <col min="6" max="6" width="8.375" style="0" customWidth="1"/>
    <col min="7" max="7" width="4.50390625" style="0" customWidth="1"/>
    <col min="8" max="8" width="11.375" style="0" customWidth="1"/>
  </cols>
  <sheetData>
    <row r="1" ht="14.25">
      <c r="A1" s="1" t="s">
        <v>140</v>
      </c>
    </row>
    <row r="2" spans="1:8" ht="18.75">
      <c r="A2" s="23" t="s">
        <v>141</v>
      </c>
      <c r="B2" s="23"/>
      <c r="C2" s="23"/>
      <c r="D2" s="23"/>
      <c r="E2" s="23"/>
      <c r="F2" s="23"/>
      <c r="G2" s="23"/>
      <c r="H2" s="76"/>
    </row>
    <row r="3" spans="1:8" ht="14.25">
      <c r="A3" t="s">
        <v>56</v>
      </c>
      <c r="B3" s="24"/>
      <c r="C3" s="24"/>
      <c r="D3" s="24"/>
      <c r="E3" s="24"/>
      <c r="F3" s="24"/>
      <c r="H3" s="77" t="s">
        <v>3</v>
      </c>
    </row>
    <row r="4" spans="1:8" ht="14.25">
      <c r="A4" s="78" t="s">
        <v>142</v>
      </c>
      <c r="B4" s="78" t="s">
        <v>79</v>
      </c>
      <c r="C4" s="79" t="s">
        <v>101</v>
      </c>
      <c r="D4" s="80"/>
      <c r="E4" s="80"/>
      <c r="F4" s="80"/>
      <c r="G4" s="81"/>
      <c r="H4" s="82" t="s">
        <v>143</v>
      </c>
    </row>
    <row r="5" spans="1:8" ht="14.25">
      <c r="A5" s="83"/>
      <c r="B5" s="83"/>
      <c r="C5" s="78" t="s">
        <v>102</v>
      </c>
      <c r="D5" s="79" t="s">
        <v>103</v>
      </c>
      <c r="E5" s="84"/>
      <c r="F5" s="78" t="s">
        <v>104</v>
      </c>
      <c r="G5" s="85" t="s">
        <v>144</v>
      </c>
      <c r="H5" s="86"/>
    </row>
    <row r="6" spans="1:8" ht="28.5" customHeight="1">
      <c r="A6" s="87"/>
      <c r="B6" s="87"/>
      <c r="C6" s="87"/>
      <c r="D6" s="88" t="s">
        <v>106</v>
      </c>
      <c r="E6" s="88" t="s">
        <v>107</v>
      </c>
      <c r="F6" s="87"/>
      <c r="G6" s="89"/>
      <c r="H6" s="86"/>
    </row>
    <row r="7" spans="1:8" ht="14.25">
      <c r="A7" s="29" t="s">
        <v>79</v>
      </c>
      <c r="B7" s="30">
        <f>SUM(B8:B19)</f>
        <v>66424319</v>
      </c>
      <c r="C7" s="30">
        <f>SUM(C8:C19)</f>
        <v>66424319</v>
      </c>
      <c r="D7" s="30">
        <f>SUM(D8:D19)</f>
        <v>57119999</v>
      </c>
      <c r="E7" s="30">
        <f>SUM(E8:E19)</f>
        <v>9304320</v>
      </c>
      <c r="F7" s="30">
        <v>0</v>
      </c>
      <c r="G7" s="90">
        <v>0</v>
      </c>
      <c r="H7" s="91"/>
    </row>
    <row r="8" spans="1:8" ht="66" customHeight="1">
      <c r="A8" s="92" t="s">
        <v>145</v>
      </c>
      <c r="B8" s="32">
        <f>C8</f>
        <v>68624</v>
      </c>
      <c r="C8" s="32">
        <f>D8+E8</f>
        <v>68624</v>
      </c>
      <c r="D8" s="32">
        <v>68624</v>
      </c>
      <c r="E8" s="33"/>
      <c r="F8" s="33"/>
      <c r="G8" s="93"/>
      <c r="H8" s="94" t="s">
        <v>146</v>
      </c>
    </row>
    <row r="9" spans="1:8" ht="45" customHeight="1">
      <c r="A9" s="92" t="s">
        <v>147</v>
      </c>
      <c r="B9" s="32">
        <f aca="true" t="shared" si="0" ref="B9:B19">C9</f>
        <v>16510000</v>
      </c>
      <c r="C9" s="32">
        <f aca="true" t="shared" si="1" ref="C9:C19">D9+E9</f>
        <v>16510000</v>
      </c>
      <c r="D9" s="32">
        <v>13180000</v>
      </c>
      <c r="E9" s="33">
        <v>3330000</v>
      </c>
      <c r="F9" s="33"/>
      <c r="G9" s="93"/>
      <c r="H9" s="94" t="s">
        <v>148</v>
      </c>
    </row>
    <row r="10" spans="1:8" ht="37.5" customHeight="1">
      <c r="A10" s="92" t="s">
        <v>149</v>
      </c>
      <c r="B10" s="32">
        <f t="shared" si="0"/>
        <v>9400000</v>
      </c>
      <c r="C10" s="32">
        <f t="shared" si="1"/>
        <v>9400000</v>
      </c>
      <c r="D10" s="32">
        <v>8400000</v>
      </c>
      <c r="E10" s="33">
        <v>1000000</v>
      </c>
      <c r="F10" s="33"/>
      <c r="G10" s="93"/>
      <c r="H10" s="94" t="s">
        <v>150</v>
      </c>
    </row>
    <row r="11" spans="1:8" ht="69" customHeight="1">
      <c r="A11" s="92" t="s">
        <v>151</v>
      </c>
      <c r="B11" s="32">
        <f t="shared" si="0"/>
        <v>23543975</v>
      </c>
      <c r="C11" s="32">
        <f t="shared" si="1"/>
        <v>23543975</v>
      </c>
      <c r="D11" s="32">
        <v>23543975</v>
      </c>
      <c r="E11" s="33"/>
      <c r="F11" s="33"/>
      <c r="G11" s="93"/>
      <c r="H11" s="94" t="s">
        <v>152</v>
      </c>
    </row>
    <row r="12" spans="1:8" ht="99">
      <c r="A12" s="95" t="s">
        <v>153</v>
      </c>
      <c r="B12" s="32">
        <f t="shared" si="0"/>
        <v>610000</v>
      </c>
      <c r="C12" s="32">
        <f t="shared" si="1"/>
        <v>610000</v>
      </c>
      <c r="D12" s="32">
        <v>215000</v>
      </c>
      <c r="E12" s="33">
        <v>395000</v>
      </c>
      <c r="F12" s="33"/>
      <c r="G12" s="93"/>
      <c r="H12" s="94" t="s">
        <v>154</v>
      </c>
    </row>
    <row r="13" spans="1:8" ht="36">
      <c r="A13" s="92" t="s">
        <v>155</v>
      </c>
      <c r="B13" s="32">
        <f t="shared" si="0"/>
        <v>1860000</v>
      </c>
      <c r="C13" s="32">
        <f t="shared" si="1"/>
        <v>1860000</v>
      </c>
      <c r="D13" s="32">
        <v>1860000</v>
      </c>
      <c r="E13" s="33"/>
      <c r="F13" s="33"/>
      <c r="G13" s="93"/>
      <c r="H13" s="96" t="s">
        <v>148</v>
      </c>
    </row>
    <row r="14" spans="1:8" ht="54.75" customHeight="1">
      <c r="A14" s="92" t="s">
        <v>156</v>
      </c>
      <c r="B14" s="32">
        <f t="shared" si="0"/>
        <v>1184320</v>
      </c>
      <c r="C14" s="32">
        <f t="shared" si="1"/>
        <v>1184320</v>
      </c>
      <c r="D14" s="32"/>
      <c r="E14" s="33">
        <v>1184320</v>
      </c>
      <c r="F14" s="33"/>
      <c r="G14" s="93"/>
      <c r="H14" s="96" t="s">
        <v>157</v>
      </c>
    </row>
    <row r="15" spans="1:8" ht="27">
      <c r="A15" s="92" t="s">
        <v>158</v>
      </c>
      <c r="B15" s="32">
        <f t="shared" si="0"/>
        <v>4223400</v>
      </c>
      <c r="C15" s="32">
        <f t="shared" si="1"/>
        <v>4223400</v>
      </c>
      <c r="D15" s="32">
        <v>4223400</v>
      </c>
      <c r="E15" s="33"/>
      <c r="F15" s="33"/>
      <c r="G15" s="93"/>
      <c r="H15" s="94" t="s">
        <v>159</v>
      </c>
    </row>
    <row r="16" spans="1:8" ht="90">
      <c r="A16" s="92" t="s">
        <v>160</v>
      </c>
      <c r="B16" s="32">
        <f t="shared" si="0"/>
        <v>120000</v>
      </c>
      <c r="C16" s="32">
        <f t="shared" si="1"/>
        <v>120000</v>
      </c>
      <c r="D16" s="32"/>
      <c r="E16" s="33">
        <v>120000</v>
      </c>
      <c r="F16" s="33"/>
      <c r="G16" s="93"/>
      <c r="H16" s="94" t="s">
        <v>161</v>
      </c>
    </row>
    <row r="17" spans="1:8" ht="36">
      <c r="A17" s="92" t="s">
        <v>162</v>
      </c>
      <c r="B17" s="32">
        <f t="shared" si="0"/>
        <v>2044000</v>
      </c>
      <c r="C17" s="32">
        <f t="shared" si="1"/>
        <v>2044000</v>
      </c>
      <c r="D17" s="32">
        <v>144000</v>
      </c>
      <c r="E17" s="33">
        <v>1900000</v>
      </c>
      <c r="F17" s="33"/>
      <c r="G17" s="93"/>
      <c r="H17" s="94" t="s">
        <v>148</v>
      </c>
    </row>
    <row r="18" spans="1:8" ht="58.5" customHeight="1">
      <c r="A18" s="97" t="s">
        <v>163</v>
      </c>
      <c r="B18" s="32">
        <f t="shared" si="0"/>
        <v>1865000</v>
      </c>
      <c r="C18" s="32">
        <f t="shared" si="1"/>
        <v>1865000</v>
      </c>
      <c r="D18" s="32">
        <v>490000</v>
      </c>
      <c r="E18" s="33">
        <v>1375000</v>
      </c>
      <c r="F18" s="33"/>
      <c r="G18" s="93"/>
      <c r="H18" s="94" t="s">
        <v>164</v>
      </c>
    </row>
    <row r="19" spans="1:8" ht="21">
      <c r="A19" s="92" t="s">
        <v>165</v>
      </c>
      <c r="B19" s="32">
        <f t="shared" si="0"/>
        <v>4995000</v>
      </c>
      <c r="C19" s="32">
        <f t="shared" si="1"/>
        <v>4995000</v>
      </c>
      <c r="D19" s="32">
        <v>4995000</v>
      </c>
      <c r="E19" s="33"/>
      <c r="F19" s="33"/>
      <c r="G19" s="93"/>
      <c r="H19" s="96" t="s">
        <v>166</v>
      </c>
    </row>
  </sheetData>
  <sheetProtection/>
  <mergeCells count="9">
    <mergeCell ref="A2:H2"/>
    <mergeCell ref="C4:G4"/>
    <mergeCell ref="D5:E5"/>
    <mergeCell ref="A4:A6"/>
    <mergeCell ref="B4:B6"/>
    <mergeCell ref="C5:C6"/>
    <mergeCell ref="F5:F6"/>
    <mergeCell ref="G5:G6"/>
    <mergeCell ref="H4:H6"/>
  </mergeCells>
  <printOptions/>
  <pageMargins left="0" right="0" top="0.02" bottom="0"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tabColor indexed="40"/>
  </sheetPr>
  <dimension ref="A1:H37"/>
  <sheetViews>
    <sheetView zoomScaleSheetLayoutView="100" workbookViewId="0" topLeftCell="A1">
      <selection activeCell="A15" sqref="A15:IV16"/>
    </sheetView>
  </sheetViews>
  <sheetFormatPr defaultColWidth="9.00390625" defaultRowHeight="14.25"/>
  <cols>
    <col min="1" max="1" width="21.375" style="0" customWidth="1"/>
    <col min="2" max="2" width="3.625" style="0" bestFit="1" customWidth="1"/>
    <col min="3" max="3" width="10.25390625" style="0" customWidth="1"/>
    <col min="4" max="4" width="20.125" style="0" customWidth="1"/>
    <col min="5" max="5" width="3.625" style="0" bestFit="1" customWidth="1"/>
    <col min="6" max="6" width="10.50390625" style="0" customWidth="1"/>
    <col min="7" max="7" width="10.625" style="0" customWidth="1"/>
    <col min="8" max="8" width="6.25390625" style="0" customWidth="1"/>
  </cols>
  <sheetData>
    <row r="1" ht="14.25">
      <c r="A1" s="1" t="s">
        <v>167</v>
      </c>
    </row>
    <row r="2" spans="1:8" ht="18.75">
      <c r="A2" s="62" t="s">
        <v>168</v>
      </c>
      <c r="B2" s="62"/>
      <c r="C2" s="62"/>
      <c r="D2" s="62"/>
      <c r="E2" s="62"/>
      <c r="F2" s="62"/>
      <c r="G2" s="62"/>
      <c r="H2" s="62"/>
    </row>
    <row r="3" spans="1:8" ht="21.75" customHeight="1">
      <c r="A3" s="63" t="s">
        <v>56</v>
      </c>
      <c r="B3" s="64"/>
      <c r="C3" s="64"/>
      <c r="D3" s="64"/>
      <c r="E3" s="64"/>
      <c r="F3" s="65"/>
      <c r="G3" s="64"/>
      <c r="H3" s="66" t="s">
        <v>57</v>
      </c>
    </row>
    <row r="4" spans="1:8" ht="14.25">
      <c r="A4" s="67" t="s">
        <v>169</v>
      </c>
      <c r="B4" s="67"/>
      <c r="C4" s="67"/>
      <c r="D4" s="67" t="s">
        <v>170</v>
      </c>
      <c r="E4" s="67"/>
      <c r="F4" s="67"/>
      <c r="G4" s="67"/>
      <c r="H4" s="67"/>
    </row>
    <row r="5" spans="1:8" ht="14.25">
      <c r="A5" s="68" t="s">
        <v>171</v>
      </c>
      <c r="B5" s="68" t="s">
        <v>172</v>
      </c>
      <c r="C5" s="68" t="s">
        <v>173</v>
      </c>
      <c r="D5" s="68" t="s">
        <v>174</v>
      </c>
      <c r="E5" s="68" t="s">
        <v>172</v>
      </c>
      <c r="F5" s="67" t="s">
        <v>173</v>
      </c>
      <c r="G5" s="67"/>
      <c r="H5" s="67"/>
    </row>
    <row r="6" spans="1:8" ht="48" customHeight="1">
      <c r="A6" s="68"/>
      <c r="B6" s="68"/>
      <c r="C6" s="68"/>
      <c r="D6" s="68"/>
      <c r="E6" s="68"/>
      <c r="F6" s="67" t="s">
        <v>102</v>
      </c>
      <c r="G6" s="68" t="s">
        <v>175</v>
      </c>
      <c r="H6" s="68" t="s">
        <v>176</v>
      </c>
    </row>
    <row r="7" spans="1:8" ht="14.25">
      <c r="A7" s="67" t="s">
        <v>177</v>
      </c>
      <c r="B7" s="67"/>
      <c r="C7" s="67">
        <v>1</v>
      </c>
      <c r="D7" s="67" t="s">
        <v>177</v>
      </c>
      <c r="E7" s="67"/>
      <c r="F7" s="67">
        <v>2</v>
      </c>
      <c r="G7" s="67">
        <v>3</v>
      </c>
      <c r="H7" s="67">
        <v>4</v>
      </c>
    </row>
    <row r="8" spans="1:8" ht="16.5" customHeight="1">
      <c r="A8" s="69" t="s">
        <v>178</v>
      </c>
      <c r="B8" s="67" t="s">
        <v>72</v>
      </c>
      <c r="C8" s="70">
        <v>80940576</v>
      </c>
      <c r="D8" s="69" t="s">
        <v>179</v>
      </c>
      <c r="E8" s="67" t="s">
        <v>180</v>
      </c>
      <c r="F8" s="70"/>
      <c r="G8" s="70"/>
      <c r="H8" s="71"/>
    </row>
    <row r="9" spans="1:8" ht="14.25">
      <c r="A9" s="69" t="s">
        <v>181</v>
      </c>
      <c r="B9" s="67" t="s">
        <v>73</v>
      </c>
      <c r="C9" s="70"/>
      <c r="D9" s="69" t="s">
        <v>182</v>
      </c>
      <c r="E9" s="67" t="s">
        <v>183</v>
      </c>
      <c r="F9" s="71"/>
      <c r="G9" s="71"/>
      <c r="H9" s="71"/>
    </row>
    <row r="10" spans="1:8" ht="14.25">
      <c r="A10" s="69"/>
      <c r="B10" s="67" t="s">
        <v>74</v>
      </c>
      <c r="C10" s="71"/>
      <c r="D10" s="69" t="s">
        <v>184</v>
      </c>
      <c r="E10" s="67" t="s">
        <v>185</v>
      </c>
      <c r="F10" s="70"/>
      <c r="G10" s="70"/>
      <c r="H10" s="71"/>
    </row>
    <row r="11" spans="1:8" ht="14.25">
      <c r="A11" s="69"/>
      <c r="B11" s="67" t="s">
        <v>75</v>
      </c>
      <c r="C11" s="71"/>
      <c r="D11" s="69" t="s">
        <v>186</v>
      </c>
      <c r="E11" s="67" t="s">
        <v>187</v>
      </c>
      <c r="F11" s="70"/>
      <c r="G11" s="70"/>
      <c r="H11" s="71"/>
    </row>
    <row r="12" spans="1:8" ht="14.25">
      <c r="A12" s="69"/>
      <c r="B12" s="67" t="s">
        <v>76</v>
      </c>
      <c r="C12" s="71"/>
      <c r="D12" s="69" t="s">
        <v>188</v>
      </c>
      <c r="E12" s="67" t="s">
        <v>189</v>
      </c>
      <c r="F12" s="70"/>
      <c r="G12" s="70"/>
      <c r="H12" s="70"/>
    </row>
    <row r="13" spans="1:8" ht="14.25">
      <c r="A13" s="69"/>
      <c r="B13" s="67" t="s">
        <v>77</v>
      </c>
      <c r="C13" s="71"/>
      <c r="D13" s="69" t="s">
        <v>190</v>
      </c>
      <c r="E13" s="67" t="s">
        <v>191</v>
      </c>
      <c r="F13" s="70"/>
      <c r="G13" s="70"/>
      <c r="H13" s="71"/>
    </row>
    <row r="14" spans="1:8" ht="14.25">
      <c r="A14" s="69"/>
      <c r="B14" s="67" t="s">
        <v>78</v>
      </c>
      <c r="C14" s="71"/>
      <c r="D14" s="69" t="s">
        <v>192</v>
      </c>
      <c r="E14" s="67" t="s">
        <v>193</v>
      </c>
      <c r="F14" s="70"/>
      <c r="G14" s="70"/>
      <c r="H14" s="70"/>
    </row>
    <row r="15" spans="1:8" ht="18" customHeight="1">
      <c r="A15" s="69"/>
      <c r="B15" s="67" t="s">
        <v>194</v>
      </c>
      <c r="C15" s="71"/>
      <c r="D15" s="69" t="s">
        <v>195</v>
      </c>
      <c r="E15" s="67" t="s">
        <v>196</v>
      </c>
      <c r="F15" s="70">
        <f>G15</f>
        <v>5934356</v>
      </c>
      <c r="G15" s="70">
        <v>5934356</v>
      </c>
      <c r="H15" s="70"/>
    </row>
    <row r="16" spans="1:8" ht="18" customHeight="1">
      <c r="A16" s="69"/>
      <c r="B16" s="67" t="s">
        <v>197</v>
      </c>
      <c r="C16" s="71"/>
      <c r="D16" s="72" t="s">
        <v>198</v>
      </c>
      <c r="E16" s="67" t="s">
        <v>199</v>
      </c>
      <c r="F16" s="70">
        <f>G16</f>
        <v>74369038</v>
      </c>
      <c r="G16" s="70">
        <v>74369038</v>
      </c>
      <c r="H16" s="71"/>
    </row>
    <row r="17" spans="1:8" ht="14.25">
      <c r="A17" s="69"/>
      <c r="B17" s="67" t="s">
        <v>200</v>
      </c>
      <c r="C17" s="71"/>
      <c r="D17" s="69" t="s">
        <v>201</v>
      </c>
      <c r="E17" s="67" t="s">
        <v>202</v>
      </c>
      <c r="F17" s="70"/>
      <c r="G17" s="70"/>
      <c r="H17" s="71"/>
    </row>
    <row r="18" spans="1:8" ht="14.25">
      <c r="A18" s="69"/>
      <c r="B18" s="67" t="s">
        <v>203</v>
      </c>
      <c r="C18" s="71"/>
      <c r="D18" s="69" t="s">
        <v>204</v>
      </c>
      <c r="E18" s="67" t="s">
        <v>205</v>
      </c>
      <c r="F18" s="70"/>
      <c r="G18" s="70"/>
      <c r="H18" s="70"/>
    </row>
    <row r="19" spans="1:8" ht="14.25">
      <c r="A19" s="69"/>
      <c r="B19" s="67" t="s">
        <v>206</v>
      </c>
      <c r="C19" s="71"/>
      <c r="D19" s="69" t="s">
        <v>207</v>
      </c>
      <c r="E19" s="67" t="s">
        <v>208</v>
      </c>
      <c r="F19" s="70"/>
      <c r="G19" s="70"/>
      <c r="H19" s="70"/>
    </row>
    <row r="20" spans="1:8" ht="14.25">
      <c r="A20" s="69"/>
      <c r="B20" s="67" t="s">
        <v>209</v>
      </c>
      <c r="C20" s="71"/>
      <c r="D20" s="69" t="s">
        <v>210</v>
      </c>
      <c r="E20" s="67" t="s">
        <v>211</v>
      </c>
      <c r="F20" s="70"/>
      <c r="G20" s="70"/>
      <c r="H20" s="71"/>
    </row>
    <row r="21" spans="1:8" ht="14.25">
      <c r="A21" s="69"/>
      <c r="B21" s="67" t="s">
        <v>212</v>
      </c>
      <c r="C21" s="71"/>
      <c r="D21" s="69" t="s">
        <v>213</v>
      </c>
      <c r="E21" s="67" t="s">
        <v>214</v>
      </c>
      <c r="F21" s="70"/>
      <c r="G21" s="70"/>
      <c r="H21" s="70"/>
    </row>
    <row r="22" spans="1:8" ht="14.25">
      <c r="A22" s="69"/>
      <c r="B22" s="67" t="s">
        <v>215</v>
      </c>
      <c r="C22" s="71"/>
      <c r="D22" s="69" t="s">
        <v>216</v>
      </c>
      <c r="E22" s="67" t="s">
        <v>217</v>
      </c>
      <c r="F22" s="70"/>
      <c r="G22" s="70"/>
      <c r="H22" s="71"/>
    </row>
    <row r="23" spans="1:8" ht="14.25">
      <c r="A23" s="69"/>
      <c r="B23" s="67" t="s">
        <v>218</v>
      </c>
      <c r="C23" s="71"/>
      <c r="D23" s="69" t="s">
        <v>219</v>
      </c>
      <c r="E23" s="67" t="s">
        <v>220</v>
      </c>
      <c r="F23" s="70"/>
      <c r="G23" s="70"/>
      <c r="H23" s="71"/>
    </row>
    <row r="24" spans="1:8" ht="14.25">
      <c r="A24" s="69"/>
      <c r="B24" s="67" t="s">
        <v>221</v>
      </c>
      <c r="C24" s="71"/>
      <c r="D24" s="69" t="s">
        <v>222</v>
      </c>
      <c r="E24" s="67" t="s">
        <v>223</v>
      </c>
      <c r="F24" s="71"/>
      <c r="G24" s="71"/>
      <c r="H24" s="71"/>
    </row>
    <row r="25" spans="1:8" ht="14.25">
      <c r="A25" s="69"/>
      <c r="B25" s="67" t="s">
        <v>224</v>
      </c>
      <c r="C25" s="71"/>
      <c r="D25" s="69" t="s">
        <v>225</v>
      </c>
      <c r="E25" s="67" t="s">
        <v>226</v>
      </c>
      <c r="F25" s="70"/>
      <c r="G25" s="70"/>
      <c r="H25" s="71"/>
    </row>
    <row r="26" spans="1:8" ht="21" customHeight="1">
      <c r="A26" s="69"/>
      <c r="B26" s="67" t="s">
        <v>227</v>
      </c>
      <c r="C26" s="71"/>
      <c r="D26" s="69" t="s">
        <v>228</v>
      </c>
      <c r="E26" s="67" t="s">
        <v>229</v>
      </c>
      <c r="F26" s="70">
        <v>637182</v>
      </c>
      <c r="G26" s="70">
        <v>637182</v>
      </c>
      <c r="H26" s="71"/>
    </row>
    <row r="27" spans="1:8" ht="14.25">
      <c r="A27" s="69"/>
      <c r="B27" s="67" t="s">
        <v>230</v>
      </c>
      <c r="C27" s="71"/>
      <c r="D27" s="69" t="s">
        <v>231</v>
      </c>
      <c r="E27" s="67" t="s">
        <v>232</v>
      </c>
      <c r="F27" s="70"/>
      <c r="G27" s="70"/>
      <c r="H27" s="71"/>
    </row>
    <row r="28" spans="1:8" ht="14.25">
      <c r="A28" s="69"/>
      <c r="B28" s="67" t="s">
        <v>233</v>
      </c>
      <c r="C28" s="71"/>
      <c r="D28" s="69" t="s">
        <v>234</v>
      </c>
      <c r="E28" s="67" t="s">
        <v>235</v>
      </c>
      <c r="F28" s="70"/>
      <c r="G28" s="70"/>
      <c r="H28" s="71"/>
    </row>
    <row r="29" spans="1:8" ht="14.25">
      <c r="A29" s="69"/>
      <c r="B29" s="67" t="s">
        <v>236</v>
      </c>
      <c r="C29" s="71"/>
      <c r="D29" s="69" t="s">
        <v>237</v>
      </c>
      <c r="E29" s="67" t="s">
        <v>238</v>
      </c>
      <c r="F29" s="70"/>
      <c r="G29" s="70"/>
      <c r="H29" s="70"/>
    </row>
    <row r="30" spans="1:8" ht="14.25">
      <c r="A30" s="69"/>
      <c r="B30" s="67" t="s">
        <v>239</v>
      </c>
      <c r="C30" s="71"/>
      <c r="D30" s="69"/>
      <c r="E30" s="67" t="s">
        <v>240</v>
      </c>
      <c r="F30" s="71"/>
      <c r="G30" s="71"/>
      <c r="H30" s="71"/>
    </row>
    <row r="31" spans="1:8" ht="21" customHeight="1">
      <c r="A31" s="73" t="s">
        <v>59</v>
      </c>
      <c r="B31" s="67" t="s">
        <v>241</v>
      </c>
      <c r="C31" s="70">
        <f>SUM(C8:C30)</f>
        <v>80940576</v>
      </c>
      <c r="D31" s="74" t="s">
        <v>91</v>
      </c>
      <c r="E31" s="67" t="s">
        <v>242</v>
      </c>
      <c r="F31" s="74">
        <f>SUM(F8:F30)</f>
        <v>80940576</v>
      </c>
      <c r="G31" s="74">
        <f>SUM(G8:G30)</f>
        <v>80940576</v>
      </c>
      <c r="H31" s="74"/>
    </row>
    <row r="32" spans="1:8" ht="14.25">
      <c r="A32" s="69"/>
      <c r="B32" s="67" t="s">
        <v>243</v>
      </c>
      <c r="C32" s="71"/>
      <c r="D32" s="75"/>
      <c r="E32" s="67" t="s">
        <v>244</v>
      </c>
      <c r="F32" s="75"/>
      <c r="G32" s="75"/>
      <c r="H32" s="75"/>
    </row>
    <row r="33" spans="1:8" ht="14.25">
      <c r="A33" s="69" t="s">
        <v>245</v>
      </c>
      <c r="B33" s="67" t="s">
        <v>246</v>
      </c>
      <c r="C33" s="70"/>
      <c r="D33" s="75" t="s">
        <v>247</v>
      </c>
      <c r="E33" s="67" t="s">
        <v>248</v>
      </c>
      <c r="F33" s="75"/>
      <c r="G33" s="75"/>
      <c r="H33" s="75"/>
    </row>
    <row r="34" spans="1:8" ht="14.25">
      <c r="A34" s="69" t="s">
        <v>178</v>
      </c>
      <c r="B34" s="67" t="s">
        <v>249</v>
      </c>
      <c r="C34" s="70"/>
      <c r="D34" s="75" t="s">
        <v>250</v>
      </c>
      <c r="E34" s="67" t="s">
        <v>251</v>
      </c>
      <c r="F34" s="75"/>
      <c r="G34" s="75"/>
      <c r="H34" s="75"/>
    </row>
    <row r="35" spans="1:8" ht="14.25">
      <c r="A35" s="69" t="s">
        <v>181</v>
      </c>
      <c r="B35" s="67" t="s">
        <v>252</v>
      </c>
      <c r="C35" s="70"/>
      <c r="D35" s="75" t="s">
        <v>253</v>
      </c>
      <c r="E35" s="67" t="s">
        <v>254</v>
      </c>
      <c r="F35" s="75"/>
      <c r="G35" s="75"/>
      <c r="H35" s="75"/>
    </row>
    <row r="36" spans="1:8" ht="14.25">
      <c r="A36" s="69"/>
      <c r="B36" s="67" t="s">
        <v>255</v>
      </c>
      <c r="C36" s="71"/>
      <c r="D36" s="75"/>
      <c r="E36" s="67" t="s">
        <v>256</v>
      </c>
      <c r="F36" s="75"/>
      <c r="G36" s="75"/>
      <c r="H36" s="75"/>
    </row>
    <row r="37" spans="1:8" ht="19.5" customHeight="1">
      <c r="A37" s="73" t="s">
        <v>257</v>
      </c>
      <c r="B37" s="67" t="s">
        <v>258</v>
      </c>
      <c r="C37" s="70">
        <f>SUM(C14:C36)</f>
        <v>80940576</v>
      </c>
      <c r="D37" s="74" t="s">
        <v>259</v>
      </c>
      <c r="E37" s="67" t="s">
        <v>260</v>
      </c>
      <c r="F37" s="74"/>
      <c r="G37" s="74"/>
      <c r="H37" s="74"/>
    </row>
  </sheetData>
  <sheetProtection/>
  <mergeCells count="9">
    <mergeCell ref="A2:H2"/>
    <mergeCell ref="A4:C4"/>
    <mergeCell ref="D4:H4"/>
    <mergeCell ref="F5:H5"/>
    <mergeCell ref="A5:A6"/>
    <mergeCell ref="B5:B6"/>
    <mergeCell ref="C5:C6"/>
    <mergeCell ref="D5:D6"/>
    <mergeCell ref="E5:E6"/>
  </mergeCells>
  <printOptions/>
  <pageMargins left="0" right="0" top="0.02" bottom="0.02"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indexed="56"/>
  </sheetPr>
  <dimension ref="A1:G21"/>
  <sheetViews>
    <sheetView zoomScaleSheetLayoutView="100" workbookViewId="0" topLeftCell="A1">
      <selection activeCell="I9" sqref="I9"/>
    </sheetView>
  </sheetViews>
  <sheetFormatPr defaultColWidth="9.00390625" defaultRowHeight="14.25"/>
  <cols>
    <col min="1" max="3" width="7.50390625" style="0" customWidth="1"/>
    <col min="4" max="4" width="21.00390625" style="0" customWidth="1"/>
    <col min="5" max="5" width="12.75390625" style="0" customWidth="1"/>
    <col min="6" max="6" width="13.75390625" style="0" customWidth="1"/>
    <col min="7" max="7" width="12.75390625" style="0" customWidth="1"/>
    <col min="8" max="8" width="9.375" style="0" bestFit="1" customWidth="1"/>
  </cols>
  <sheetData>
    <row r="1" spans="1:2" ht="14.25">
      <c r="A1" s="1" t="s">
        <v>261</v>
      </c>
      <c r="B1" s="1"/>
    </row>
    <row r="2" spans="1:7" ht="20.25">
      <c r="A2" s="41" t="s">
        <v>262</v>
      </c>
      <c r="B2" s="42"/>
      <c r="C2" s="42"/>
      <c r="D2" s="42"/>
      <c r="E2" s="42"/>
      <c r="F2" s="42"/>
      <c r="G2" s="42"/>
    </row>
    <row r="3" spans="1:7" ht="14.25">
      <c r="A3" s="43" t="s">
        <v>263</v>
      </c>
      <c r="B3" s="44"/>
      <c r="C3" s="44" t="s">
        <v>264</v>
      </c>
      <c r="D3" s="44"/>
      <c r="F3" s="44"/>
      <c r="G3" s="45" t="s">
        <v>57</v>
      </c>
    </row>
    <row r="4" spans="1:7" ht="21" customHeight="1">
      <c r="A4" s="46" t="s">
        <v>265</v>
      </c>
      <c r="B4" s="46"/>
      <c r="C4" s="46"/>
      <c r="D4" s="46" t="s">
        <v>67</v>
      </c>
      <c r="E4" s="46" t="s">
        <v>266</v>
      </c>
      <c r="F4" s="46"/>
      <c r="G4" s="46"/>
    </row>
    <row r="5" spans="1:7" ht="21" customHeight="1">
      <c r="A5" s="46" t="s">
        <v>66</v>
      </c>
      <c r="B5" s="46"/>
      <c r="C5" s="46"/>
      <c r="D5" s="46"/>
      <c r="E5" s="46" t="s">
        <v>102</v>
      </c>
      <c r="F5" s="46" t="s">
        <v>92</v>
      </c>
      <c r="G5" s="46" t="s">
        <v>93</v>
      </c>
    </row>
    <row r="6" spans="1:7" ht="21" customHeight="1">
      <c r="A6" s="46" t="s">
        <v>68</v>
      </c>
      <c r="B6" s="46" t="s">
        <v>69</v>
      </c>
      <c r="C6" s="46" t="s">
        <v>70</v>
      </c>
      <c r="D6" s="46"/>
      <c r="E6" s="46"/>
      <c r="F6" s="46"/>
      <c r="G6" s="46"/>
    </row>
    <row r="7" spans="1:7" ht="21" customHeight="1">
      <c r="A7" s="47" t="s">
        <v>267</v>
      </c>
      <c r="B7" s="47"/>
      <c r="C7" s="47"/>
      <c r="D7" s="47"/>
      <c r="E7" s="48">
        <f>E8+E9+E10+E11+E12+E13+E14+E15+E16</f>
        <v>80940576</v>
      </c>
      <c r="F7" s="48">
        <f>F8+F9+F13+F16</f>
        <v>14516257</v>
      </c>
      <c r="G7" s="49">
        <f>G10+G11+G12+G13+G14+G15</f>
        <v>66424319</v>
      </c>
    </row>
    <row r="8" spans="1:7" ht="21" customHeight="1">
      <c r="A8" s="50">
        <v>2080501</v>
      </c>
      <c r="B8" s="51"/>
      <c r="C8" s="51"/>
      <c r="D8" s="51" t="s">
        <v>80</v>
      </c>
      <c r="E8" s="52">
        <v>5934356</v>
      </c>
      <c r="F8" s="52">
        <v>5934356</v>
      </c>
      <c r="G8" s="53"/>
    </row>
    <row r="9" spans="1:7" ht="21" customHeight="1">
      <c r="A9" s="50">
        <v>2100101</v>
      </c>
      <c r="B9" s="51"/>
      <c r="C9" s="51"/>
      <c r="D9" s="51" t="s">
        <v>81</v>
      </c>
      <c r="E9" s="52">
        <v>7479272</v>
      </c>
      <c r="F9" s="52">
        <v>7479272</v>
      </c>
      <c r="G9" s="53"/>
    </row>
    <row r="10" spans="1:7" ht="21" customHeight="1">
      <c r="A10" s="50">
        <v>2100199</v>
      </c>
      <c r="B10" s="51"/>
      <c r="C10" s="51"/>
      <c r="D10" s="51" t="s">
        <v>82</v>
      </c>
      <c r="E10" s="52">
        <v>1184320</v>
      </c>
      <c r="G10" s="52">
        <v>1184320</v>
      </c>
    </row>
    <row r="11" spans="1:7" ht="21" customHeight="1">
      <c r="A11" s="50">
        <v>2100399</v>
      </c>
      <c r="B11" s="51"/>
      <c r="C11" s="51"/>
      <c r="D11" s="51" t="s">
        <v>83</v>
      </c>
      <c r="E11" s="54">
        <v>4995000</v>
      </c>
      <c r="F11" s="55"/>
      <c r="G11" s="52">
        <v>4995000</v>
      </c>
    </row>
    <row r="12" spans="1:7" ht="21" customHeight="1">
      <c r="A12" s="50">
        <v>2100408</v>
      </c>
      <c r="B12" s="51"/>
      <c r="C12" s="51"/>
      <c r="D12" s="51" t="s">
        <v>84</v>
      </c>
      <c r="E12" s="54">
        <v>23543975</v>
      </c>
      <c r="F12" s="55"/>
      <c r="G12" s="52">
        <v>23543975</v>
      </c>
    </row>
    <row r="13" spans="1:7" ht="21" customHeight="1">
      <c r="A13" s="50">
        <v>2100599</v>
      </c>
      <c r="B13" s="51"/>
      <c r="C13" s="51"/>
      <c r="D13" s="51" t="s">
        <v>85</v>
      </c>
      <c r="E13" s="54">
        <v>534071</v>
      </c>
      <c r="F13" s="56">
        <v>465447</v>
      </c>
      <c r="G13" s="57">
        <v>68624</v>
      </c>
    </row>
    <row r="14" spans="1:7" ht="21" customHeight="1">
      <c r="A14" s="50">
        <v>2100799</v>
      </c>
      <c r="B14" s="51"/>
      <c r="C14" s="51"/>
      <c r="D14" s="51" t="s">
        <v>86</v>
      </c>
      <c r="E14" s="54">
        <v>36512400</v>
      </c>
      <c r="F14" s="55"/>
      <c r="G14" s="52">
        <v>36512400</v>
      </c>
    </row>
    <row r="15" spans="1:7" ht="21" customHeight="1">
      <c r="A15" s="50">
        <v>2109901</v>
      </c>
      <c r="B15" s="50"/>
      <c r="C15" s="50"/>
      <c r="D15" s="51" t="s">
        <v>87</v>
      </c>
      <c r="E15" s="54">
        <v>120000</v>
      </c>
      <c r="F15" s="55"/>
      <c r="G15" s="52">
        <v>120000</v>
      </c>
    </row>
    <row r="16" spans="1:7" ht="21" customHeight="1">
      <c r="A16" s="50">
        <v>2210201</v>
      </c>
      <c r="B16" s="50"/>
      <c r="C16" s="50"/>
      <c r="D16" s="51" t="s">
        <v>88</v>
      </c>
      <c r="E16" s="52">
        <v>637182</v>
      </c>
      <c r="F16" s="58">
        <v>637182</v>
      </c>
      <c r="G16" s="53"/>
    </row>
    <row r="17" spans="1:7" ht="21" customHeight="1">
      <c r="A17" s="59"/>
      <c r="B17" s="59"/>
      <c r="C17" s="59"/>
      <c r="D17" s="59"/>
      <c r="E17" s="53"/>
      <c r="F17" s="53"/>
      <c r="G17" s="60"/>
    </row>
    <row r="18" spans="1:7" ht="21" customHeight="1">
      <c r="A18" s="59"/>
      <c r="B18" s="59"/>
      <c r="C18" s="59"/>
      <c r="D18" s="59"/>
      <c r="E18" s="53"/>
      <c r="F18" s="53"/>
      <c r="G18" s="53"/>
    </row>
    <row r="19" spans="1:7" ht="21" customHeight="1">
      <c r="A19" s="61"/>
      <c r="B19" s="61"/>
      <c r="C19" s="61"/>
      <c r="D19" s="61"/>
      <c r="E19" s="48"/>
      <c r="F19" s="48"/>
      <c r="G19" s="49"/>
    </row>
    <row r="20" spans="1:7" ht="21" customHeight="1">
      <c r="A20" s="61"/>
      <c r="B20" s="61"/>
      <c r="C20" s="61"/>
      <c r="D20" s="61"/>
      <c r="E20" s="48"/>
      <c r="F20" s="48"/>
      <c r="G20" s="49"/>
    </row>
    <row r="21" spans="1:7" ht="21" customHeight="1">
      <c r="A21" s="61"/>
      <c r="B21" s="61"/>
      <c r="C21" s="61"/>
      <c r="D21" s="61"/>
      <c r="E21" s="49"/>
      <c r="F21" s="49"/>
      <c r="G21" s="49"/>
    </row>
  </sheetData>
  <sheetProtection/>
  <mergeCells count="24">
    <mergeCell ref="A1:B1"/>
    <mergeCell ref="A2:G2"/>
    <mergeCell ref="A4:C4"/>
    <mergeCell ref="E4:G4"/>
    <mergeCell ref="A5:C5"/>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D4:D6"/>
    <mergeCell ref="E5:E6"/>
    <mergeCell ref="F5:F6"/>
    <mergeCell ref="G5:G6"/>
  </mergeCells>
  <printOptions/>
  <pageMargins left="0.67" right="0.63" top="0.98" bottom="0.98"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tabColor indexed="54"/>
  </sheetPr>
  <dimension ref="A1:D54"/>
  <sheetViews>
    <sheetView zoomScaleSheetLayoutView="100" workbookViewId="0" topLeftCell="A1">
      <selection activeCell="A52" sqref="A52:IV54"/>
    </sheetView>
  </sheetViews>
  <sheetFormatPr defaultColWidth="9.00390625" defaultRowHeight="14.25"/>
  <cols>
    <col min="1" max="1" width="23.375" style="0" customWidth="1"/>
    <col min="2" max="2" width="16.00390625" style="0" bestFit="1" customWidth="1"/>
    <col min="3" max="3" width="18.50390625" style="0" customWidth="1"/>
    <col min="4" max="4" width="22.875" style="0" customWidth="1"/>
  </cols>
  <sheetData>
    <row r="1" ht="14.25">
      <c r="A1" s="1" t="s">
        <v>268</v>
      </c>
    </row>
    <row r="2" spans="1:4" ht="18.75">
      <c r="A2" s="23" t="s">
        <v>269</v>
      </c>
      <c r="B2" s="23"/>
      <c r="C2" s="23"/>
      <c r="D2" s="23"/>
    </row>
    <row r="3" spans="1:4" ht="14.25">
      <c r="A3" t="s">
        <v>56</v>
      </c>
      <c r="B3" s="36"/>
      <c r="C3" s="36"/>
      <c r="D3" s="37" t="s">
        <v>3</v>
      </c>
    </row>
    <row r="4" spans="1:4" ht="24.75" customHeight="1">
      <c r="A4" s="38" t="s">
        <v>270</v>
      </c>
      <c r="B4" s="27" t="s">
        <v>271</v>
      </c>
      <c r="C4" s="27"/>
      <c r="D4" s="27"/>
    </row>
    <row r="5" spans="1:4" ht="27.75" customHeight="1">
      <c r="A5" s="38"/>
      <c r="B5" s="27" t="s">
        <v>102</v>
      </c>
      <c r="C5" s="28" t="s">
        <v>106</v>
      </c>
      <c r="D5" s="28" t="s">
        <v>107</v>
      </c>
    </row>
    <row r="6" spans="1:4" ht="14.25">
      <c r="A6" s="29" t="s">
        <v>272</v>
      </c>
      <c r="B6" s="39"/>
      <c r="C6" s="39"/>
      <c r="D6" s="39"/>
    </row>
    <row r="7" spans="1:4" ht="14.25">
      <c r="A7" s="31" t="s">
        <v>108</v>
      </c>
      <c r="B7" s="40">
        <v>6634639</v>
      </c>
      <c r="C7" s="40">
        <v>6634639</v>
      </c>
      <c r="D7" s="40">
        <v>6634639</v>
      </c>
    </row>
    <row r="8" spans="1:4" ht="14.25">
      <c r="A8" s="34" t="s">
        <v>109</v>
      </c>
      <c r="B8" s="32">
        <v>1679640</v>
      </c>
      <c r="C8" s="32">
        <v>1679640</v>
      </c>
      <c r="D8" s="32">
        <v>1679640</v>
      </c>
    </row>
    <row r="9" spans="1:4" ht="14.25">
      <c r="A9" s="34" t="s">
        <v>110</v>
      </c>
      <c r="B9" s="32">
        <v>3972552</v>
      </c>
      <c r="C9" s="32">
        <v>3972552</v>
      </c>
      <c r="D9" s="32">
        <v>3972552</v>
      </c>
    </row>
    <row r="10" spans="1:4" ht="14.25">
      <c r="A10" s="34" t="s">
        <v>111</v>
      </c>
      <c r="B10" s="32">
        <v>507000</v>
      </c>
      <c r="C10" s="32">
        <v>507000</v>
      </c>
      <c r="D10" s="32">
        <v>507000</v>
      </c>
    </row>
    <row r="11" spans="1:4" ht="14.25">
      <c r="A11" s="34" t="s">
        <v>112</v>
      </c>
      <c r="B11" s="32">
        <v>10000</v>
      </c>
      <c r="C11" s="32">
        <v>10000</v>
      </c>
      <c r="D11" s="32">
        <v>10000</v>
      </c>
    </row>
    <row r="12" spans="1:4" ht="14.25">
      <c r="A12" s="34" t="s">
        <v>113</v>
      </c>
      <c r="B12" s="32">
        <v>465447</v>
      </c>
      <c r="C12" s="32">
        <v>465447</v>
      </c>
      <c r="D12" s="32">
        <v>465447</v>
      </c>
    </row>
    <row r="13" spans="1:4" ht="14.25">
      <c r="A13" s="33"/>
      <c r="B13" s="32"/>
      <c r="C13" s="32"/>
      <c r="D13" s="32"/>
    </row>
    <row r="14" spans="1:4" ht="14.25">
      <c r="A14" s="31" t="s">
        <v>114</v>
      </c>
      <c r="B14" s="40">
        <v>1157600</v>
      </c>
      <c r="C14" s="40">
        <v>1157600</v>
      </c>
      <c r="D14" s="40">
        <v>1157600</v>
      </c>
    </row>
    <row r="15" spans="1:4" ht="14.25">
      <c r="A15" s="34" t="s">
        <v>115</v>
      </c>
      <c r="B15" s="32">
        <v>155000</v>
      </c>
      <c r="C15" s="32">
        <v>155000</v>
      </c>
      <c r="D15" s="32">
        <v>155000</v>
      </c>
    </row>
    <row r="16" spans="1:4" ht="14.25">
      <c r="A16" s="34" t="s">
        <v>116</v>
      </c>
      <c r="B16" s="32">
        <v>20000</v>
      </c>
      <c r="C16" s="32">
        <v>20000</v>
      </c>
      <c r="D16" s="32">
        <v>20000</v>
      </c>
    </row>
    <row r="17" spans="1:4" ht="14.25">
      <c r="A17" s="34" t="s">
        <v>117</v>
      </c>
      <c r="B17" s="32">
        <v>200000</v>
      </c>
      <c r="C17" s="32">
        <v>200000</v>
      </c>
      <c r="D17" s="32">
        <v>200000</v>
      </c>
    </row>
    <row r="18" spans="1:4" ht="14.25">
      <c r="A18" s="34" t="s">
        <v>118</v>
      </c>
      <c r="B18" s="32">
        <v>120000</v>
      </c>
      <c r="C18" s="32">
        <v>120000</v>
      </c>
      <c r="D18" s="32">
        <v>120000</v>
      </c>
    </row>
    <row r="19" spans="1:4" ht="14.25">
      <c r="A19" s="34" t="s">
        <v>119</v>
      </c>
      <c r="B19" s="32">
        <v>6000</v>
      </c>
      <c r="C19" s="32">
        <v>6000</v>
      </c>
      <c r="D19" s="32">
        <v>6000</v>
      </c>
    </row>
    <row r="20" spans="1:4" ht="14.25">
      <c r="A20" s="34" t="s">
        <v>120</v>
      </c>
      <c r="B20" s="32">
        <v>2000</v>
      </c>
      <c r="C20" s="32">
        <v>2000</v>
      </c>
      <c r="D20" s="32">
        <v>2000</v>
      </c>
    </row>
    <row r="21" spans="1:4" ht="14.25">
      <c r="A21" s="34" t="s">
        <v>121</v>
      </c>
      <c r="B21" s="32">
        <v>200000</v>
      </c>
      <c r="C21" s="32">
        <v>200000</v>
      </c>
      <c r="D21" s="32">
        <v>200000</v>
      </c>
    </row>
    <row r="22" spans="1:4" ht="14.25">
      <c r="A22" s="34" t="s">
        <v>122</v>
      </c>
      <c r="B22" s="32">
        <v>60000</v>
      </c>
      <c r="C22" s="32">
        <v>60000</v>
      </c>
      <c r="D22" s="32">
        <v>60000</v>
      </c>
    </row>
    <row r="23" spans="1:4" ht="14.25">
      <c r="A23" s="34" t="s">
        <v>123</v>
      </c>
      <c r="B23" s="32">
        <v>80000</v>
      </c>
      <c r="C23" s="32">
        <v>80000</v>
      </c>
      <c r="D23" s="32">
        <v>80000</v>
      </c>
    </row>
    <row r="24" spans="1:4" ht="14.25">
      <c r="A24" s="34" t="s">
        <v>124</v>
      </c>
      <c r="B24" s="32">
        <v>50000</v>
      </c>
      <c r="C24" s="32">
        <v>50000</v>
      </c>
      <c r="D24" s="32">
        <v>50000</v>
      </c>
    </row>
    <row r="25" spans="1:4" ht="14.25">
      <c r="A25" s="34" t="s">
        <v>125</v>
      </c>
      <c r="B25" s="32">
        <v>130000</v>
      </c>
      <c r="C25" s="32">
        <v>130000</v>
      </c>
      <c r="D25" s="32">
        <v>130000</v>
      </c>
    </row>
    <row r="26" spans="1:4" ht="14.25">
      <c r="A26" s="34" t="s">
        <v>126</v>
      </c>
      <c r="B26" s="32">
        <v>2000</v>
      </c>
      <c r="C26" s="32">
        <v>2000</v>
      </c>
      <c r="D26" s="32">
        <v>2000</v>
      </c>
    </row>
    <row r="27" spans="1:4" ht="14.25">
      <c r="A27" s="34" t="s">
        <v>127</v>
      </c>
      <c r="B27" s="32">
        <v>5000</v>
      </c>
      <c r="C27" s="32">
        <v>5000</v>
      </c>
      <c r="D27" s="32">
        <v>5000</v>
      </c>
    </row>
    <row r="28" spans="1:4" ht="14.25">
      <c r="A28" s="34" t="s">
        <v>128</v>
      </c>
      <c r="B28" s="32">
        <v>70000</v>
      </c>
      <c r="C28" s="32">
        <v>70000</v>
      </c>
      <c r="D28" s="32">
        <v>70000</v>
      </c>
    </row>
    <row r="29" spans="1:4" ht="14.25">
      <c r="A29" s="34" t="s">
        <v>129</v>
      </c>
      <c r="B29" s="32">
        <v>5000</v>
      </c>
      <c r="C29" s="32">
        <v>5000</v>
      </c>
      <c r="D29" s="32">
        <v>5000</v>
      </c>
    </row>
    <row r="30" spans="1:4" ht="14.25">
      <c r="A30" s="34" t="s">
        <v>130</v>
      </c>
      <c r="B30" s="32">
        <v>40000</v>
      </c>
      <c r="C30" s="32">
        <v>40000</v>
      </c>
      <c r="D30" s="32">
        <v>40000</v>
      </c>
    </row>
    <row r="31" spans="1:4" ht="14.25">
      <c r="A31" s="34" t="s">
        <v>131</v>
      </c>
      <c r="B31" s="32">
        <v>12600</v>
      </c>
      <c r="C31" s="32">
        <v>12600</v>
      </c>
      <c r="D31" s="32">
        <v>12600</v>
      </c>
    </row>
    <row r="32" spans="1:4" ht="14.25">
      <c r="A32" s="33"/>
      <c r="B32" s="32"/>
      <c r="C32" s="32"/>
      <c r="D32" s="32"/>
    </row>
    <row r="33" spans="1:4" ht="14.25">
      <c r="A33" s="31" t="s">
        <v>132</v>
      </c>
      <c r="B33" s="40">
        <v>6724018</v>
      </c>
      <c r="C33" s="40">
        <v>6724018</v>
      </c>
      <c r="D33" s="40">
        <v>6724018</v>
      </c>
    </row>
    <row r="34" spans="1:4" ht="14.25">
      <c r="A34" s="34" t="s">
        <v>133</v>
      </c>
      <c r="B34" s="32">
        <v>110000</v>
      </c>
      <c r="C34" s="32">
        <v>110000</v>
      </c>
      <c r="D34" s="32">
        <v>110000</v>
      </c>
    </row>
    <row r="35" spans="1:4" ht="14.25">
      <c r="A35" s="34" t="s">
        <v>134</v>
      </c>
      <c r="B35" s="32">
        <v>4561222</v>
      </c>
      <c r="C35" s="32">
        <v>4561222</v>
      </c>
      <c r="D35" s="32">
        <v>4561222</v>
      </c>
    </row>
    <row r="36" spans="1:4" ht="14.25">
      <c r="A36" s="34" t="s">
        <v>135</v>
      </c>
      <c r="B36" s="32">
        <v>1415614</v>
      </c>
      <c r="C36" s="32">
        <v>1415614</v>
      </c>
      <c r="D36" s="32">
        <v>1415614</v>
      </c>
    </row>
    <row r="37" spans="1:4" ht="14.25">
      <c r="A37" s="34" t="s">
        <v>136</v>
      </c>
      <c r="B37" s="32">
        <v>637182</v>
      </c>
      <c r="C37" s="32">
        <v>637182</v>
      </c>
      <c r="D37" s="32">
        <v>637182</v>
      </c>
    </row>
    <row r="38" spans="1:4" ht="4.5" customHeight="1">
      <c r="A38" s="33"/>
      <c r="B38" s="32"/>
      <c r="C38" s="32"/>
      <c r="D38" s="32"/>
    </row>
    <row r="39" spans="1:4" ht="14.25">
      <c r="A39" s="33" t="s">
        <v>137</v>
      </c>
      <c r="B39" s="32"/>
      <c r="C39" s="33"/>
      <c r="D39" s="33"/>
    </row>
    <row r="40" spans="1:4" ht="3.75" customHeight="1">
      <c r="A40" s="33"/>
      <c r="B40" s="32"/>
      <c r="C40" s="33"/>
      <c r="D40" s="33"/>
    </row>
    <row r="41" spans="1:4" ht="3.75" customHeight="1">
      <c r="A41" s="33"/>
      <c r="B41" s="32"/>
      <c r="C41" s="33"/>
      <c r="D41" s="33"/>
    </row>
    <row r="42" spans="1:4" ht="3.75" customHeight="1">
      <c r="A42" s="33"/>
      <c r="B42" s="32"/>
      <c r="C42" s="33"/>
      <c r="D42" s="33"/>
    </row>
    <row r="43" spans="1:4" ht="14.25">
      <c r="A43" s="33" t="s">
        <v>138</v>
      </c>
      <c r="B43" s="33"/>
      <c r="C43" s="33"/>
      <c r="D43" s="33"/>
    </row>
    <row r="44" spans="1:4" ht="3.75" customHeight="1">
      <c r="A44" s="33"/>
      <c r="B44" s="33"/>
      <c r="C44" s="33"/>
      <c r="D44" s="33"/>
    </row>
    <row r="45" spans="1:4" ht="3.75" customHeight="1">
      <c r="A45" s="33"/>
      <c r="B45" s="33"/>
      <c r="C45" s="33"/>
      <c r="D45" s="33"/>
    </row>
    <row r="46" spans="1:4" ht="3.75" customHeight="1">
      <c r="A46" s="33"/>
      <c r="B46" s="33"/>
      <c r="C46" s="33"/>
      <c r="D46" s="33"/>
    </row>
    <row r="47" spans="1:4" ht="14.25">
      <c r="A47" s="33" t="s">
        <v>139</v>
      </c>
      <c r="B47" s="32"/>
      <c r="C47" s="32"/>
      <c r="D47" s="32"/>
    </row>
    <row r="48" spans="1:4" ht="4.5" customHeight="1">
      <c r="A48" s="33"/>
      <c r="B48" s="32"/>
      <c r="C48" s="32"/>
      <c r="D48" s="32"/>
    </row>
    <row r="49" spans="1:4" ht="4.5" customHeight="1">
      <c r="A49" s="33"/>
      <c r="B49" s="32"/>
      <c r="C49" s="32"/>
      <c r="D49" s="32"/>
    </row>
    <row r="50" spans="1:4" ht="4.5" customHeight="1">
      <c r="A50" s="33"/>
      <c r="B50" s="32"/>
      <c r="C50" s="32"/>
      <c r="D50" s="32"/>
    </row>
    <row r="51" spans="1:4" ht="14.25">
      <c r="A51" s="33" t="s">
        <v>97</v>
      </c>
      <c r="B51" s="32"/>
      <c r="C51" s="32"/>
      <c r="D51" s="32"/>
    </row>
    <row r="52" spans="1:4" ht="3.75" customHeight="1">
      <c r="A52" s="33"/>
      <c r="B52" s="32"/>
      <c r="C52" s="32"/>
      <c r="D52" s="32"/>
    </row>
    <row r="53" spans="1:4" ht="3.75" customHeight="1">
      <c r="A53" s="33"/>
      <c r="B53" s="32"/>
      <c r="C53" s="32"/>
      <c r="D53" s="32"/>
    </row>
    <row r="54" spans="1:4" ht="3.75" customHeight="1">
      <c r="A54" s="33"/>
      <c r="B54" s="32"/>
      <c r="C54" s="32"/>
      <c r="D54" s="32"/>
    </row>
  </sheetData>
  <sheetProtection/>
  <mergeCells count="3">
    <mergeCell ref="A2:D2"/>
    <mergeCell ref="B4:D4"/>
    <mergeCell ref="A4:A5"/>
  </mergeCells>
  <printOptions/>
  <pageMargins left="0.75" right="0.75" top="0.51" bottom="0.39" header="0.43" footer="0.35"/>
  <pageSetup horizontalDpi="600" verticalDpi="600" orientation="portrait" paperSize="9"/>
</worksheet>
</file>

<file path=xl/worksheets/sheet9.xml><?xml version="1.0" encoding="utf-8"?>
<worksheet xmlns="http://schemas.openxmlformats.org/spreadsheetml/2006/main" xmlns:r="http://schemas.openxmlformats.org/officeDocument/2006/relationships">
  <sheetPr>
    <tabColor indexed="54"/>
  </sheetPr>
  <dimension ref="A1:D45"/>
  <sheetViews>
    <sheetView zoomScaleSheetLayoutView="100" workbookViewId="0" topLeftCell="A1">
      <selection activeCell="A27" sqref="A27:A28"/>
    </sheetView>
  </sheetViews>
  <sheetFormatPr defaultColWidth="9.00390625" defaultRowHeight="14.25"/>
  <cols>
    <col min="1" max="1" width="23.375" style="0" customWidth="1"/>
    <col min="2" max="2" width="16.00390625" style="0" customWidth="1"/>
    <col min="3" max="3" width="18.50390625" style="0" customWidth="1"/>
    <col min="4" max="4" width="22.875" style="0" customWidth="1"/>
  </cols>
  <sheetData>
    <row r="1" ht="14.25">
      <c r="A1" s="1" t="s">
        <v>273</v>
      </c>
    </row>
    <row r="2" spans="1:4" ht="18.75">
      <c r="A2" s="23" t="s">
        <v>274</v>
      </c>
      <c r="B2" s="23"/>
      <c r="C2" s="23"/>
      <c r="D2" s="23"/>
    </row>
    <row r="3" spans="1:4" ht="14.25">
      <c r="A3" t="s">
        <v>56</v>
      </c>
      <c r="B3" s="24"/>
      <c r="C3" s="24"/>
      <c r="D3" s="25" t="s">
        <v>3</v>
      </c>
    </row>
    <row r="4" spans="1:4" ht="24.75" customHeight="1">
      <c r="A4" s="26" t="s">
        <v>270</v>
      </c>
      <c r="B4" s="27" t="s">
        <v>271</v>
      </c>
      <c r="C4" s="27"/>
      <c r="D4" s="27"/>
    </row>
    <row r="5" spans="1:4" ht="27.75" customHeight="1">
      <c r="A5" s="26"/>
      <c r="B5" s="27" t="s">
        <v>102</v>
      </c>
      <c r="C5" s="28" t="s">
        <v>106</v>
      </c>
      <c r="D5" s="28" t="s">
        <v>107</v>
      </c>
    </row>
    <row r="6" spans="1:4" ht="14.25">
      <c r="A6" s="29" t="s">
        <v>272</v>
      </c>
      <c r="B6" s="30">
        <f>C6+D6</f>
        <v>66424319</v>
      </c>
      <c r="C6" s="30">
        <f>C7+C11+C26+C30+C34+C38+C42</f>
        <v>57119999</v>
      </c>
      <c r="D6" s="30">
        <f>D7+D11+D26+D30+D34+D38+D42</f>
        <v>9304320</v>
      </c>
    </row>
    <row r="7" spans="1:4" ht="14.25">
      <c r="A7" s="31" t="s">
        <v>108</v>
      </c>
      <c r="B7" s="32">
        <f>B8+B9+B10</f>
        <v>14426400</v>
      </c>
      <c r="C7" s="32">
        <f>C8+C9+C10</f>
        <v>13838900</v>
      </c>
      <c r="D7" s="33">
        <f>D8+D10</f>
        <v>587500</v>
      </c>
    </row>
    <row r="8" spans="1:4" s="22" customFormat="1" ht="14.25">
      <c r="A8" s="34" t="s">
        <v>275</v>
      </c>
      <c r="B8" s="32">
        <f>C8+D8</f>
        <v>28000</v>
      </c>
      <c r="C8" s="32">
        <v>500</v>
      </c>
      <c r="D8" s="33">
        <v>27500</v>
      </c>
    </row>
    <row r="9" spans="1:4" s="22" customFormat="1" ht="14.25">
      <c r="A9" s="34" t="s">
        <v>276</v>
      </c>
      <c r="B9" s="32">
        <f>C9+D9</f>
        <v>9218400</v>
      </c>
      <c r="C9" s="32">
        <v>9218400</v>
      </c>
      <c r="D9" s="33"/>
    </row>
    <row r="10" spans="1:4" s="22" customFormat="1" ht="14.25">
      <c r="A10" s="34" t="s">
        <v>277</v>
      </c>
      <c r="B10" s="32">
        <f>C10+D10</f>
        <v>5180000</v>
      </c>
      <c r="C10" s="32">
        <v>4620000</v>
      </c>
      <c r="D10" s="33">
        <v>560000</v>
      </c>
    </row>
    <row r="11" spans="1:4" ht="14.25">
      <c r="A11" s="31" t="s">
        <v>114</v>
      </c>
      <c r="B11" s="32">
        <f aca="true" t="shared" si="0" ref="B11:B45">C11+D11</f>
        <v>33110719</v>
      </c>
      <c r="C11" s="32">
        <f>C12+C13+C14+C15+C17+C20+C21+C23+C24</f>
        <v>28361099</v>
      </c>
      <c r="D11" s="33">
        <f>D12+D13+D14+D16+D17+D18+D19+D20+D21+D22+D23+D24</f>
        <v>4749620</v>
      </c>
    </row>
    <row r="12" spans="1:4" s="22" customFormat="1" ht="14.25">
      <c r="A12" s="34" t="s">
        <v>120</v>
      </c>
      <c r="B12" s="32">
        <f t="shared" si="0"/>
        <v>133700</v>
      </c>
      <c r="C12" s="32">
        <v>20500</v>
      </c>
      <c r="D12" s="33">
        <v>113200</v>
      </c>
    </row>
    <row r="13" spans="1:4" s="22" customFormat="1" ht="14.25">
      <c r="A13" s="34" t="s">
        <v>121</v>
      </c>
      <c r="B13" s="32">
        <f t="shared" si="0"/>
        <v>1333600</v>
      </c>
      <c r="C13" s="32">
        <v>635000</v>
      </c>
      <c r="D13" s="33">
        <v>698600</v>
      </c>
    </row>
    <row r="14" spans="1:4" s="22" customFormat="1" ht="14.25">
      <c r="A14" s="34" t="s">
        <v>127</v>
      </c>
      <c r="B14" s="32">
        <f t="shared" si="0"/>
        <v>656080</v>
      </c>
      <c r="C14" s="32">
        <v>65980</v>
      </c>
      <c r="D14" s="33">
        <v>590100</v>
      </c>
    </row>
    <row r="15" spans="1:4" s="22" customFormat="1" ht="14.25">
      <c r="A15" s="34" t="s">
        <v>278</v>
      </c>
      <c r="B15" s="32">
        <f t="shared" si="0"/>
        <v>572500</v>
      </c>
      <c r="C15" s="32">
        <v>572500</v>
      </c>
      <c r="D15" s="33"/>
    </row>
    <row r="16" spans="1:4" s="22" customFormat="1" ht="14.25">
      <c r="A16" s="34" t="s">
        <v>130</v>
      </c>
      <c r="B16" s="32">
        <f t="shared" si="0"/>
        <v>112500</v>
      </c>
      <c r="C16" s="35"/>
      <c r="D16" s="32">
        <v>112500</v>
      </c>
    </row>
    <row r="17" spans="1:4" ht="14.25">
      <c r="A17" s="34" t="s">
        <v>279</v>
      </c>
      <c r="B17" s="32">
        <f t="shared" si="0"/>
        <v>148200</v>
      </c>
      <c r="C17" s="32">
        <v>1200</v>
      </c>
      <c r="D17" s="33">
        <v>147000</v>
      </c>
    </row>
    <row r="18" spans="1:4" s="22" customFormat="1" ht="14.25">
      <c r="A18" s="34" t="s">
        <v>280</v>
      </c>
      <c r="B18" s="32">
        <f t="shared" si="0"/>
        <v>18000</v>
      </c>
      <c r="C18" s="32"/>
      <c r="D18" s="33">
        <v>18000</v>
      </c>
    </row>
    <row r="19" spans="1:4" s="22" customFormat="1" ht="14.25">
      <c r="A19" s="34" t="s">
        <v>117</v>
      </c>
      <c r="B19" s="32">
        <f t="shared" si="0"/>
        <v>1500</v>
      </c>
      <c r="C19" s="32"/>
      <c r="D19" s="33">
        <v>1500</v>
      </c>
    </row>
    <row r="20" spans="1:4" s="22" customFormat="1" ht="14.25">
      <c r="A20" s="34" t="s">
        <v>128</v>
      </c>
      <c r="B20" s="32">
        <f t="shared" si="0"/>
        <v>29932475</v>
      </c>
      <c r="C20" s="32">
        <v>27015475</v>
      </c>
      <c r="D20" s="33">
        <v>2917000</v>
      </c>
    </row>
    <row r="21" spans="1:4" s="22" customFormat="1" ht="14.25">
      <c r="A21" s="34" t="s">
        <v>126</v>
      </c>
      <c r="B21" s="32">
        <f t="shared" si="0"/>
        <v>97600</v>
      </c>
      <c r="C21" s="32">
        <v>40000</v>
      </c>
      <c r="D21" s="33">
        <v>57600</v>
      </c>
    </row>
    <row r="22" spans="1:4" s="22" customFormat="1" ht="14.25">
      <c r="A22" s="34" t="s">
        <v>118</v>
      </c>
      <c r="B22" s="32">
        <f t="shared" si="0"/>
        <v>13520</v>
      </c>
      <c r="C22" s="32"/>
      <c r="D22" s="33">
        <v>13520</v>
      </c>
    </row>
    <row r="23" spans="1:4" s="22" customFormat="1" ht="14.25">
      <c r="A23" s="34" t="s">
        <v>115</v>
      </c>
      <c r="B23" s="32">
        <f t="shared" si="0"/>
        <v>68044</v>
      </c>
      <c r="C23" s="32">
        <v>444</v>
      </c>
      <c r="D23" s="33">
        <v>67600</v>
      </c>
    </row>
    <row r="24" spans="1:4" s="22" customFormat="1" ht="14.25">
      <c r="A24" s="34" t="s">
        <v>119</v>
      </c>
      <c r="B24" s="32">
        <f t="shared" si="0"/>
        <v>23000</v>
      </c>
      <c r="C24" s="32">
        <v>10000</v>
      </c>
      <c r="D24" s="33">
        <v>13000</v>
      </c>
    </row>
    <row r="25" spans="2:3" s="22" customFormat="1" ht="14.25">
      <c r="B25" s="32">
        <f t="shared" si="0"/>
        <v>0</v>
      </c>
      <c r="C25" s="32"/>
    </row>
    <row r="26" spans="1:4" ht="14.25">
      <c r="A26" s="31" t="s">
        <v>132</v>
      </c>
      <c r="B26" s="32">
        <f>B27+B28</f>
        <v>13769100</v>
      </c>
      <c r="C26" s="32">
        <f>C27+C28</f>
        <v>10420000</v>
      </c>
      <c r="D26" s="33">
        <f>D27+D28</f>
        <v>3349100</v>
      </c>
    </row>
    <row r="27" spans="1:4" s="22" customFormat="1" ht="14.25">
      <c r="A27" s="34" t="s">
        <v>281</v>
      </c>
      <c r="B27" s="32">
        <f t="shared" si="0"/>
        <v>19100</v>
      </c>
      <c r="C27" s="32"/>
      <c r="D27" s="33">
        <v>19100</v>
      </c>
    </row>
    <row r="28" spans="1:4" s="22" customFormat="1" ht="14.25">
      <c r="A28" s="34" t="s">
        <v>282</v>
      </c>
      <c r="B28" s="32">
        <f t="shared" si="0"/>
        <v>13750000</v>
      </c>
      <c r="C28" s="32">
        <v>10420000</v>
      </c>
      <c r="D28" s="33">
        <v>3330000</v>
      </c>
    </row>
    <row r="29" spans="1:4" ht="14.25">
      <c r="A29" s="33"/>
      <c r="B29" s="32">
        <f t="shared" si="0"/>
        <v>0</v>
      </c>
      <c r="C29" s="32"/>
      <c r="D29" s="33"/>
    </row>
    <row r="30" spans="1:4" ht="14.25">
      <c r="A30" s="31" t="s">
        <v>137</v>
      </c>
      <c r="B30" s="32">
        <f t="shared" si="0"/>
        <v>0</v>
      </c>
      <c r="C30" s="33"/>
      <c r="D30" s="33"/>
    </row>
    <row r="31" spans="1:4" ht="14.25">
      <c r="A31" s="33"/>
      <c r="B31" s="32">
        <f t="shared" si="0"/>
        <v>0</v>
      </c>
      <c r="C31" s="33"/>
      <c r="D31" s="33"/>
    </row>
    <row r="32" spans="1:4" ht="14.25">
      <c r="A32" s="33"/>
      <c r="B32" s="32">
        <f t="shared" si="0"/>
        <v>0</v>
      </c>
      <c r="C32" s="33"/>
      <c r="D32" s="33"/>
    </row>
    <row r="33" spans="1:4" ht="14.25">
      <c r="A33" s="33"/>
      <c r="B33" s="32">
        <f t="shared" si="0"/>
        <v>0</v>
      </c>
      <c r="C33" s="33"/>
      <c r="D33" s="33"/>
    </row>
    <row r="34" spans="1:4" ht="14.25">
      <c r="A34" s="31" t="s">
        <v>138</v>
      </c>
      <c r="B34" s="32">
        <f t="shared" si="0"/>
        <v>0</v>
      </c>
      <c r="C34" s="33"/>
      <c r="D34" s="33"/>
    </row>
    <row r="35" spans="1:4" ht="14.25">
      <c r="A35" s="33"/>
      <c r="B35" s="32">
        <f t="shared" si="0"/>
        <v>0</v>
      </c>
      <c r="C35" s="33"/>
      <c r="D35" s="33"/>
    </row>
    <row r="36" spans="1:4" ht="14.25">
      <c r="A36" s="33"/>
      <c r="B36" s="32">
        <f t="shared" si="0"/>
        <v>0</v>
      </c>
      <c r="C36" s="33"/>
      <c r="D36" s="33"/>
    </row>
    <row r="37" spans="1:4" ht="14.25">
      <c r="A37" s="33"/>
      <c r="B37" s="32">
        <f t="shared" si="0"/>
        <v>0</v>
      </c>
      <c r="C37" s="33"/>
      <c r="D37" s="33"/>
    </row>
    <row r="38" spans="1:4" ht="14.25">
      <c r="A38" s="31" t="s">
        <v>139</v>
      </c>
      <c r="B38" s="32">
        <f>B39+B40</f>
        <v>4520000</v>
      </c>
      <c r="C38" s="32">
        <f>C39</f>
        <v>4500000</v>
      </c>
      <c r="D38" s="33">
        <f>D39+D40</f>
        <v>20000</v>
      </c>
    </row>
    <row r="39" spans="1:4" s="22" customFormat="1" ht="14.25">
      <c r="A39" s="34" t="s">
        <v>283</v>
      </c>
      <c r="B39" s="32">
        <f t="shared" si="0"/>
        <v>4500000</v>
      </c>
      <c r="C39" s="32">
        <v>4500000</v>
      </c>
      <c r="D39" s="33"/>
    </row>
    <row r="40" spans="1:4" s="22" customFormat="1" ht="14.25">
      <c r="A40" s="34" t="s">
        <v>284</v>
      </c>
      <c r="B40" s="32">
        <f t="shared" si="0"/>
        <v>20000</v>
      </c>
      <c r="C40" s="32"/>
      <c r="D40" s="33">
        <v>20000</v>
      </c>
    </row>
    <row r="41" spans="1:4" ht="14.25">
      <c r="A41" s="33"/>
      <c r="B41" s="32">
        <f t="shared" si="0"/>
        <v>0</v>
      </c>
      <c r="C41" s="32"/>
      <c r="D41" s="33"/>
    </row>
    <row r="42" spans="1:4" ht="14.25">
      <c r="A42" s="31" t="s">
        <v>97</v>
      </c>
      <c r="B42" s="32">
        <f>B43</f>
        <v>598100</v>
      </c>
      <c r="C42" s="32">
        <f>C43</f>
        <v>0</v>
      </c>
      <c r="D42" s="33">
        <f>D43</f>
        <v>598100</v>
      </c>
    </row>
    <row r="43" spans="1:4" ht="14.25">
      <c r="A43" s="34" t="s">
        <v>97</v>
      </c>
      <c r="B43" s="32">
        <f t="shared" si="0"/>
        <v>598100</v>
      </c>
      <c r="C43" s="32"/>
      <c r="D43" s="33">
        <v>598100</v>
      </c>
    </row>
    <row r="44" spans="1:4" ht="14.25">
      <c r="A44" s="33"/>
      <c r="B44" s="32">
        <f t="shared" si="0"/>
        <v>0</v>
      </c>
      <c r="C44" s="32"/>
      <c r="D44" s="33"/>
    </row>
    <row r="45" spans="1:4" ht="14.25">
      <c r="A45" s="33"/>
      <c r="B45" s="32">
        <f t="shared" si="0"/>
        <v>0</v>
      </c>
      <c r="C45" s="32"/>
      <c r="D45" s="33"/>
    </row>
  </sheetData>
  <sheetProtection/>
  <mergeCells count="3">
    <mergeCell ref="A2:D2"/>
    <mergeCell ref="B4:D4"/>
    <mergeCell ref="A4:A5"/>
  </mergeCells>
  <printOptions/>
  <pageMargins left="0.75" right="0.75" top="0.51" bottom="0.39" header="0.43" footer="0.3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Tian</dc:creator>
  <cp:keywords/>
  <dc:description/>
  <cp:lastModifiedBy>肖树江</cp:lastModifiedBy>
  <cp:lastPrinted>2017-01-16T01:32:00Z</cp:lastPrinted>
  <dcterms:created xsi:type="dcterms:W3CDTF">2011-09-13T11:12:31Z</dcterms:created>
  <dcterms:modified xsi:type="dcterms:W3CDTF">2018-03-27T09:15:01Z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2052-10.1.0.7223</vt:lpwstr>
  </property>
</Properties>
</file>