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25" windowHeight="11370" tabRatio="911" activeTab="8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<sst xmlns="http://schemas.openxmlformats.org/spreadsheetml/2006/main" count="530" uniqueCount="301">
  <si>
    <t>附件2-1</t>
  </si>
  <si>
    <t>部门收支总表</t>
  </si>
  <si>
    <t>单位:元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</si>
  <si>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</si>
  <si>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</si>
  <si>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</si>
  <si>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</si>
  <si>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</si>
  <si>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</si>
  <si>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</si>
  <si>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</si>
  <si>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</si>
  <si>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</si>
  <si>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</si>
  <si>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</si>
  <si>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</si>
  <si>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</si>
  <si>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</si>
  <si>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</si>
  <si>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</si>
  <si>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    专项收入</t>
  </si>
  <si>
    <t xml:space="preserve">    基本建设支出</t>
  </si>
  <si>
    <t xml:space="preserve">        国有资本经营收入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</si>
  <si>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</si>
  <si>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</si>
  <si>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</si>
  <si>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</si>
  <si>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</si>
  <si>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</si>
  <si>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</si>
  <si>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</si>
  <si>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</si>
  <si>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</si>
  <si>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</si>
  <si>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</si>
  <si>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</si>
  <si>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</si>
  <si>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</si>
  <si>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</si>
  <si>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</si>
  <si>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</si>
  <si>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</si>
  <si>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</si>
  <si>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</si>
  <si>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</si>
  <si>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</si>
  <si>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</si>
  <si>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</si>
  <si>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</si>
  <si>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</si>
  <si>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</si>
  <si>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</si>
  <si>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</si>
  <si>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</si>
  <si>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</si>
  <si>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</si>
  <si>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</si>
  <si>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</si>
  <si>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</si>
  <si>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</si>
  <si>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</si>
  <si>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</si>
  <si>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</si>
  <si>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</si>
  <si>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</si>
  <si>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</si>
  <si>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</si>
  <si>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</si>
  <si>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</si>
  <si>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</si>
  <si>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</si>
  <si>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</si>
  <si>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</si>
  <si>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</si>
  <si>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</si>
  <si>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</si>
  <si>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</si>
  <si>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</si>
  <si>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</si>
  <si>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</si>
  <si>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</si>
  <si>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</si>
  <si>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</si>
  <si>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</si>
  <si>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</si>
  <si>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</si>
  <si>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</si>
  <si>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</si>
  <si>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</si>
  <si>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</si>
  <si>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</si>
  <si>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</si>
  <si>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</si>
  <si>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</si>
  <si>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</si>
  <si>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附件2-5</t>
  </si>
  <si>
    <t>部门项目支出表</t>
  </si>
  <si>
    <t xml:space="preserve">项目名称          </t>
  </si>
  <si>
    <t>其他  资金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</si>
  <si>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</si>
  <si>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</si>
  <si>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</si>
  <si>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</si>
  <si>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</si>
  <si>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</si>
  <si>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</si>
  <si>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</si>
  <si>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</si>
  <si>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</si>
  <si>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</si>
  <si>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</si>
  <si>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</si>
  <si>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</si>
  <si>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</si>
  <si>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</si>
  <si>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</si>
  <si>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</si>
  <si>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</si>
  <si>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</si>
  <si>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</si>
  <si>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</si>
  <si>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</si>
  <si>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</si>
  <si>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</si>
  <si>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</si>
  <si>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</si>
  <si>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</si>
  <si>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</si>
  <si>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</si>
  <si>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</si>
  <si>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</si>
  <si>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</si>
  <si>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</si>
  <si>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</si>
  <si>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</si>
  <si>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</si>
  <si>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</si>
  <si>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</si>
  <si>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</si>
  <si>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</si>
  <si>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</si>
  <si>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</si>
  <si>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</si>
  <si>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</si>
  <si>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</si>
  <si>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</si>
  <si>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</si>
  <si>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</si>
  <si>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</si>
  <si>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</si>
  <si>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</si>
  <si>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</si>
  <si>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</si>
  <si>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</si>
  <si>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</si>
  <si>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</si>
  <si>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</si>
  <si>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</si>
  <si>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</si>
  <si>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</si>
  <si>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</si>
  <si>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</si>
  <si>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</si>
  <si>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</si>
  <si>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</si>
  <si>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</si>
  <si>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</si>
  <si>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</si>
  <si>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</si>
  <si>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</si>
  <si>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</si>
  <si>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</si>
  <si>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</si>
  <si>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</si>
  <si>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</si>
  <si>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</si>
  <si>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</si>
  <si>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</si>
  <si>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</si>
  <si>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</si>
  <si>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</si>
  <si>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</si>
  <si>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</si>
  <si>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</si>
  <si>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</si>
  <si>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</si>
  <si>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</si>
  <si>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</si>
  <si>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</si>
  <si>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</si>
  <si>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</si>
  <si>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</si>
  <si>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</si>
  <si>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</si>
  <si>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</si>
  <si>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</si>
  <si>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</si>
  <si>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</si>
  <si>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</si>
  <si>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</si>
  <si>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</si>
  <si>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</si>
  <si>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</si>
  <si>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</si>
  <si>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</si>
  <si>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</si>
  <si>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</si>
  <si>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</si>
  <si>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</si>
  <si>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</si>
  <si>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</si>
  <si>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</si>
  <si>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</si>
  <si>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</si>
  <si>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</si>
  <si>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</si>
  <si>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</si>
  <si>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</si>
  <si>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</si>
  <si>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</si>
  <si>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</si>
  <si>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</si>
  <si>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t xml:space="preserve">单位名称:韶关市财政局  </t>
  </si>
  <si>
    <r>
      <t>2018</t>
    </r>
    <r>
      <rPr>
        <sz val="9"/>
        <rFont val="宋体"/>
        <family val="0"/>
      </rPr>
      <t>年预算</t>
    </r>
  </si>
  <si>
    <t/>
  </si>
  <si>
    <t>201</t>
  </si>
  <si>
    <t>06</t>
  </si>
  <si>
    <t>01</t>
  </si>
  <si>
    <t>行政运行</t>
  </si>
  <si>
    <t>02</t>
  </si>
  <si>
    <t>一般行政管理事务</t>
  </si>
  <si>
    <t>一般行政管理事务</t>
  </si>
  <si>
    <t>99</t>
  </si>
  <si>
    <t>其他一般公共服务支出</t>
  </si>
  <si>
    <t>208</t>
  </si>
  <si>
    <t>05</t>
  </si>
  <si>
    <t>归口管理的行政单位离退休</t>
  </si>
  <si>
    <t>机关事业单位基本养老保险缴费支出</t>
  </si>
  <si>
    <t>213</t>
  </si>
  <si>
    <t>04</t>
  </si>
  <si>
    <t>创新示范</t>
  </si>
  <si>
    <t>创新示范</t>
  </si>
  <si>
    <t>其他农业综合开发支出</t>
  </si>
  <si>
    <t>221</t>
  </si>
  <si>
    <t>住房公积金</t>
  </si>
  <si>
    <t>03</t>
  </si>
  <si>
    <t>购房补贴</t>
  </si>
  <si>
    <t>购房补贴</t>
  </si>
  <si>
    <t xml:space="preserve">    资本性支出（基本建设）</t>
  </si>
  <si>
    <t xml:space="preserve">    资本性支出</t>
  </si>
  <si>
    <t>　基本工资</t>
  </si>
  <si>
    <t>　津贴补贴</t>
  </si>
  <si>
    <t>　机关事业单位基本养老保险缴费</t>
  </si>
  <si>
    <t>　住房公积金</t>
  </si>
  <si>
    <t>　其他工资福利支出</t>
  </si>
  <si>
    <t>　办公费</t>
  </si>
  <si>
    <t>　印刷费</t>
  </si>
  <si>
    <t>　水费</t>
  </si>
  <si>
    <t>　电费</t>
  </si>
  <si>
    <t>　邮电费</t>
  </si>
  <si>
    <t>　物业管理费</t>
  </si>
  <si>
    <t>　差旅费</t>
  </si>
  <si>
    <t>　因公出国（境）费用</t>
  </si>
  <si>
    <t>　维修（护）费</t>
  </si>
  <si>
    <t>　租赁费</t>
  </si>
  <si>
    <t>　会议费</t>
  </si>
  <si>
    <t>　培训费</t>
  </si>
  <si>
    <t>　公务接待费</t>
  </si>
  <si>
    <t>　劳务费</t>
  </si>
  <si>
    <t>　委托业务费</t>
  </si>
  <si>
    <t>　工会经费</t>
  </si>
  <si>
    <t>　福利费</t>
  </si>
  <si>
    <t>　公务用车运行维护费</t>
  </si>
  <si>
    <t>　其他交通费用</t>
  </si>
  <si>
    <t>　其他商品和服务支出</t>
  </si>
  <si>
    <t xml:space="preserve">  离休费</t>
  </si>
  <si>
    <t xml:space="preserve">  退休费</t>
  </si>
  <si>
    <t xml:space="preserve">  其他对个人和家庭的补助支出</t>
  </si>
  <si>
    <t>资本性支出</t>
  </si>
  <si>
    <t>　办公设备购置</t>
  </si>
  <si>
    <t>经济科目名称               （到款级）</t>
  </si>
  <si>
    <t>2018年会计类考试费用</t>
  </si>
  <si>
    <t>用于举办初级、中级、高级会计职称考试及全国注册会计师韶关考区考试</t>
  </si>
  <si>
    <t>2018年金财工程运行维护经费</t>
  </si>
  <si>
    <t>用于全市性财政业务系统的开发及运维、财政纵向网租赁费等</t>
  </si>
  <si>
    <t>2018年农业综合开发创新试点项目市级配套资金</t>
  </si>
  <si>
    <t>用于我市现代农业示范园建设</t>
  </si>
  <si>
    <t>2018年农业综合开发事业费</t>
  </si>
  <si>
    <t>用于农业综合开发项目评审、验收工作的经费</t>
  </si>
  <si>
    <t>2018年支农培训资金</t>
  </si>
  <si>
    <t>用于开展全市农村财会人员财政支农政策和必要财会知识的培训</t>
  </si>
  <si>
    <t>财政业务专项经费</t>
  </si>
  <si>
    <t>用于开展预算绩效评价、财政监督检查、政府综合财务报告编制及技术支持、财政业务培训、协税护税等工作</t>
  </si>
  <si>
    <r>
      <t>绩效目标</t>
    </r>
    <r>
      <rPr>
        <sz val="10"/>
        <rFont val="宋体"/>
        <family val="0"/>
      </rPr>
      <t xml:space="preserve">                     （简略表述项目实施的内容及目的）</t>
    </r>
  </si>
  <si>
    <t>经济科目名称               （到款级）</t>
  </si>
  <si>
    <t>　其他支出</t>
  </si>
  <si>
    <t>说明：我单位政府性基金预算支出当年没有发生数,此表为空表。</t>
  </si>
  <si>
    <t>资本性支出（基本建设）</t>
  </si>
  <si>
    <t xml:space="preserve">    债务利息支出</t>
  </si>
  <si>
    <t>债务利息支出</t>
  </si>
  <si>
    <t>一般公共预算项目支出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</si>
</sst>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  <numFmt numFmtId="178" formatCode="#,###.00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仿宋_GB2312"/>
      <family val="0"/>
    </font>
    <font>
      <sz val="10"/>
      <color indexed="8"/>
      <name val="仿宋_GB2312"/>
      <family val="0"/>
    </font>
    <font>
      <sz val="11"/>
      <color indexed="8"/>
      <name val="Arial"/>
      <family val="2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/>
      <bottom style="thin"/>
    </border>
  </borders>
  <cellStyleXfs count="72"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8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16" borderId="5" applyNumberFormat="0" applyAlignment="0" applyProtection="0"/>
    <xf numFmtId="0" fontId="37" fillId="17" borderId="6" applyNumberFormat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4" fillId="22" borderId="0" applyNumberFormat="0" applyBorder="0" applyAlignment="0" applyProtection="0"/>
    <xf numFmtId="0" fontId="29" fillId="16" borderId="8" applyNumberFormat="0" applyAlignment="0" applyProtection="0"/>
    <xf numFmtId="0" fontId="35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10" xfId="47" applyFont="1" applyFill="1" applyBorder="1" applyAlignment="1">
      <alignment horizontal="center" vertical="center" wrapText="1" shrinkToFit="1"/>
      <protection/>
    </xf>
    <xf numFmtId="0" fontId="1" fillId="0" borderId="10" xfId="47" applyFont="1" applyFill="1" applyBorder="1" applyAlignment="1">
      <alignment horizontal="center" vertical="center" shrinkToFit="1"/>
      <protection/>
    </xf>
    <xf numFmtId="4" fontId="1" fillId="0" borderId="10" xfId="47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41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10" xfId="41" applyNumberFormat="1" applyFont="1" applyFill="1" applyBorder="1" applyAlignment="1">
      <alignment horizontal="center" vertical="center" wrapText="1" shrinkToFit="1"/>
    </xf>
    <xf numFmtId="0" fontId="13" fillId="0" borderId="11" xfId="41" applyNumberFormat="1" applyFont="1" applyFill="1" applyBorder="1" applyAlignment="1">
      <alignment horizontal="center" vertical="center" shrinkToFit="1"/>
    </xf>
    <xf numFmtId="4" fontId="14" fillId="0" borderId="11" xfId="41" applyNumberFormat="1" applyFont="1" applyFill="1" applyBorder="1" applyAlignment="1">
      <alignment/>
    </xf>
    <xf numFmtId="0" fontId="14" fillId="0" borderId="10" xfId="41" applyNumberFormat="1" applyFont="1" applyFill="1" applyBorder="1" applyAlignment="1">
      <alignment horizontal="left" vertical="center" shrinkToFit="1"/>
    </xf>
    <xf numFmtId="4" fontId="14" fillId="0" borderId="10" xfId="41" applyNumberFormat="1" applyFont="1" applyFill="1" applyBorder="1" applyAlignment="1">
      <alignment/>
    </xf>
    <xf numFmtId="0" fontId="6" fillId="0" borderId="0" xfId="45">
      <alignment/>
      <protection/>
    </xf>
    <xf numFmtId="0" fontId="7" fillId="0" borderId="0" xfId="45" applyFont="1" applyAlignment="1">
      <alignment horizontal="right"/>
      <protection/>
    </xf>
    <xf numFmtId="0" fontId="19" fillId="0" borderId="0" xfId="46" applyFont="1">
      <alignment/>
      <protection/>
    </xf>
    <xf numFmtId="0" fontId="18" fillId="0" borderId="0" xfId="46" applyFont="1" applyAlignment="1">
      <alignment horizontal="center"/>
      <protection/>
    </xf>
    <xf numFmtId="0" fontId="18" fillId="0" borderId="0" xfId="46" applyFont="1" applyAlignment="1">
      <alignment horizontal="right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18" fillId="24" borderId="10" xfId="46" applyFont="1" applyFill="1" applyBorder="1" applyAlignment="1">
      <alignment horizontal="left" vertical="center"/>
      <protection/>
    </xf>
    <xf numFmtId="4" fontId="18" fillId="24" borderId="10" xfId="46" applyNumberFormat="1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left" vertical="center" shrinkToFit="1"/>
      <protection/>
    </xf>
    <xf numFmtId="0" fontId="20" fillId="24" borderId="10" xfId="46" applyFont="1" applyFill="1" applyBorder="1" applyAlignment="1">
      <alignment horizontal="center" vertical="center"/>
      <protection/>
    </xf>
    <xf numFmtId="0" fontId="20" fillId="24" borderId="10" xfId="46" applyFont="1" applyFill="1" applyBorder="1" applyAlignment="1">
      <alignment vertical="center"/>
      <protection/>
    </xf>
    <xf numFmtId="0" fontId="18" fillId="24" borderId="10" xfId="46" applyFont="1" applyFill="1" applyBorder="1" applyAlignment="1">
      <alignment vertical="center"/>
      <protection/>
    </xf>
    <xf numFmtId="0" fontId="14" fillId="0" borderId="0" xfId="41" applyNumberFormat="1" applyFont="1" applyFill="1" applyBorder="1" applyAlignment="1">
      <alignment horizontal="right" vertical="center"/>
    </xf>
    <xf numFmtId="0" fontId="14" fillId="0" borderId="12" xfId="41" applyNumberFormat="1" applyFont="1" applyFill="1" applyBorder="1" applyAlignment="1">
      <alignment horizontal="left" vertical="center" shrinkToFit="1"/>
    </xf>
    <xf numFmtId="0" fontId="6" fillId="0" borderId="0" xfId="44">
      <alignment/>
      <protection/>
    </xf>
    <xf numFmtId="0" fontId="5" fillId="0" borderId="0" xfId="44" applyFont="1" applyAlignment="1">
      <alignment horizontal="center"/>
      <protection/>
    </xf>
    <xf numFmtId="0" fontId="1" fillId="24" borderId="10" xfId="44" applyFont="1" applyFill="1" applyBorder="1" applyAlignment="1">
      <alignment horizontal="center" vertical="center" shrinkToFit="1"/>
      <protection/>
    </xf>
    <xf numFmtId="0" fontId="1" fillId="24" borderId="10" xfId="44" applyFont="1" applyFill="1" applyBorder="1" applyAlignment="1">
      <alignment horizontal="center" vertical="center" wrapText="1" shrinkToFit="1"/>
      <protection/>
    </xf>
    <xf numFmtId="4" fontId="1" fillId="24" borderId="10" xfId="44" applyNumberFormat="1" applyFont="1" applyFill="1" applyBorder="1" applyAlignment="1">
      <alignment horizontal="right" vertical="center" shrinkToFit="1"/>
      <protection/>
    </xf>
    <xf numFmtId="0" fontId="1" fillId="24" borderId="10" xfId="44" applyFont="1" applyFill="1" applyBorder="1" applyAlignment="1">
      <alignment horizontal="right" vertical="center" shrinkToFit="1"/>
      <protection/>
    </xf>
    <xf numFmtId="0" fontId="5" fillId="0" borderId="0" xfId="44" applyFont="1" applyAlignment="1">
      <alignment horizontal="right"/>
      <protection/>
    </xf>
    <xf numFmtId="0" fontId="6" fillId="0" borderId="0" xfId="42">
      <alignment/>
      <protection/>
    </xf>
    <xf numFmtId="0" fontId="5" fillId="0" borderId="0" xfId="42" applyFont="1" applyAlignment="1">
      <alignment horizontal="center"/>
      <protection/>
    </xf>
    <xf numFmtId="0" fontId="1" fillId="24" borderId="13" xfId="42" applyFont="1" applyFill="1" applyBorder="1" applyAlignment="1">
      <alignment horizontal="center" vertical="center" wrapText="1" shrinkToFit="1"/>
      <protection/>
    </xf>
    <xf numFmtId="0" fontId="1" fillId="24" borderId="13" xfId="42" applyFont="1" applyFill="1" applyBorder="1" applyAlignment="1">
      <alignment horizontal="center" vertical="center" shrinkToFit="1"/>
      <protection/>
    </xf>
    <xf numFmtId="4" fontId="1" fillId="24" borderId="13" xfId="42" applyNumberFormat="1" applyFont="1" applyFill="1" applyBorder="1" applyAlignment="1">
      <alignment horizontal="right" vertical="center" shrinkToFit="1"/>
      <protection/>
    </xf>
    <xf numFmtId="0" fontId="1" fillId="24" borderId="13" xfId="42" applyFont="1" applyFill="1" applyBorder="1" applyAlignment="1">
      <alignment horizontal="right" vertical="center" shrinkToFit="1"/>
      <protection/>
    </xf>
    <xf numFmtId="0" fontId="1" fillId="0" borderId="13" xfId="42" applyFont="1" applyBorder="1" applyAlignment="1">
      <alignment horizontal="right" vertical="center" shrinkToFit="1"/>
      <protection/>
    </xf>
    <xf numFmtId="0" fontId="5" fillId="0" borderId="0" xfId="42" applyFont="1" applyAlignment="1">
      <alignment horizontal="right"/>
      <protection/>
    </xf>
    <xf numFmtId="0" fontId="7" fillId="0" borderId="0" xfId="42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4" fillId="0" borderId="0" xfId="40" applyNumberFormat="1" applyFont="1" applyFill="1" applyBorder="1" applyAlignment="1">
      <alignment horizontal="left" vertical="center"/>
    </xf>
    <xf numFmtId="0" fontId="12" fillId="0" borderId="0" xfId="40" applyNumberFormat="1" applyFont="1" applyFill="1" applyBorder="1" applyAlignment="1">
      <alignment/>
    </xf>
    <xf numFmtId="0" fontId="14" fillId="0" borderId="0" xfId="40" applyNumberFormat="1" applyFont="1" applyFill="1" applyBorder="1" applyAlignment="1">
      <alignment vertical="center"/>
    </xf>
    <xf numFmtId="0" fontId="14" fillId="0" borderId="0" xfId="40" applyNumberFormat="1" applyFont="1" applyFill="1" applyBorder="1" applyAlignment="1">
      <alignment horizontal="right" vertical="center"/>
    </xf>
    <xf numFmtId="0" fontId="22" fillId="24" borderId="14" xfId="40" applyFont="1" applyFill="1" applyBorder="1" applyAlignment="1">
      <alignment horizontal="center" vertical="center" wrapText="1" shrinkToFit="1"/>
    </xf>
    <xf numFmtId="0" fontId="23" fillId="24" borderId="14" xfId="40" applyFont="1" applyFill="1" applyBorder="1" applyAlignment="1">
      <alignment horizontal="center" vertical="center" wrapText="1" shrinkToFit="1"/>
    </xf>
    <xf numFmtId="0" fontId="22" fillId="24" borderId="14" xfId="40" applyFont="1" applyFill="1" applyBorder="1" applyAlignment="1">
      <alignment horizontal="left" vertical="center" wrapText="1" shrinkToFit="1"/>
    </xf>
    <xf numFmtId="0" fontId="5" fillId="0" borderId="15" xfId="44" applyFont="1" applyBorder="1" applyAlignment="1">
      <alignment/>
      <protection/>
    </xf>
    <xf numFmtId="176" fontId="14" fillId="0" borderId="14" xfId="0" applyNumberFormat="1" applyFont="1" applyBorder="1" applyAlignment="1">
      <alignment vertical="center"/>
    </xf>
    <xf numFmtId="176" fontId="22" fillId="0" borderId="14" xfId="40" applyNumberFormat="1" applyFont="1" applyBorder="1" applyAlignment="1">
      <alignment horizontal="center" shrinkToFit="1"/>
    </xf>
    <xf numFmtId="176" fontId="22" fillId="0" borderId="14" xfId="40" applyNumberFormat="1" applyFont="1" applyBorder="1" applyAlignment="1">
      <alignment horizontal="right"/>
    </xf>
    <xf numFmtId="176" fontId="22" fillId="24" borderId="14" xfId="40" applyNumberFormat="1" applyFont="1" applyFill="1" applyBorder="1" applyAlignment="1">
      <alignment horizontal="right" vertical="center" wrapText="1" shrinkToFit="1"/>
    </xf>
    <xf numFmtId="176" fontId="12" fillId="0" borderId="1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23" fillId="24" borderId="11" xfId="40" applyFont="1" applyFill="1" applyBorder="1" applyAlignment="1">
      <alignment horizontal="center" vertical="center" wrapText="1" shrinkToFit="1"/>
    </xf>
    <xf numFmtId="177" fontId="14" fillId="0" borderId="10" xfId="0" applyNumberFormat="1" applyFon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12" fillId="0" borderId="10" xfId="0" applyNumberFormat="1" applyFont="1" applyBorder="1" applyAlignment="1">
      <alignment vertical="center"/>
    </xf>
    <xf numFmtId="177" fontId="12" fillId="0" borderId="16" xfId="0" applyNumberFormat="1" applyFont="1" applyBorder="1" applyAlignment="1">
      <alignment vertical="center"/>
    </xf>
    <xf numFmtId="177" fontId="14" fillId="0" borderId="14" xfId="0" applyNumberFormat="1" applyFont="1" applyBorder="1" applyAlignment="1">
      <alignment vertical="center"/>
    </xf>
    <xf numFmtId="0" fontId="14" fillId="0" borderId="17" xfId="0" applyNumberFormat="1" applyFont="1" applyFill="1" applyBorder="1" applyAlignment="1">
      <alignment horizontal="center" vertical="center" shrinkToFit="1"/>
    </xf>
    <xf numFmtId="0" fontId="14" fillId="0" borderId="10" xfId="0" applyNumberFormat="1" applyFont="1" applyFill="1" applyBorder="1" applyAlignment="1">
      <alignment horizontal="center" vertical="center" shrinkToFit="1"/>
    </xf>
    <xf numFmtId="0" fontId="7" fillId="24" borderId="10" xfId="42" applyFont="1" applyFill="1" applyBorder="1" applyAlignment="1">
      <alignment horizontal="left" vertical="center" shrinkToFit="1"/>
      <protection/>
    </xf>
    <xf numFmtId="4" fontId="14" fillId="0" borderId="10" xfId="0" applyNumberFormat="1" applyFont="1" applyFill="1" applyBorder="1" applyAlignment="1">
      <alignment/>
    </xf>
    <xf numFmtId="0" fontId="14" fillId="0" borderId="10" xfId="0" applyNumberFormat="1" applyFont="1" applyFill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/>
    </xf>
    <xf numFmtId="0" fontId="14" fillId="0" borderId="18" xfId="0" applyNumberFormat="1" applyFont="1" applyFill="1" applyBorder="1" applyAlignment="1">
      <alignment horizontal="center" vertical="center" shrinkToFit="1"/>
    </xf>
    <xf numFmtId="0" fontId="14" fillId="0" borderId="19" xfId="0" applyNumberFormat="1" applyFont="1" applyFill="1" applyBorder="1" applyAlignment="1">
      <alignment horizontal="center" vertical="center" shrinkToFit="1"/>
    </xf>
    <xf numFmtId="0" fontId="7" fillId="0" borderId="19" xfId="42" applyFont="1" applyBorder="1" applyAlignment="1">
      <alignment horizontal="left" vertical="center" shrinkToFit="1"/>
      <protection/>
    </xf>
    <xf numFmtId="4" fontId="14" fillId="0" borderId="19" xfId="0" applyNumberFormat="1" applyFont="1" applyFill="1" applyBorder="1" applyAlignment="1">
      <alignment/>
    </xf>
    <xf numFmtId="0" fontId="5" fillId="0" borderId="0" xfId="42" applyFont="1" applyBorder="1" applyAlignment="1">
      <alignment/>
      <protection/>
    </xf>
    <xf numFmtId="0" fontId="1" fillId="24" borderId="20" xfId="42" applyFont="1" applyFill="1" applyBorder="1" applyAlignment="1">
      <alignment horizontal="center" vertical="center" wrapText="1" shrinkToFit="1"/>
      <protection/>
    </xf>
    <xf numFmtId="4" fontId="1" fillId="24" borderId="20" xfId="42" applyNumberFormat="1" applyFont="1" applyFill="1" applyBorder="1" applyAlignment="1">
      <alignment horizontal="right" vertical="center" shrinkToFit="1"/>
      <protection/>
    </xf>
    <xf numFmtId="0" fontId="1" fillId="24" borderId="20" xfId="42" applyFont="1" applyFill="1" applyBorder="1" applyAlignment="1">
      <alignment horizontal="right" vertical="center" shrinkToFit="1"/>
      <protection/>
    </xf>
    <xf numFmtId="0" fontId="1" fillId="0" borderId="20" xfId="42" applyFont="1" applyBorder="1" applyAlignment="1">
      <alignment horizontal="right" vertical="center" shrinkToFit="1"/>
      <protection/>
    </xf>
    <xf numFmtId="0" fontId="1" fillId="0" borderId="21" xfId="42" applyFont="1" applyBorder="1" applyAlignment="1">
      <alignment horizontal="right" vertical="center" shrinkToFit="1"/>
      <protection/>
    </xf>
    <xf numFmtId="0" fontId="1" fillId="0" borderId="22" xfId="42" applyFont="1" applyBorder="1" applyAlignment="1">
      <alignment horizontal="right" vertical="center" shrinkToFit="1"/>
      <protection/>
    </xf>
    <xf numFmtId="4" fontId="14" fillId="0" borderId="14" xfId="0" applyNumberFormat="1" applyFont="1" applyFill="1" applyBorder="1" applyAlignment="1">
      <alignment/>
    </xf>
    <xf numFmtId="4" fontId="7" fillId="24" borderId="10" xfId="44" applyNumberFormat="1" applyFont="1" applyFill="1" applyBorder="1" applyAlignment="1">
      <alignment horizontal="right" vertical="center" shrinkToFit="1"/>
      <protection/>
    </xf>
    <xf numFmtId="0" fontId="7" fillId="24" borderId="10" xfId="44" applyFont="1" applyFill="1" applyBorder="1" applyAlignment="1">
      <alignment horizontal="right" vertical="center" shrinkToFit="1"/>
      <protection/>
    </xf>
    <xf numFmtId="4" fontId="14" fillId="0" borderId="23" xfId="0" applyNumberFormat="1" applyFont="1" applyFill="1" applyBorder="1" applyAlignment="1">
      <alignment/>
    </xf>
    <xf numFmtId="4" fontId="7" fillId="24" borderId="19" xfId="44" applyNumberFormat="1" applyFont="1" applyFill="1" applyBorder="1" applyAlignment="1">
      <alignment horizontal="right" vertical="center" shrinkToFit="1"/>
      <protection/>
    </xf>
    <xf numFmtId="0" fontId="5" fillId="0" borderId="0" xfId="44" applyFont="1" applyBorder="1" applyAlignment="1">
      <alignment/>
      <protection/>
    </xf>
    <xf numFmtId="0" fontId="0" fillId="0" borderId="24" xfId="0" applyBorder="1" applyAlignment="1">
      <alignment vertical="center"/>
    </xf>
    <xf numFmtId="0" fontId="1" fillId="24" borderId="19" xfId="44" applyFont="1" applyFill="1" applyBorder="1" applyAlignment="1">
      <alignment horizontal="right" vertical="center" shrinkToFit="1"/>
      <protection/>
    </xf>
    <xf numFmtId="0" fontId="0" fillId="0" borderId="25" xfId="0" applyBorder="1" applyAlignment="1">
      <alignment vertical="center"/>
    </xf>
    <xf numFmtId="0" fontId="22" fillId="24" borderId="26" xfId="40" applyFont="1" applyFill="1" applyBorder="1" applyAlignment="1">
      <alignment horizontal="left" vertical="center" wrapText="1" shrinkToFit="1"/>
    </xf>
    <xf numFmtId="0" fontId="14" fillId="0" borderId="10" xfId="0" applyNumberFormat="1" applyFont="1" applyFill="1" applyBorder="1" applyAlignment="1">
      <alignment horizontal="left" vertical="center" shrinkToFit="1"/>
    </xf>
    <xf numFmtId="178" fontId="14" fillId="0" borderId="1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/>
    </xf>
    <xf numFmtId="176" fontId="14" fillId="0" borderId="10" xfId="0" applyNumberFormat="1" applyFont="1" applyFill="1" applyBorder="1" applyAlignment="1">
      <alignment horizontal="left" vertical="center" shrinkToFit="1"/>
    </xf>
    <xf numFmtId="0" fontId="14" fillId="24" borderId="11" xfId="41" applyNumberFormat="1" applyFont="1" applyFill="1" applyBorder="1" applyAlignment="1">
      <alignment horizontal="center" vertical="center" wrapText="1" shrinkToFit="1"/>
    </xf>
    <xf numFmtId="0" fontId="13" fillId="0" borderId="10" xfId="41" applyNumberFormat="1" applyFont="1" applyFill="1" applyBorder="1" applyAlignment="1">
      <alignment horizontal="center" vertical="center" shrinkToFit="1"/>
    </xf>
    <xf numFmtId="176" fontId="14" fillId="0" borderId="10" xfId="0" applyNumberFormat="1" applyFont="1" applyFill="1" applyBorder="1" applyAlignment="1">
      <alignment vertical="center" wrapText="1" shrinkToFit="1"/>
    </xf>
    <xf numFmtId="0" fontId="14" fillId="0" borderId="14" xfId="0" applyNumberFormat="1" applyFont="1" applyFill="1" applyBorder="1" applyAlignment="1">
      <alignment horizontal="left" vertical="center" shrinkToFit="1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14" fillId="24" borderId="10" xfId="43" applyNumberFormat="1" applyFont="1" applyFill="1" applyBorder="1" applyAlignment="1">
      <alignment horizontal="left" vertical="center" wrapText="1" shrinkToFit="1"/>
    </xf>
    <xf numFmtId="0" fontId="14" fillId="0" borderId="10" xfId="0" applyNumberFormat="1" applyFont="1" applyBorder="1" applyAlignment="1">
      <alignment vertical="center" wrapText="1"/>
    </xf>
    <xf numFmtId="4" fontId="14" fillId="0" borderId="11" xfId="41" applyNumberFormat="1" applyFont="1" applyFill="1" applyBorder="1" applyAlignment="1">
      <alignment vertical="center"/>
    </xf>
    <xf numFmtId="4" fontId="14" fillId="0" borderId="27" xfId="41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" fontId="14" fillId="0" borderId="14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left" vertical="center" shrinkToFit="1"/>
    </xf>
    <xf numFmtId="0" fontId="13" fillId="0" borderId="28" xfId="41" applyNumberFormat="1" applyFont="1" applyFill="1" applyBorder="1" applyAlignment="1">
      <alignment horizontal="center" vertical="center" shrinkToFit="1"/>
    </xf>
    <xf numFmtId="0" fontId="13" fillId="24" borderId="14" xfId="41" applyNumberFormat="1" applyFont="1" applyFill="1" applyBorder="1" applyAlignment="1">
      <alignment horizontal="center" vertical="center" wrapText="1" shrinkToFit="1"/>
    </xf>
    <xf numFmtId="176" fontId="22" fillId="0" borderId="14" xfId="0" applyNumberFormat="1" applyFont="1" applyBorder="1" applyAlignment="1">
      <alignment vertical="center"/>
    </xf>
    <xf numFmtId="0" fontId="7" fillId="0" borderId="10" xfId="42" applyFont="1" applyBorder="1" applyAlignment="1">
      <alignment horizontal="left" vertical="center" shrinkToFit="1"/>
      <protection/>
    </xf>
    <xf numFmtId="4" fontId="7" fillId="24" borderId="10" xfId="45" applyNumberFormat="1" applyFont="1" applyFill="1" applyBorder="1" applyAlignment="1">
      <alignment horizontal="right" vertical="center" shrinkToFit="1"/>
      <protection/>
    </xf>
    <xf numFmtId="0" fontId="7" fillId="24" borderId="10" xfId="45" applyFont="1" applyFill="1" applyBorder="1" applyAlignment="1">
      <alignment horizontal="center" vertical="center" wrapText="1" shrinkToFit="1"/>
      <protection/>
    </xf>
    <xf numFmtId="0" fontId="14" fillId="0" borderId="0" xfId="0" applyFont="1" applyBorder="1" applyAlignment="1">
      <alignment horizontal="right" vertical="center"/>
    </xf>
    <xf numFmtId="4" fontId="14" fillId="0" borderId="10" xfId="41" applyNumberFormat="1" applyFont="1" applyFill="1" applyBorder="1" applyAlignment="1">
      <alignment vertical="center"/>
    </xf>
    <xf numFmtId="0" fontId="0" fillId="0" borderId="0" xfId="40" applyNumberFormat="1" applyFont="1" applyFill="1" applyBorder="1" applyAlignment="1">
      <alignment vertical="center"/>
    </xf>
    <xf numFmtId="0" fontId="1" fillId="0" borderId="15" xfId="47" applyFont="1" applyBorder="1" applyAlignment="1">
      <alignment/>
      <protection/>
    </xf>
    <xf numFmtId="0" fontId="44" fillId="0" borderId="0" xfId="47" applyFont="1">
      <alignment/>
      <protection/>
    </xf>
    <xf numFmtId="0" fontId="1" fillId="0" borderId="0" xfId="47" applyFont="1" applyAlignment="1">
      <alignment horizontal="right"/>
      <protection/>
    </xf>
    <xf numFmtId="0" fontId="22" fillId="24" borderId="10" xfId="40" applyFont="1" applyFill="1" applyBorder="1" applyAlignment="1">
      <alignment horizontal="left" vertical="center" wrapText="1" shrinkToFit="1"/>
    </xf>
    <xf numFmtId="0" fontId="11" fillId="0" borderId="0" xfId="40" applyNumberFormat="1" applyFont="1" applyFill="1" applyBorder="1" applyAlignment="1">
      <alignment horizontal="center" vertical="center" wrapText="1" shrinkToFit="1"/>
    </xf>
    <xf numFmtId="0" fontId="22" fillId="24" borderId="26" xfId="40" applyFont="1" applyFill="1" applyBorder="1" applyAlignment="1">
      <alignment horizontal="center" vertical="center" wrapText="1" shrinkToFit="1"/>
    </xf>
    <xf numFmtId="0" fontId="22" fillId="24" borderId="13" xfId="40" applyFont="1" applyFill="1" applyBorder="1" applyAlignment="1">
      <alignment horizontal="center" vertical="center" wrapText="1" shrinkToFit="1"/>
    </xf>
    <xf numFmtId="0" fontId="1" fillId="24" borderId="29" xfId="42" applyFont="1" applyFill="1" applyBorder="1" applyAlignment="1">
      <alignment horizontal="center" vertical="center" shrinkToFit="1"/>
      <protection/>
    </xf>
    <xf numFmtId="0" fontId="1" fillId="24" borderId="13" xfId="42" applyFont="1" applyFill="1" applyBorder="1" applyAlignment="1">
      <alignment horizontal="center" vertical="center" shrinkToFit="1"/>
      <protection/>
    </xf>
    <xf numFmtId="0" fontId="1" fillId="24" borderId="30" xfId="42" applyFont="1" applyFill="1" applyBorder="1" applyAlignment="1">
      <alignment horizontal="center" vertical="center" wrapText="1" shrinkToFit="1"/>
      <protection/>
    </xf>
    <xf numFmtId="0" fontId="1" fillId="24" borderId="13" xfId="42" applyFont="1" applyFill="1" applyBorder="1" applyAlignment="1">
      <alignment horizontal="center" vertical="center" wrapText="1" shrinkToFit="1"/>
      <protection/>
    </xf>
    <xf numFmtId="0" fontId="1" fillId="24" borderId="29" xfId="42" applyFont="1" applyFill="1" applyBorder="1" applyAlignment="1">
      <alignment horizontal="center" vertical="center" wrapText="1" shrinkToFit="1"/>
      <protection/>
    </xf>
    <xf numFmtId="0" fontId="21" fillId="0" borderId="0" xfId="42" applyFont="1" applyAlignment="1">
      <alignment horizontal="center"/>
      <protection/>
    </xf>
    <xf numFmtId="0" fontId="1" fillId="24" borderId="31" xfId="42" applyFont="1" applyFill="1" applyBorder="1" applyAlignment="1">
      <alignment horizontal="center" vertical="center" shrinkToFit="1"/>
      <protection/>
    </xf>
    <xf numFmtId="0" fontId="1" fillId="24" borderId="30" xfId="42" applyFont="1" applyFill="1" applyBorder="1" applyAlignment="1">
      <alignment horizontal="center" vertical="center" shrinkToFit="1"/>
      <protection/>
    </xf>
    <xf numFmtId="0" fontId="1" fillId="24" borderId="32" xfId="42" applyFont="1" applyFill="1" applyBorder="1" applyAlignment="1">
      <alignment horizontal="center" vertical="center" wrapText="1" shrinkToFit="1"/>
      <protection/>
    </xf>
    <xf numFmtId="0" fontId="1" fillId="24" borderId="33" xfId="42" applyFont="1" applyFill="1" applyBorder="1" applyAlignment="1">
      <alignment horizontal="center" vertical="center" wrapText="1" shrinkToFit="1"/>
      <protection/>
    </xf>
    <xf numFmtId="0" fontId="0" fillId="0" borderId="34" xfId="0" applyBorder="1" applyAlignment="1">
      <alignment vertical="center"/>
    </xf>
    <xf numFmtId="0" fontId="0" fillId="0" borderId="24" xfId="0" applyBorder="1" applyAlignment="1">
      <alignment vertical="center"/>
    </xf>
    <xf numFmtId="0" fontId="1" fillId="24" borderId="17" xfId="44" applyFont="1" applyFill="1" applyBorder="1" applyAlignment="1">
      <alignment horizontal="center" vertical="center" wrapText="1" shrinkToFit="1"/>
      <protection/>
    </xf>
    <xf numFmtId="0" fontId="1" fillId="24" borderId="10" xfId="44" applyFont="1" applyFill="1" applyBorder="1" applyAlignment="1">
      <alignment horizontal="center" vertical="center" wrapText="1" shrinkToFit="1"/>
      <protection/>
    </xf>
    <xf numFmtId="0" fontId="1" fillId="24" borderId="17" xfId="44" applyFont="1" applyFill="1" applyBorder="1" applyAlignment="1">
      <alignment horizontal="center" vertical="center" shrinkToFit="1"/>
      <protection/>
    </xf>
    <xf numFmtId="0" fontId="1" fillId="24" borderId="10" xfId="44" applyFont="1" applyFill="1" applyBorder="1" applyAlignment="1">
      <alignment horizontal="center" vertical="center" shrinkToFit="1"/>
      <protection/>
    </xf>
    <xf numFmtId="0" fontId="1" fillId="24" borderId="35" xfId="44" applyFont="1" applyFill="1" applyBorder="1" applyAlignment="1">
      <alignment horizontal="center" vertical="center" wrapText="1" shrinkToFit="1"/>
      <protection/>
    </xf>
    <xf numFmtId="0" fontId="21" fillId="0" borderId="0" xfId="44" applyFont="1" applyAlignment="1">
      <alignment horizontal="center"/>
      <protection/>
    </xf>
    <xf numFmtId="0" fontId="1" fillId="24" borderId="36" xfId="44" applyFont="1" applyFill="1" applyBorder="1" applyAlignment="1">
      <alignment horizontal="center" vertical="center" shrinkToFit="1"/>
      <protection/>
    </xf>
    <xf numFmtId="0" fontId="1" fillId="24" borderId="35" xfId="44" applyFont="1" applyFill="1" applyBorder="1" applyAlignment="1">
      <alignment horizontal="center" vertical="center" shrinkToFit="1"/>
      <protection/>
    </xf>
    <xf numFmtId="0" fontId="11" fillId="0" borderId="0" xfId="41" applyNumberFormat="1" applyFont="1" applyFill="1" applyBorder="1" applyAlignment="1">
      <alignment horizontal="center" vertical="center" wrapText="1" shrinkToFit="1"/>
    </xf>
    <xf numFmtId="0" fontId="14" fillId="24" borderId="26" xfId="41" applyFont="1" applyFill="1" applyBorder="1" applyAlignment="1">
      <alignment horizontal="center" vertical="center" wrapText="1" shrinkToFit="1"/>
    </xf>
    <xf numFmtId="0" fontId="14" fillId="24" borderId="37" xfId="41" applyFont="1" applyFill="1" applyBorder="1" applyAlignment="1">
      <alignment horizontal="center" vertical="center" wrapText="1" shrinkToFit="1"/>
    </xf>
    <xf numFmtId="0" fontId="14" fillId="24" borderId="13" xfId="41" applyFont="1" applyFill="1" applyBorder="1" applyAlignment="1">
      <alignment horizontal="center" vertical="center" wrapText="1" shrinkToFit="1"/>
    </xf>
    <xf numFmtId="0" fontId="14" fillId="24" borderId="38" xfId="41" applyFont="1" applyFill="1" applyBorder="1" applyAlignment="1">
      <alignment horizontal="center" vertical="center" wrapText="1" shrinkToFit="1"/>
    </xf>
    <xf numFmtId="0" fontId="14" fillId="24" borderId="28" xfId="41" applyFont="1" applyFill="1" applyBorder="1" applyAlignment="1">
      <alignment horizontal="center" vertical="center" wrapText="1" shrinkToFit="1"/>
    </xf>
    <xf numFmtId="0" fontId="14" fillId="24" borderId="39" xfId="41" applyFont="1" applyFill="1" applyBorder="1" applyAlignment="1">
      <alignment horizontal="center" vertical="center" wrapText="1" shrinkToFit="1"/>
    </xf>
    <xf numFmtId="0" fontId="14" fillId="24" borderId="11" xfId="41" applyFont="1" applyFill="1" applyBorder="1" applyAlignment="1">
      <alignment horizontal="center" vertical="center" wrapText="1" shrinkToFit="1"/>
    </xf>
    <xf numFmtId="0" fontId="13" fillId="24" borderId="26" xfId="41" applyFont="1" applyFill="1" applyBorder="1" applyAlignment="1">
      <alignment horizontal="center" vertical="center" wrapText="1" shrinkToFit="1"/>
    </xf>
    <xf numFmtId="0" fontId="13" fillId="24" borderId="37" xfId="41" applyFont="1" applyFill="1" applyBorder="1" applyAlignment="1">
      <alignment horizontal="center" vertical="center" wrapText="1" shrinkToFit="1"/>
    </xf>
    <xf numFmtId="0" fontId="13" fillId="24" borderId="13" xfId="41" applyFont="1" applyFill="1" applyBorder="1" applyAlignment="1">
      <alignment horizontal="center" vertical="center" wrapText="1" shrinkToFit="1"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40" xfId="41" applyFont="1" applyFill="1" applyBorder="1" applyAlignment="1">
      <alignment horizontal="center" vertical="center" wrapText="1" shrinkToFit="1"/>
    </xf>
    <xf numFmtId="0" fontId="13" fillId="24" borderId="41" xfId="41" applyFont="1" applyFill="1" applyBorder="1" applyAlignment="1">
      <alignment horizontal="center" vertical="center" wrapText="1" shrinkToFit="1"/>
    </xf>
    <xf numFmtId="0" fontId="13" fillId="24" borderId="42" xfId="41" applyFont="1" applyFill="1" applyBorder="1" applyAlignment="1">
      <alignment horizontal="center" vertical="center" wrapText="1" shrinkToFit="1"/>
    </xf>
    <xf numFmtId="0" fontId="13" fillId="24" borderId="11" xfId="41" applyFont="1" applyFill="1" applyBorder="1" applyAlignment="1">
      <alignment horizontal="center" vertical="center" wrapText="1" shrinkToFit="1"/>
    </xf>
    <xf numFmtId="0" fontId="13" fillId="24" borderId="16" xfId="41" applyFont="1" applyFill="1" applyBorder="1" applyAlignment="1">
      <alignment horizontal="center" vertical="center" wrapText="1" shrinkToFit="1"/>
    </xf>
    <xf numFmtId="0" fontId="13" fillId="24" borderId="27" xfId="41" applyFont="1" applyFill="1" applyBorder="1" applyAlignment="1">
      <alignment horizontal="center" vertical="center" wrapText="1" shrinkToFit="1"/>
    </xf>
    <xf numFmtId="0" fontId="13" fillId="24" borderId="43" xfId="41" applyFont="1" applyFill="1" applyBorder="1" applyAlignment="1">
      <alignment horizontal="center" vertical="center" wrapText="1" shrinkToFi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7" fillId="0" borderId="0" xfId="46" applyFont="1" applyAlignment="1">
      <alignment horizontal="center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7" fillId="24" borderId="12" xfId="45" applyFont="1" applyFill="1" applyBorder="1" applyAlignment="1">
      <alignment horizontal="center" vertical="center" shrinkToFit="1"/>
      <protection/>
    </xf>
    <xf numFmtId="0" fontId="7" fillId="24" borderId="44" xfId="45" applyFont="1" applyFill="1" applyBorder="1" applyAlignment="1">
      <alignment horizontal="center" vertical="center" shrinkToFit="1"/>
      <protection/>
    </xf>
    <xf numFmtId="0" fontId="7" fillId="24" borderId="45" xfId="45" applyFont="1" applyFill="1" applyBorder="1" applyAlignment="1">
      <alignment horizontal="center" vertical="center" shrinkToFit="1"/>
      <protection/>
    </xf>
    <xf numFmtId="0" fontId="7" fillId="24" borderId="46" xfId="45" applyFont="1" applyFill="1" applyBorder="1" applyAlignment="1">
      <alignment horizontal="center" vertical="center" wrapText="1" shrinkToFit="1"/>
      <protection/>
    </xf>
    <xf numFmtId="0" fontId="7" fillId="24" borderId="47" xfId="45" applyFont="1" applyFill="1" applyBorder="1" applyAlignment="1">
      <alignment horizontal="center" vertical="center" wrapText="1" shrinkToFit="1"/>
      <protection/>
    </xf>
    <xf numFmtId="0" fontId="7" fillId="24" borderId="48" xfId="45" applyFont="1" applyFill="1" applyBorder="1" applyAlignment="1">
      <alignment horizontal="center" vertical="center" wrapText="1" shrinkToFit="1"/>
      <protection/>
    </xf>
    <xf numFmtId="0" fontId="2" fillId="0" borderId="0" xfId="0" applyFont="1" applyAlignment="1">
      <alignment vertical="center"/>
    </xf>
    <xf numFmtId="0" fontId="15" fillId="0" borderId="0" xfId="45" applyFont="1" applyAlignment="1">
      <alignment horizontal="center"/>
      <protection/>
    </xf>
    <xf numFmtId="0" fontId="16" fillId="0" borderId="0" xfId="45" applyFont="1" applyAlignment="1">
      <alignment horizontal="center"/>
      <protection/>
    </xf>
    <xf numFmtId="0" fontId="7" fillId="24" borderId="12" xfId="42" applyFont="1" applyFill="1" applyBorder="1" applyAlignment="1">
      <alignment horizontal="center" vertical="center" shrinkToFit="1"/>
      <protection/>
    </xf>
    <xf numFmtId="0" fontId="7" fillId="24" borderId="44" xfId="42" applyFont="1" applyFill="1" applyBorder="1" applyAlignment="1">
      <alignment horizontal="center" vertical="center" shrinkToFit="1"/>
      <protection/>
    </xf>
    <xf numFmtId="0" fontId="7" fillId="24" borderId="45" xfId="42" applyFont="1" applyFill="1" applyBorder="1" applyAlignment="1">
      <alignment horizontal="center" vertical="center" shrinkToFit="1"/>
      <protection/>
    </xf>
    <xf numFmtId="0" fontId="7" fillId="24" borderId="12" xfId="45" applyFont="1" applyFill="1" applyBorder="1" applyAlignment="1">
      <alignment horizontal="center" vertical="center" wrapText="1" shrinkToFit="1"/>
      <protection/>
    </xf>
    <xf numFmtId="0" fontId="7" fillId="24" borderId="44" xfId="45" applyFont="1" applyFill="1" applyBorder="1" applyAlignment="1">
      <alignment horizontal="center" vertical="center" wrapText="1" shrinkToFit="1"/>
      <protection/>
    </xf>
    <xf numFmtId="0" fontId="7" fillId="24" borderId="45" xfId="45" applyFont="1" applyFill="1" applyBorder="1" applyAlignment="1">
      <alignment horizontal="center" vertical="center" wrapText="1" shrinkToFit="1"/>
      <protection/>
    </xf>
    <xf numFmtId="0" fontId="13" fillId="24" borderId="49" xfId="41" applyFont="1" applyFill="1" applyBorder="1" applyAlignment="1">
      <alignment horizontal="center" vertical="center" wrapText="1" shrinkToFit="1"/>
    </xf>
    <xf numFmtId="0" fontId="8" fillId="0" borderId="0" xfId="43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" fillId="0" borderId="10" xfId="47" applyFont="1" applyFill="1" applyBorder="1" applyAlignment="1">
      <alignment horizontal="center" vertical="center" wrapText="1" shrinkToFit="1"/>
      <protection/>
    </xf>
    <xf numFmtId="0" fontId="3" fillId="0" borderId="0" xfId="47" applyFont="1" applyAlignment="1">
      <alignment horizontal="center"/>
      <protection/>
    </xf>
    <xf numFmtId="0" fontId="4" fillId="0" borderId="0" xfId="47" applyFont="1" applyAlignment="1">
      <alignment horizontal="center"/>
      <protection/>
    </xf>
    <xf numFmtId="0" fontId="0" fillId="0" borderId="0" xfId="48" applyFont="1" applyBorder="1" applyAlignment="1">
      <alignment horizontal="left" vertical="center" wrapText="1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常规_事业单位部门决算报表（讨论稿） 2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zoomScalePageLayoutView="0" workbookViewId="0" topLeftCell="A1">
      <selection activeCell="C13" sqref="C13"/>
    </sheetView>
  </sheetViews>
  <sheetFormatPr defaultColWidth="9.00390625" defaultRowHeight="14.25"/>
  <cols>
    <col min="1" max="1" width="35.00390625" style="0" customWidth="1"/>
    <col min="2" max="2" width="14.125" style="0" bestFit="1" customWidth="1"/>
    <col min="3" max="3" width="23.125" style="0" bestFit="1" customWidth="1"/>
    <col min="4" max="4" width="14.125" style="0" bestFit="1" customWidth="1"/>
  </cols>
  <sheetData>
    <row r="1" ht="14.25">
      <c r="A1" s="1" t="s">
        <v>0</v>
      </c>
    </row>
    <row r="2" spans="1:4" ht="18.75">
      <c r="A2" s="129" t="s">
        <v>1</v>
      </c>
      <c r="B2" s="129"/>
      <c r="C2" s="129"/>
      <c r="D2" s="129"/>
    </row>
    <row r="3" spans="1:4" ht="14.25">
      <c r="A3" s="52"/>
      <c r="B3" s="53"/>
      <c r="C3" s="53"/>
      <c r="D3" s="53"/>
    </row>
    <row r="4" spans="1:4" s="51" customFormat="1" ht="12">
      <c r="A4" s="54" t="s">
        <v>222</v>
      </c>
      <c r="B4" s="54"/>
      <c r="C4" s="54"/>
      <c r="D4" s="55" t="s">
        <v>2</v>
      </c>
    </row>
    <row r="5" spans="1:4" ht="14.25">
      <c r="A5" s="130" t="s">
        <v>3</v>
      </c>
      <c r="B5" s="131"/>
      <c r="C5" s="130" t="s">
        <v>4</v>
      </c>
      <c r="D5" s="131"/>
    </row>
    <row r="6" spans="1:4" ht="14.25">
      <c r="A6" s="56" t="s">
        <v>5</v>
      </c>
      <c r="B6" s="57" t="s">
        <v>223</v>
      </c>
      <c r="C6" s="58" t="s">
        <v>6</v>
      </c>
      <c r="D6" s="66" t="s">
        <v>223</v>
      </c>
    </row>
    <row r="7" spans="1:4" ht="14.25">
      <c r="A7" s="58" t="s">
        <v>7</v>
      </c>
      <c r="B7" s="60">
        <v>21951845.36</v>
      </c>
      <c r="C7" s="58" t="s">
        <v>8</v>
      </c>
      <c r="D7" s="67">
        <v>17968345.36</v>
      </c>
    </row>
    <row r="8" spans="1:4" ht="14.25">
      <c r="A8" s="58" t="s">
        <v>9</v>
      </c>
      <c r="B8" s="60">
        <v>21951845.36</v>
      </c>
      <c r="C8" s="58" t="s">
        <v>10</v>
      </c>
      <c r="D8" s="67">
        <v>11856692.52</v>
      </c>
    </row>
    <row r="9" spans="1:4" ht="14.25">
      <c r="A9" s="58" t="s">
        <v>11</v>
      </c>
      <c r="B9" s="61"/>
      <c r="C9" s="58" t="s">
        <v>12</v>
      </c>
      <c r="D9" s="67">
        <v>3284100</v>
      </c>
    </row>
    <row r="10" spans="1:4" ht="14.25">
      <c r="A10" s="58" t="s">
        <v>13</v>
      </c>
      <c r="B10" s="61"/>
      <c r="C10" s="58" t="s">
        <v>14</v>
      </c>
      <c r="D10" s="67">
        <v>2627552.84</v>
      </c>
    </row>
    <row r="11" spans="1:4" ht="14.25">
      <c r="A11" s="58" t="s">
        <v>15</v>
      </c>
      <c r="B11" s="62"/>
      <c r="C11" s="58" t="s">
        <v>16</v>
      </c>
      <c r="D11" s="67"/>
    </row>
    <row r="12" spans="1:4" ht="14.25">
      <c r="A12" s="58" t="s">
        <v>17</v>
      </c>
      <c r="B12" s="61"/>
      <c r="C12" s="58" t="s">
        <v>18</v>
      </c>
      <c r="D12" s="67"/>
    </row>
    <row r="13" spans="1:4" ht="14.25">
      <c r="A13" s="58" t="s">
        <v>19</v>
      </c>
      <c r="B13" s="62"/>
      <c r="C13" s="58" t="s">
        <v>298</v>
      </c>
      <c r="D13" s="68"/>
    </row>
    <row r="14" spans="1:4" ht="14.25">
      <c r="A14" s="58" t="s">
        <v>20</v>
      </c>
      <c r="B14" s="62"/>
      <c r="C14" s="98" t="s">
        <v>248</v>
      </c>
      <c r="D14" s="67"/>
    </row>
    <row r="15" spans="1:4" ht="14.25">
      <c r="A15" s="58" t="s">
        <v>22</v>
      </c>
      <c r="B15" s="62"/>
      <c r="C15" s="98" t="s">
        <v>249</v>
      </c>
      <c r="D15" s="67">
        <v>200000</v>
      </c>
    </row>
    <row r="16" spans="1:4" ht="14.25">
      <c r="A16" s="58" t="s">
        <v>23</v>
      </c>
      <c r="B16" s="62"/>
      <c r="C16" s="58" t="s">
        <v>24</v>
      </c>
      <c r="D16" s="67"/>
    </row>
    <row r="17" spans="1:4" ht="14.25">
      <c r="A17" s="58" t="s">
        <v>25</v>
      </c>
      <c r="B17" s="61"/>
      <c r="C17" s="58"/>
      <c r="D17" s="67"/>
    </row>
    <row r="18" spans="1:4" ht="14.25">
      <c r="A18" s="58" t="s">
        <v>26</v>
      </c>
      <c r="B18" s="61"/>
      <c r="C18" s="58" t="s">
        <v>27</v>
      </c>
      <c r="D18" s="67">
        <v>3983500</v>
      </c>
    </row>
    <row r="19" spans="1:4" ht="14.25">
      <c r="A19" s="58" t="s">
        <v>28</v>
      </c>
      <c r="B19" s="61"/>
      <c r="C19" s="58" t="s">
        <v>21</v>
      </c>
      <c r="D19" s="68"/>
    </row>
    <row r="20" spans="1:4" ht="14.25">
      <c r="A20" s="58" t="s">
        <v>29</v>
      </c>
      <c r="B20" s="61"/>
      <c r="C20" s="58" t="s">
        <v>30</v>
      </c>
      <c r="D20" s="67"/>
    </row>
    <row r="21" spans="1:4" ht="14.25">
      <c r="A21" s="58" t="s">
        <v>31</v>
      </c>
      <c r="B21" s="61"/>
      <c r="C21" s="58" t="s">
        <v>32</v>
      </c>
      <c r="D21" s="67"/>
    </row>
    <row r="22" spans="1:4" ht="14.25">
      <c r="A22" s="58"/>
      <c r="B22" s="63"/>
      <c r="C22" s="58" t="s">
        <v>33</v>
      </c>
      <c r="D22" s="67"/>
    </row>
    <row r="23" spans="1:4" ht="14.25">
      <c r="A23" s="58"/>
      <c r="B23" s="63"/>
      <c r="C23" s="58" t="s">
        <v>34</v>
      </c>
      <c r="D23" s="67">
        <v>3983500</v>
      </c>
    </row>
    <row r="24" spans="1:4" ht="14.25">
      <c r="A24" s="58"/>
      <c r="B24" s="63"/>
      <c r="C24" s="58" t="s">
        <v>24</v>
      </c>
      <c r="D24" s="68"/>
    </row>
    <row r="25" spans="1:4" ht="14.25">
      <c r="A25" s="58"/>
      <c r="B25" s="63"/>
      <c r="C25" s="58"/>
      <c r="D25" s="67"/>
    </row>
    <row r="26" spans="1:4" ht="14.25">
      <c r="A26" s="58"/>
      <c r="B26" s="63"/>
      <c r="C26" s="58" t="s">
        <v>35</v>
      </c>
      <c r="D26" s="69" t="s">
        <v>224</v>
      </c>
    </row>
    <row r="27" spans="1:4" ht="14.25">
      <c r="A27" s="58"/>
      <c r="B27" s="63"/>
      <c r="C27" s="58"/>
      <c r="D27" s="67"/>
    </row>
    <row r="28" spans="1:4" ht="14.25">
      <c r="A28" s="58" t="s">
        <v>36</v>
      </c>
      <c r="B28" s="60">
        <v>21951845.36</v>
      </c>
      <c r="C28" s="56" t="s">
        <v>37</v>
      </c>
      <c r="D28" s="67">
        <v>21951845.36</v>
      </c>
    </row>
    <row r="29" spans="1:4" ht="14.25">
      <c r="A29" s="58"/>
      <c r="B29" s="64" t="s">
        <v>224</v>
      </c>
      <c r="C29" s="58"/>
      <c r="D29" s="68"/>
    </row>
    <row r="30" spans="1:4" ht="14.25">
      <c r="A30" s="58" t="s">
        <v>38</v>
      </c>
      <c r="B30" s="60"/>
      <c r="C30" s="58" t="s">
        <v>39</v>
      </c>
      <c r="D30" s="69" t="s">
        <v>224</v>
      </c>
    </row>
    <row r="31" spans="1:4" ht="14.25">
      <c r="A31" s="58" t="s">
        <v>40</v>
      </c>
      <c r="B31" s="60"/>
      <c r="C31" s="58" t="s">
        <v>41</v>
      </c>
      <c r="D31" s="67"/>
    </row>
    <row r="32" spans="1:4" ht="14.25">
      <c r="A32" s="58" t="s">
        <v>42</v>
      </c>
      <c r="B32" s="60"/>
      <c r="C32" s="58" t="s">
        <v>43</v>
      </c>
      <c r="D32" s="67"/>
    </row>
    <row r="33" spans="1:4" ht="14.25">
      <c r="A33" s="58" t="s">
        <v>44</v>
      </c>
      <c r="B33" s="60"/>
      <c r="C33" s="58"/>
      <c r="D33" s="67"/>
    </row>
    <row r="34" spans="1:4" ht="14.25">
      <c r="A34" s="58"/>
      <c r="B34" s="64" t="s">
        <v>224</v>
      </c>
      <c r="C34" s="58"/>
      <c r="D34" s="69" t="s">
        <v>224</v>
      </c>
    </row>
    <row r="35" spans="1:4" ht="14.25">
      <c r="A35" s="58"/>
      <c r="B35" s="60"/>
      <c r="C35" s="58"/>
      <c r="D35" s="69" t="s">
        <v>224</v>
      </c>
    </row>
    <row r="36" spans="1:4" ht="14.25">
      <c r="A36" s="58" t="s">
        <v>45</v>
      </c>
      <c r="B36" s="64" t="s">
        <v>224</v>
      </c>
      <c r="C36" s="58" t="s">
        <v>46</v>
      </c>
      <c r="D36" s="67"/>
    </row>
    <row r="37" spans="1:4" ht="14.25">
      <c r="A37" s="58"/>
      <c r="B37" s="65"/>
      <c r="C37" s="58"/>
      <c r="D37" s="70" t="s">
        <v>224</v>
      </c>
    </row>
    <row r="38" spans="1:4" ht="14.25">
      <c r="A38" s="58" t="s">
        <v>47</v>
      </c>
      <c r="B38" s="60">
        <v>21951845.36</v>
      </c>
      <c r="C38" s="56" t="s">
        <v>48</v>
      </c>
      <c r="D38" s="71">
        <v>21951845.36</v>
      </c>
    </row>
  </sheetData>
  <sheetProtection/>
  <mergeCells count="3">
    <mergeCell ref="A2:D2"/>
    <mergeCell ref="A5:B5"/>
    <mergeCell ref="C5:D5"/>
  </mergeCells>
  <printOptions horizontalCentered="1"/>
  <pageMargins left="0.4724409448818898" right="0.5118110236220472" top="0.7480314960629921" bottom="0.984251968503937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zoomScalePageLayoutView="0" workbookViewId="0" topLeftCell="A1">
      <selection activeCell="B3" sqref="B3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205</v>
      </c>
    </row>
    <row r="2" spans="1:2" ht="30" customHeight="1">
      <c r="A2" s="192" t="s">
        <v>206</v>
      </c>
      <c r="B2" s="192"/>
    </row>
    <row r="3" spans="1:2" ht="30" customHeight="1">
      <c r="A3" s="124" t="s">
        <v>222</v>
      </c>
      <c r="B3" s="6" t="s">
        <v>2</v>
      </c>
    </row>
    <row r="4" spans="1:2" ht="39" customHeight="1">
      <c r="A4" s="7" t="s">
        <v>52</v>
      </c>
      <c r="B4" s="7" t="s">
        <v>207</v>
      </c>
    </row>
    <row r="5" spans="1:2" ht="39" customHeight="1">
      <c r="A5" s="8" t="s">
        <v>208</v>
      </c>
      <c r="B5" s="68">
        <v>3030100</v>
      </c>
    </row>
    <row r="6" spans="1:2" ht="39" customHeight="1">
      <c r="A6" s="9" t="s">
        <v>209</v>
      </c>
      <c r="B6" s="68">
        <v>260000</v>
      </c>
    </row>
    <row r="7" spans="1:2" ht="39" customHeight="1">
      <c r="A7" s="5" t="s">
        <v>210</v>
      </c>
      <c r="B7" s="68">
        <v>50000</v>
      </c>
    </row>
    <row r="8" spans="1:2" ht="39" customHeight="1">
      <c r="A8" s="5" t="s">
        <v>211</v>
      </c>
      <c r="B8" s="68">
        <v>60000</v>
      </c>
    </row>
    <row r="9" spans="1:2" ht="39" customHeight="1">
      <c r="A9" s="5" t="s">
        <v>212</v>
      </c>
      <c r="B9" s="68">
        <v>0</v>
      </c>
    </row>
    <row r="10" spans="1:2" ht="39" customHeight="1">
      <c r="A10" s="5" t="s">
        <v>213</v>
      </c>
      <c r="B10" s="68">
        <v>60000</v>
      </c>
    </row>
    <row r="11" spans="1:2" ht="39" customHeight="1">
      <c r="A11" s="5" t="s">
        <v>214</v>
      </c>
      <c r="B11" s="68">
        <v>150000</v>
      </c>
    </row>
    <row r="12" spans="1:2" ht="14.25">
      <c r="A12" s="193" t="s">
        <v>215</v>
      </c>
      <c r="B12" s="193"/>
    </row>
    <row r="13" spans="1:2" ht="14.25">
      <c r="A13" s="10" t="s">
        <v>216</v>
      </c>
      <c r="B13" s="10"/>
    </row>
    <row r="14" spans="1:2" ht="37.5" customHeight="1">
      <c r="A14" s="194" t="s">
        <v>217</v>
      </c>
      <c r="B14" s="194"/>
    </row>
  </sheetData>
  <sheetProtection/>
  <mergeCells count="3">
    <mergeCell ref="A2:B2"/>
    <mergeCell ref="A12:B12"/>
    <mergeCell ref="A14:B14"/>
  </mergeCells>
  <printOptions horizontalCentered="1"/>
  <pageMargins left="0.48" right="0.4724409448818898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2"/>
  <sheetViews>
    <sheetView zoomScaleSheetLayoutView="100" zoomScalePageLayoutView="0" workbookViewId="0" topLeftCell="A1">
      <selection activeCell="D5" sqref="D5:D7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218</v>
      </c>
    </row>
    <row r="2" spans="1:7" ht="24">
      <c r="A2" s="196" t="s">
        <v>219</v>
      </c>
      <c r="B2" s="197"/>
      <c r="C2" s="197"/>
      <c r="D2" s="197"/>
      <c r="E2" s="197"/>
      <c r="F2" s="197"/>
      <c r="G2" s="197"/>
    </row>
    <row r="3" spans="1:7" ht="14.25">
      <c r="A3" s="125" t="s">
        <v>222</v>
      </c>
      <c r="B3" s="125"/>
      <c r="C3" s="125"/>
      <c r="D3" s="126"/>
      <c r="E3" s="126"/>
      <c r="F3" s="126"/>
      <c r="G3" s="127" t="s">
        <v>51</v>
      </c>
    </row>
    <row r="4" spans="1:7" ht="21" customHeight="1">
      <c r="A4" s="195" t="s">
        <v>220</v>
      </c>
      <c r="B4" s="195"/>
      <c r="C4" s="195"/>
      <c r="D4" s="195"/>
      <c r="E4" s="195" t="s">
        <v>221</v>
      </c>
      <c r="F4" s="195"/>
      <c r="G4" s="195"/>
    </row>
    <row r="5" spans="1:7" ht="21" customHeight="1">
      <c r="A5" s="195" t="s">
        <v>60</v>
      </c>
      <c r="B5" s="195"/>
      <c r="C5" s="195"/>
      <c r="D5" s="195" t="s">
        <v>61</v>
      </c>
      <c r="E5" s="195" t="s">
        <v>86</v>
      </c>
      <c r="F5" s="195" t="s">
        <v>77</v>
      </c>
      <c r="G5" s="195" t="s">
        <v>78</v>
      </c>
    </row>
    <row r="6" spans="1:7" ht="21" customHeight="1">
      <c r="A6" s="195"/>
      <c r="B6" s="195"/>
      <c r="C6" s="195"/>
      <c r="D6" s="195"/>
      <c r="E6" s="195"/>
      <c r="F6" s="195"/>
      <c r="G6" s="195"/>
    </row>
    <row r="7" spans="1:7" ht="21" customHeight="1">
      <c r="A7" s="195"/>
      <c r="B7" s="195"/>
      <c r="C7" s="195"/>
      <c r="D7" s="195"/>
      <c r="E7" s="195"/>
      <c r="F7" s="195"/>
      <c r="G7" s="195"/>
    </row>
    <row r="8" spans="1:7" ht="21" customHeight="1">
      <c r="A8" s="195" t="s">
        <v>62</v>
      </c>
      <c r="B8" s="195" t="s">
        <v>63</v>
      </c>
      <c r="C8" s="195" t="s">
        <v>64</v>
      </c>
      <c r="D8" s="2" t="s">
        <v>65</v>
      </c>
      <c r="E8" s="3">
        <v>1</v>
      </c>
      <c r="F8" s="3">
        <v>2</v>
      </c>
      <c r="G8" s="3">
        <v>5</v>
      </c>
    </row>
    <row r="9" spans="1:7" ht="21" customHeight="1">
      <c r="A9" s="195"/>
      <c r="B9" s="195"/>
      <c r="C9" s="195"/>
      <c r="D9" s="2" t="s">
        <v>73</v>
      </c>
      <c r="E9" s="4">
        <v>0</v>
      </c>
      <c r="F9" s="4">
        <v>0</v>
      </c>
      <c r="G9" s="4">
        <v>0</v>
      </c>
    </row>
    <row r="10" spans="1:7" ht="21" customHeight="1">
      <c r="A10" s="5"/>
      <c r="B10" s="5"/>
      <c r="C10" s="5"/>
      <c r="D10" s="5"/>
      <c r="E10" s="5"/>
      <c r="F10" s="5"/>
      <c r="G10" s="5"/>
    </row>
    <row r="11" spans="1:7" ht="21" customHeight="1">
      <c r="A11" s="5"/>
      <c r="B11" s="5"/>
      <c r="C11" s="5"/>
      <c r="D11" s="5"/>
      <c r="E11" s="5"/>
      <c r="F11" s="5"/>
      <c r="G11" s="5"/>
    </row>
    <row r="12" spans="1:7" ht="21" customHeight="1">
      <c r="A12" s="5"/>
      <c r="B12" s="5"/>
      <c r="C12" s="5"/>
      <c r="D12" s="5"/>
      <c r="E12" s="5"/>
      <c r="F12" s="5"/>
      <c r="G12" s="5"/>
    </row>
    <row r="13" spans="1:7" ht="21" customHeight="1">
      <c r="A13" s="5"/>
      <c r="B13" s="5"/>
      <c r="C13" s="5"/>
      <c r="D13" s="5"/>
      <c r="E13" s="5"/>
      <c r="F13" s="5"/>
      <c r="G13" s="5"/>
    </row>
    <row r="14" spans="1:7" ht="21" customHeight="1">
      <c r="A14" s="5"/>
      <c r="B14" s="5"/>
      <c r="C14" s="5"/>
      <c r="D14" s="5"/>
      <c r="E14" s="5"/>
      <c r="F14" s="5"/>
      <c r="G14" s="5"/>
    </row>
    <row r="15" spans="1:7" ht="21" customHeight="1">
      <c r="A15" s="5"/>
      <c r="B15" s="5"/>
      <c r="C15" s="5"/>
      <c r="D15" s="5"/>
      <c r="E15" s="5"/>
      <c r="F15" s="5"/>
      <c r="G15" s="5"/>
    </row>
    <row r="16" spans="1:7" ht="21" customHeight="1">
      <c r="A16" s="5"/>
      <c r="B16" s="5"/>
      <c r="C16" s="5"/>
      <c r="D16" s="5"/>
      <c r="E16" s="5"/>
      <c r="F16" s="5"/>
      <c r="G16" s="5"/>
    </row>
    <row r="17" spans="1:7" ht="21" customHeight="1">
      <c r="A17" s="5"/>
      <c r="B17" s="5"/>
      <c r="C17" s="5"/>
      <c r="D17" s="5"/>
      <c r="E17" s="5"/>
      <c r="F17" s="5"/>
      <c r="G17" s="5"/>
    </row>
    <row r="18" spans="1:7" ht="21" customHeight="1">
      <c r="A18" s="5"/>
      <c r="B18" s="5"/>
      <c r="C18" s="5"/>
      <c r="D18" s="5"/>
      <c r="E18" s="5"/>
      <c r="F18" s="5"/>
      <c r="G18" s="5"/>
    </row>
    <row r="19" spans="1:7" ht="21" customHeight="1">
      <c r="A19" s="5"/>
      <c r="B19" s="5"/>
      <c r="C19" s="5"/>
      <c r="D19" s="5"/>
      <c r="E19" s="5"/>
      <c r="F19" s="5"/>
      <c r="G19" s="5"/>
    </row>
    <row r="20" spans="1:7" ht="21" customHeight="1">
      <c r="A20" s="5"/>
      <c r="B20" s="5"/>
      <c r="C20" s="5"/>
      <c r="D20" s="5"/>
      <c r="E20" s="5"/>
      <c r="F20" s="5"/>
      <c r="G20" s="5"/>
    </row>
    <row r="21" spans="1:7" ht="21" customHeight="1">
      <c r="A21" s="5"/>
      <c r="B21" s="5"/>
      <c r="C21" s="5"/>
      <c r="D21" s="5"/>
      <c r="E21" s="5"/>
      <c r="F21" s="5"/>
      <c r="G21" s="5"/>
    </row>
    <row r="22" spans="1:7" ht="21" customHeight="1">
      <c r="A22" s="198" t="s">
        <v>296</v>
      </c>
      <c r="B22" s="198"/>
      <c r="C22" s="198"/>
      <c r="D22" s="198"/>
      <c r="E22" s="198"/>
      <c r="F22" s="198"/>
      <c r="G22" s="198"/>
    </row>
  </sheetData>
  <sheetProtection/>
  <mergeCells count="12">
    <mergeCell ref="E5:E7"/>
    <mergeCell ref="F5:F7"/>
    <mergeCell ref="G5:G7"/>
    <mergeCell ref="A5:C7"/>
    <mergeCell ref="A2:G2"/>
    <mergeCell ref="A4:D4"/>
    <mergeCell ref="E4:G4"/>
    <mergeCell ref="A22:G22"/>
    <mergeCell ref="A8:A9"/>
    <mergeCell ref="B8:B9"/>
    <mergeCell ref="C8:C9"/>
    <mergeCell ref="D5:D7"/>
  </mergeCells>
  <printOptions horizontalCentered="1"/>
  <pageMargins left="0.5" right="0.4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17"/>
  <sheetViews>
    <sheetView zoomScaleSheetLayoutView="100" zoomScalePageLayoutView="0" workbookViewId="0" topLeftCell="A1">
      <selection activeCell="A4" sqref="A4:K17"/>
    </sheetView>
  </sheetViews>
  <sheetFormatPr defaultColWidth="9.00390625" defaultRowHeight="14.25"/>
  <cols>
    <col min="1" max="3" width="6.75390625" style="0" customWidth="1"/>
    <col min="4" max="4" width="29.375" style="0" bestFit="1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1" t="s">
        <v>49</v>
      </c>
    </row>
    <row r="2" spans="1:11" ht="27">
      <c r="A2" s="137" t="s">
        <v>50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15.75" thickBot="1">
      <c r="A3" s="82" t="s">
        <v>222</v>
      </c>
      <c r="B3" s="82"/>
      <c r="C3" s="82"/>
      <c r="D3" s="42"/>
      <c r="E3" s="42"/>
      <c r="F3" s="42"/>
      <c r="G3" s="42"/>
      <c r="H3" s="43"/>
      <c r="I3" s="42"/>
      <c r="J3" s="49"/>
      <c r="K3" s="50" t="s">
        <v>51</v>
      </c>
    </row>
    <row r="4" spans="1:11" ht="21" customHeight="1" thickBot="1">
      <c r="A4" s="138" t="s">
        <v>52</v>
      </c>
      <c r="B4" s="139"/>
      <c r="C4" s="139"/>
      <c r="D4" s="139"/>
      <c r="E4" s="134" t="s">
        <v>53</v>
      </c>
      <c r="F4" s="134" t="s">
        <v>54</v>
      </c>
      <c r="G4" s="134" t="s">
        <v>55</v>
      </c>
      <c r="H4" s="134" t="s">
        <v>56</v>
      </c>
      <c r="I4" s="134" t="s">
        <v>57</v>
      </c>
      <c r="J4" s="134" t="s">
        <v>58</v>
      </c>
      <c r="K4" s="140" t="s">
        <v>59</v>
      </c>
    </row>
    <row r="5" spans="1:11" ht="21" customHeight="1" thickBot="1">
      <c r="A5" s="136" t="s">
        <v>60</v>
      </c>
      <c r="B5" s="135"/>
      <c r="C5" s="135"/>
      <c r="D5" s="133" t="s">
        <v>61</v>
      </c>
      <c r="E5" s="135"/>
      <c r="F5" s="135"/>
      <c r="G5" s="135"/>
      <c r="H5" s="135"/>
      <c r="I5" s="135"/>
      <c r="J5" s="135"/>
      <c r="K5" s="141"/>
    </row>
    <row r="6" spans="1:11" ht="21" customHeight="1">
      <c r="A6" s="136"/>
      <c r="B6" s="135"/>
      <c r="C6" s="135"/>
      <c r="D6" s="133"/>
      <c r="E6" s="135"/>
      <c r="F6" s="135"/>
      <c r="G6" s="135"/>
      <c r="H6" s="135"/>
      <c r="I6" s="135"/>
      <c r="J6" s="135"/>
      <c r="K6" s="141"/>
    </row>
    <row r="7" spans="1:11" ht="21" customHeight="1">
      <c r="A7" s="132" t="s">
        <v>62</v>
      </c>
      <c r="B7" s="133" t="s">
        <v>63</v>
      </c>
      <c r="C7" s="133" t="s">
        <v>64</v>
      </c>
      <c r="D7" s="45" t="s">
        <v>65</v>
      </c>
      <c r="E7" s="44" t="s">
        <v>66</v>
      </c>
      <c r="F7" s="44" t="s">
        <v>67</v>
      </c>
      <c r="G7" s="44" t="s">
        <v>68</v>
      </c>
      <c r="H7" s="44" t="s">
        <v>69</v>
      </c>
      <c r="I7" s="44" t="s">
        <v>70</v>
      </c>
      <c r="J7" s="44" t="s">
        <v>71</v>
      </c>
      <c r="K7" s="83" t="s">
        <v>72</v>
      </c>
    </row>
    <row r="8" spans="1:11" ht="21" customHeight="1">
      <c r="A8" s="132"/>
      <c r="B8" s="133"/>
      <c r="C8" s="133"/>
      <c r="D8" s="45" t="s">
        <v>73</v>
      </c>
      <c r="E8" s="75">
        <v>21951845.36</v>
      </c>
      <c r="F8" s="75">
        <v>21951845.36</v>
      </c>
      <c r="G8" s="46"/>
      <c r="H8" s="46"/>
      <c r="I8" s="46"/>
      <c r="J8" s="46"/>
      <c r="K8" s="84"/>
    </row>
    <row r="9" spans="1:11" ht="21" customHeight="1">
      <c r="A9" s="72" t="s">
        <v>225</v>
      </c>
      <c r="B9" s="73" t="s">
        <v>226</v>
      </c>
      <c r="C9" s="73" t="s">
        <v>227</v>
      </c>
      <c r="D9" s="74" t="s">
        <v>228</v>
      </c>
      <c r="E9" s="75">
        <v>12034397.1</v>
      </c>
      <c r="F9" s="75">
        <v>12034397.1</v>
      </c>
      <c r="G9" s="47"/>
      <c r="H9" s="46"/>
      <c r="I9" s="47"/>
      <c r="J9" s="47"/>
      <c r="K9" s="84"/>
    </row>
    <row r="10" spans="1:11" ht="21" customHeight="1">
      <c r="A10" s="72" t="s">
        <v>225</v>
      </c>
      <c r="B10" s="73" t="s">
        <v>226</v>
      </c>
      <c r="C10" s="73" t="s">
        <v>229</v>
      </c>
      <c r="D10" s="74" t="s">
        <v>231</v>
      </c>
      <c r="E10" s="75">
        <v>3391000</v>
      </c>
      <c r="F10" s="75">
        <v>3391000</v>
      </c>
      <c r="G10" s="47"/>
      <c r="H10" s="47"/>
      <c r="I10" s="47"/>
      <c r="J10" s="47"/>
      <c r="K10" s="84"/>
    </row>
    <row r="11" spans="1:11" ht="21" customHeight="1">
      <c r="A11" s="72" t="s">
        <v>225</v>
      </c>
      <c r="B11" s="73" t="s">
        <v>232</v>
      </c>
      <c r="C11" s="73" t="s">
        <v>232</v>
      </c>
      <c r="D11" s="74" t="s">
        <v>233</v>
      </c>
      <c r="E11" s="75">
        <v>2548577.64</v>
      </c>
      <c r="F11" s="75">
        <v>2548577.64</v>
      </c>
      <c r="G11" s="47"/>
      <c r="H11" s="47"/>
      <c r="I11" s="47"/>
      <c r="J11" s="47"/>
      <c r="K11" s="84"/>
    </row>
    <row r="12" spans="1:11" ht="21" customHeight="1">
      <c r="A12" s="72" t="s">
        <v>234</v>
      </c>
      <c r="B12" s="73" t="s">
        <v>235</v>
      </c>
      <c r="C12" s="73" t="s">
        <v>227</v>
      </c>
      <c r="D12" s="76" t="s">
        <v>236</v>
      </c>
      <c r="E12" s="75">
        <v>532975.2</v>
      </c>
      <c r="F12" s="75">
        <v>532975.2</v>
      </c>
      <c r="G12" s="47"/>
      <c r="H12" s="47"/>
      <c r="I12" s="47"/>
      <c r="J12" s="47"/>
      <c r="K12" s="85"/>
    </row>
    <row r="13" spans="1:11" ht="21" customHeight="1">
      <c r="A13" s="72" t="s">
        <v>234</v>
      </c>
      <c r="B13" s="73" t="s">
        <v>235</v>
      </c>
      <c r="C13" s="73" t="s">
        <v>235</v>
      </c>
      <c r="D13" s="77" t="s">
        <v>237</v>
      </c>
      <c r="E13" s="75">
        <v>1612459.42</v>
      </c>
      <c r="F13" s="75">
        <v>1612459.42</v>
      </c>
      <c r="G13" s="48"/>
      <c r="H13" s="48"/>
      <c r="I13" s="48"/>
      <c r="J13" s="48"/>
      <c r="K13" s="86"/>
    </row>
    <row r="14" spans="1:11" ht="21" customHeight="1">
      <c r="A14" s="72" t="s">
        <v>238</v>
      </c>
      <c r="B14" s="73" t="s">
        <v>226</v>
      </c>
      <c r="C14" s="73" t="s">
        <v>239</v>
      </c>
      <c r="D14" s="74" t="s">
        <v>241</v>
      </c>
      <c r="E14" s="75">
        <v>492500</v>
      </c>
      <c r="F14" s="75">
        <v>492500</v>
      </c>
      <c r="G14" s="48"/>
      <c r="H14" s="48"/>
      <c r="I14" s="48"/>
      <c r="J14" s="48"/>
      <c r="K14" s="86"/>
    </row>
    <row r="15" spans="1:11" ht="21" customHeight="1">
      <c r="A15" s="72" t="s">
        <v>238</v>
      </c>
      <c r="B15" s="73" t="s">
        <v>226</v>
      </c>
      <c r="C15" s="73" t="s">
        <v>232</v>
      </c>
      <c r="D15" s="77" t="s">
        <v>242</v>
      </c>
      <c r="E15" s="75">
        <v>100000</v>
      </c>
      <c r="F15" s="75">
        <v>100000</v>
      </c>
      <c r="G15" s="48"/>
      <c r="H15" s="48"/>
      <c r="I15" s="48"/>
      <c r="J15" s="48"/>
      <c r="K15" s="86"/>
    </row>
    <row r="16" spans="1:11" ht="21" customHeight="1">
      <c r="A16" s="72" t="s">
        <v>243</v>
      </c>
      <c r="B16" s="73" t="s">
        <v>229</v>
      </c>
      <c r="C16" s="73" t="s">
        <v>227</v>
      </c>
      <c r="D16" s="76" t="s">
        <v>244</v>
      </c>
      <c r="E16" s="75">
        <v>1094256</v>
      </c>
      <c r="F16" s="75">
        <v>1094256</v>
      </c>
      <c r="G16" s="48"/>
      <c r="H16" s="48"/>
      <c r="I16" s="48"/>
      <c r="J16" s="48"/>
      <c r="K16" s="86"/>
    </row>
    <row r="17" spans="1:11" ht="21" customHeight="1" thickBot="1">
      <c r="A17" s="78" t="s">
        <v>243</v>
      </c>
      <c r="B17" s="79" t="s">
        <v>229</v>
      </c>
      <c r="C17" s="79" t="s">
        <v>245</v>
      </c>
      <c r="D17" s="80" t="s">
        <v>247</v>
      </c>
      <c r="E17" s="81">
        <v>145680</v>
      </c>
      <c r="F17" s="81">
        <v>145680</v>
      </c>
      <c r="G17" s="87"/>
      <c r="H17" s="87"/>
      <c r="I17" s="87"/>
      <c r="J17" s="87"/>
      <c r="K17" s="88"/>
    </row>
  </sheetData>
  <sheetProtection/>
  <mergeCells count="14">
    <mergeCell ref="G4:G6"/>
    <mergeCell ref="H4:H6"/>
    <mergeCell ref="I4:I6"/>
    <mergeCell ref="K4:K6"/>
    <mergeCell ref="A7:A8"/>
    <mergeCell ref="B7:B8"/>
    <mergeCell ref="C7:C8"/>
    <mergeCell ref="J4:J6"/>
    <mergeCell ref="A5:C6"/>
    <mergeCell ref="A2:K2"/>
    <mergeCell ref="A4:D4"/>
    <mergeCell ref="D5:D6"/>
    <mergeCell ref="E4:E6"/>
    <mergeCell ref="F4:F6"/>
  </mergeCells>
  <printOptions horizontalCentered="1"/>
  <pageMargins left="0.42" right="0.33" top="0.984251968503937" bottom="0.98425196850393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18"/>
  <sheetViews>
    <sheetView zoomScaleSheetLayoutView="100" zoomScalePageLayoutView="0" workbookViewId="0" topLeftCell="A1">
      <selection activeCell="D8" sqref="A8:IV9"/>
    </sheetView>
  </sheetViews>
  <sheetFormatPr defaultColWidth="9.00390625" defaultRowHeight="14.25"/>
  <cols>
    <col min="1" max="3" width="6.75390625" style="0" customWidth="1"/>
    <col min="4" max="4" width="28.1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74</v>
      </c>
    </row>
    <row r="2" spans="1:10" ht="27">
      <c r="A2" s="149" t="s">
        <v>75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1" ht="15.75" thickBot="1">
      <c r="A3" s="94" t="s">
        <v>222</v>
      </c>
      <c r="B3" s="94"/>
      <c r="C3" s="94"/>
      <c r="D3" s="35"/>
      <c r="E3" s="35"/>
      <c r="F3" s="36"/>
      <c r="G3" s="35"/>
      <c r="H3" s="35"/>
      <c r="I3" s="35"/>
      <c r="J3" s="41"/>
      <c r="K3" t="s">
        <v>51</v>
      </c>
    </row>
    <row r="4" spans="1:11" ht="18" customHeight="1">
      <c r="A4" s="150" t="s">
        <v>52</v>
      </c>
      <c r="B4" s="151"/>
      <c r="C4" s="151"/>
      <c r="D4" s="151"/>
      <c r="E4" s="148" t="s">
        <v>76</v>
      </c>
      <c r="F4" s="148" t="s">
        <v>77</v>
      </c>
      <c r="G4" s="148" t="s">
        <v>78</v>
      </c>
      <c r="H4" s="148" t="s">
        <v>79</v>
      </c>
      <c r="I4" s="148" t="s">
        <v>80</v>
      </c>
      <c r="J4" s="148" t="s">
        <v>81</v>
      </c>
      <c r="K4" s="142" t="s">
        <v>82</v>
      </c>
    </row>
    <row r="5" spans="1:11" ht="14.25">
      <c r="A5" s="144" t="s">
        <v>60</v>
      </c>
      <c r="B5" s="145"/>
      <c r="C5" s="145"/>
      <c r="D5" s="147" t="s">
        <v>61</v>
      </c>
      <c r="E5" s="145"/>
      <c r="F5" s="145"/>
      <c r="G5" s="145"/>
      <c r="H5" s="145"/>
      <c r="I5" s="145"/>
      <c r="J5" s="145"/>
      <c r="K5" s="143"/>
    </row>
    <row r="6" spans="1:11" ht="14.25">
      <c r="A6" s="144"/>
      <c r="B6" s="145"/>
      <c r="C6" s="145"/>
      <c r="D6" s="147"/>
      <c r="E6" s="145"/>
      <c r="F6" s="145"/>
      <c r="G6" s="145"/>
      <c r="H6" s="145"/>
      <c r="I6" s="145"/>
      <c r="J6" s="145"/>
      <c r="K6" s="143"/>
    </row>
    <row r="7" spans="1:11" ht="14.25">
      <c r="A7" s="144"/>
      <c r="B7" s="145"/>
      <c r="C7" s="145"/>
      <c r="D7" s="147"/>
      <c r="E7" s="145"/>
      <c r="F7" s="145"/>
      <c r="G7" s="145"/>
      <c r="H7" s="145"/>
      <c r="I7" s="145"/>
      <c r="J7" s="145"/>
      <c r="K7" s="143"/>
    </row>
    <row r="8" spans="1:11" ht="20.25" customHeight="1">
      <c r="A8" s="146" t="s">
        <v>62</v>
      </c>
      <c r="B8" s="147" t="s">
        <v>63</v>
      </c>
      <c r="C8" s="147" t="s">
        <v>64</v>
      </c>
      <c r="D8" s="37" t="s">
        <v>65</v>
      </c>
      <c r="E8" s="38" t="s">
        <v>66</v>
      </c>
      <c r="F8" s="38" t="s">
        <v>67</v>
      </c>
      <c r="G8" s="38" t="s">
        <v>68</v>
      </c>
      <c r="H8" s="38" t="s">
        <v>69</v>
      </c>
      <c r="I8" s="38" t="s">
        <v>70</v>
      </c>
      <c r="J8" s="38" t="s">
        <v>71</v>
      </c>
      <c r="K8" s="95"/>
    </row>
    <row r="9" spans="1:11" ht="20.25" customHeight="1">
      <c r="A9" s="146"/>
      <c r="B9" s="147"/>
      <c r="C9" s="147"/>
      <c r="D9" s="37" t="s">
        <v>73</v>
      </c>
      <c r="E9" s="89">
        <f>F9+G9</f>
        <v>21951845.36</v>
      </c>
      <c r="F9" s="89">
        <f>F10+F11+F12+F13+F14+F15+F16+F17+F18</f>
        <v>17968345.36</v>
      </c>
      <c r="G9" s="89">
        <f>G10+G11+G12+G13+G14+G15+G16+G17+G18</f>
        <v>3983500</v>
      </c>
      <c r="H9" s="39"/>
      <c r="I9" s="39"/>
      <c r="J9" s="39"/>
      <c r="K9" s="95"/>
    </row>
    <row r="10" spans="1:11" ht="19.5" customHeight="1">
      <c r="A10" s="72" t="s">
        <v>225</v>
      </c>
      <c r="B10" s="73" t="s">
        <v>226</v>
      </c>
      <c r="C10" s="73" t="s">
        <v>227</v>
      </c>
      <c r="D10" s="74" t="s">
        <v>228</v>
      </c>
      <c r="E10" s="89">
        <v>12034397.1</v>
      </c>
      <c r="F10" s="89">
        <v>12034397.1</v>
      </c>
      <c r="G10" s="90"/>
      <c r="H10" s="40"/>
      <c r="I10" s="40"/>
      <c r="J10" s="40"/>
      <c r="K10" s="95"/>
    </row>
    <row r="11" spans="1:11" ht="19.5" customHeight="1">
      <c r="A11" s="72" t="s">
        <v>225</v>
      </c>
      <c r="B11" s="73" t="s">
        <v>226</v>
      </c>
      <c r="C11" s="73" t="s">
        <v>229</v>
      </c>
      <c r="D11" s="74" t="s">
        <v>230</v>
      </c>
      <c r="E11" s="89">
        <v>3391000</v>
      </c>
      <c r="F11" s="90"/>
      <c r="G11" s="89">
        <v>3391000</v>
      </c>
      <c r="H11" s="40"/>
      <c r="I11" s="40"/>
      <c r="J11" s="40"/>
      <c r="K11" s="95"/>
    </row>
    <row r="12" spans="1:11" ht="19.5" customHeight="1">
      <c r="A12" s="72" t="s">
        <v>225</v>
      </c>
      <c r="B12" s="73" t="s">
        <v>232</v>
      </c>
      <c r="C12" s="73" t="s">
        <v>232</v>
      </c>
      <c r="D12" s="74" t="s">
        <v>233</v>
      </c>
      <c r="E12" s="89">
        <v>2548577.64</v>
      </c>
      <c r="F12" s="89">
        <v>2548577.64</v>
      </c>
      <c r="G12" s="91"/>
      <c r="H12" s="40"/>
      <c r="I12" s="40"/>
      <c r="J12" s="40"/>
      <c r="K12" s="95"/>
    </row>
    <row r="13" spans="1:11" ht="19.5" customHeight="1">
      <c r="A13" s="72" t="s">
        <v>234</v>
      </c>
      <c r="B13" s="73" t="s">
        <v>235</v>
      </c>
      <c r="C13" s="73" t="s">
        <v>227</v>
      </c>
      <c r="D13" s="76" t="s">
        <v>236</v>
      </c>
      <c r="E13" s="89">
        <v>532975.2</v>
      </c>
      <c r="F13" s="89">
        <v>532975.2</v>
      </c>
      <c r="G13" s="90"/>
      <c r="H13" s="40"/>
      <c r="I13" s="40"/>
      <c r="J13" s="40"/>
      <c r="K13" s="95"/>
    </row>
    <row r="14" spans="1:11" ht="19.5" customHeight="1">
      <c r="A14" s="72" t="s">
        <v>234</v>
      </c>
      <c r="B14" s="73" t="s">
        <v>235</v>
      </c>
      <c r="C14" s="73" t="s">
        <v>235</v>
      </c>
      <c r="D14" s="77" t="s">
        <v>237</v>
      </c>
      <c r="E14" s="89">
        <v>1612459.42</v>
      </c>
      <c r="F14" s="89">
        <v>1612459.42</v>
      </c>
      <c r="G14" s="90"/>
      <c r="H14" s="40"/>
      <c r="I14" s="40"/>
      <c r="J14" s="40"/>
      <c r="K14" s="95"/>
    </row>
    <row r="15" spans="1:11" ht="19.5" customHeight="1">
      <c r="A15" s="72" t="s">
        <v>238</v>
      </c>
      <c r="B15" s="73" t="s">
        <v>226</v>
      </c>
      <c r="C15" s="73" t="s">
        <v>239</v>
      </c>
      <c r="D15" s="74" t="s">
        <v>240</v>
      </c>
      <c r="E15" s="89">
        <v>492500</v>
      </c>
      <c r="F15" s="90"/>
      <c r="G15" s="89">
        <v>492500</v>
      </c>
      <c r="H15" s="40"/>
      <c r="I15" s="40"/>
      <c r="J15" s="40"/>
      <c r="K15" s="95"/>
    </row>
    <row r="16" spans="1:11" ht="19.5" customHeight="1">
      <c r="A16" s="72" t="s">
        <v>238</v>
      </c>
      <c r="B16" s="73" t="s">
        <v>226</v>
      </c>
      <c r="C16" s="73" t="s">
        <v>232</v>
      </c>
      <c r="D16" s="77" t="s">
        <v>242</v>
      </c>
      <c r="E16" s="89">
        <v>100000</v>
      </c>
      <c r="F16" s="90"/>
      <c r="G16" s="89">
        <v>100000</v>
      </c>
      <c r="H16" s="40"/>
      <c r="I16" s="40"/>
      <c r="J16" s="40"/>
      <c r="K16" s="95"/>
    </row>
    <row r="17" spans="1:11" ht="19.5" customHeight="1">
      <c r="A17" s="72" t="s">
        <v>243</v>
      </c>
      <c r="B17" s="73" t="s">
        <v>229</v>
      </c>
      <c r="C17" s="73" t="s">
        <v>227</v>
      </c>
      <c r="D17" s="76" t="s">
        <v>244</v>
      </c>
      <c r="E17" s="89">
        <v>1094256</v>
      </c>
      <c r="F17" s="89">
        <v>1094256</v>
      </c>
      <c r="G17" s="90"/>
      <c r="H17" s="40"/>
      <c r="I17" s="40"/>
      <c r="J17" s="40"/>
      <c r="K17" s="95"/>
    </row>
    <row r="18" spans="1:11" ht="19.5" customHeight="1" thickBot="1">
      <c r="A18" s="78" t="s">
        <v>243</v>
      </c>
      <c r="B18" s="79" t="s">
        <v>229</v>
      </c>
      <c r="C18" s="79" t="s">
        <v>245</v>
      </c>
      <c r="D18" s="80" t="s">
        <v>246</v>
      </c>
      <c r="E18" s="92">
        <v>145680</v>
      </c>
      <c r="F18" s="92">
        <v>145680</v>
      </c>
      <c r="G18" s="93"/>
      <c r="H18" s="96"/>
      <c r="I18" s="96"/>
      <c r="J18" s="96"/>
      <c r="K18" s="97"/>
    </row>
  </sheetData>
  <sheetProtection/>
  <mergeCells count="14">
    <mergeCell ref="A2:J2"/>
    <mergeCell ref="A4:D4"/>
    <mergeCell ref="D5:D7"/>
    <mergeCell ref="E4:E7"/>
    <mergeCell ref="F4:F7"/>
    <mergeCell ref="G4:G7"/>
    <mergeCell ref="H4:H7"/>
    <mergeCell ref="I4:I7"/>
    <mergeCell ref="K4:K7"/>
    <mergeCell ref="A5:C7"/>
    <mergeCell ref="A8:A9"/>
    <mergeCell ref="B8:B9"/>
    <mergeCell ref="C8:C9"/>
    <mergeCell ref="J4:J7"/>
  </mergeCells>
  <printOptions horizontalCentered="1"/>
  <pageMargins left="0.37" right="0.35433070866141736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zoomScaleSheetLayoutView="100" zoomScalePageLayoutView="0" workbookViewId="0" topLeftCell="A10">
      <selection activeCell="D49" sqref="D49"/>
    </sheetView>
  </sheetViews>
  <sheetFormatPr defaultColWidth="8.875" defaultRowHeight="14.25"/>
  <cols>
    <col min="1" max="1" width="25.625" style="0" customWidth="1"/>
    <col min="2" max="5" width="12.75390625" style="0" customWidth="1"/>
    <col min="6" max="6" width="11.50390625" style="0" customWidth="1"/>
  </cols>
  <sheetData>
    <row r="1" ht="14.25">
      <c r="A1" s="1" t="s">
        <v>83</v>
      </c>
    </row>
    <row r="2" spans="1:7" ht="18.75">
      <c r="A2" s="152" t="s">
        <v>84</v>
      </c>
      <c r="B2" s="152"/>
      <c r="C2" s="152"/>
      <c r="D2" s="152"/>
      <c r="E2" s="152"/>
      <c r="F2" s="152"/>
      <c r="G2" s="152"/>
    </row>
    <row r="3" spans="1:7" ht="15">
      <c r="A3" s="59" t="s">
        <v>222</v>
      </c>
      <c r="B3" s="59"/>
      <c r="C3" s="59"/>
      <c r="D3" s="35"/>
      <c r="E3" s="11"/>
      <c r="F3" s="11"/>
      <c r="G3" s="33" t="s">
        <v>2</v>
      </c>
    </row>
    <row r="4" spans="1:7" ht="14.25" customHeight="1">
      <c r="A4" s="156" t="s">
        <v>280</v>
      </c>
      <c r="B4" s="159" t="s">
        <v>73</v>
      </c>
      <c r="C4" s="153" t="s">
        <v>85</v>
      </c>
      <c r="D4" s="154"/>
      <c r="E4" s="154"/>
      <c r="F4" s="154"/>
      <c r="G4" s="155"/>
    </row>
    <row r="5" spans="1:7" ht="14.25">
      <c r="A5" s="157"/>
      <c r="B5" s="157"/>
      <c r="C5" s="159" t="s">
        <v>86</v>
      </c>
      <c r="D5" s="153" t="s">
        <v>87</v>
      </c>
      <c r="E5" s="155"/>
      <c r="F5" s="159" t="s">
        <v>88</v>
      </c>
      <c r="G5" s="159" t="s">
        <v>89</v>
      </c>
    </row>
    <row r="6" spans="1:7" ht="24">
      <c r="A6" s="158"/>
      <c r="B6" s="157"/>
      <c r="C6" s="157"/>
      <c r="D6" s="103" t="s">
        <v>90</v>
      </c>
      <c r="E6" s="103" t="s">
        <v>91</v>
      </c>
      <c r="F6" s="157"/>
      <c r="G6" s="157"/>
    </row>
    <row r="7" spans="1:7" ht="22.5" customHeight="1">
      <c r="A7" s="104" t="s">
        <v>73</v>
      </c>
      <c r="B7" s="18">
        <f>B8+B14+B35+B41</f>
        <v>17968345.36</v>
      </c>
      <c r="C7" s="18">
        <f>C8+C14+C35+C41</f>
        <v>17968345.36</v>
      </c>
      <c r="D7" s="18">
        <f>D8+D14+D35+D41</f>
        <v>17968345.36</v>
      </c>
      <c r="E7" s="18"/>
      <c r="F7" s="18"/>
      <c r="G7" s="18"/>
    </row>
    <row r="8" spans="1:7" ht="17.25" customHeight="1">
      <c r="A8" s="17" t="s">
        <v>92</v>
      </c>
      <c r="B8" s="101">
        <v>11856692.52</v>
      </c>
      <c r="C8" s="18">
        <f>C9+C10+C11+C12+C13</f>
        <v>11856692.520000001</v>
      </c>
      <c r="D8" s="18">
        <f>D9+D10+D11+D12+D13</f>
        <v>11856692.520000001</v>
      </c>
      <c r="E8" s="17"/>
      <c r="F8" s="17"/>
      <c r="G8" s="17"/>
    </row>
    <row r="9" spans="1:7" ht="17.25" customHeight="1">
      <c r="A9" s="99" t="s">
        <v>250</v>
      </c>
      <c r="B9" s="100">
        <v>2987316</v>
      </c>
      <c r="C9" s="100">
        <v>2987316</v>
      </c>
      <c r="D9" s="100">
        <v>2987316</v>
      </c>
      <c r="E9" s="17"/>
      <c r="F9" s="17"/>
      <c r="G9" s="17"/>
    </row>
    <row r="10" spans="1:7" ht="17.25" customHeight="1">
      <c r="A10" s="99" t="s">
        <v>251</v>
      </c>
      <c r="B10" s="100">
        <v>5560661.100000001</v>
      </c>
      <c r="C10" s="100">
        <v>5560661.100000001</v>
      </c>
      <c r="D10" s="100">
        <v>5560661.100000001</v>
      </c>
      <c r="E10" s="17"/>
      <c r="F10" s="17"/>
      <c r="G10" s="17"/>
    </row>
    <row r="11" spans="1:7" ht="17.25" customHeight="1">
      <c r="A11" s="99" t="s">
        <v>252</v>
      </c>
      <c r="B11" s="100">
        <v>1612459.42</v>
      </c>
      <c r="C11" s="100">
        <v>1612459.42</v>
      </c>
      <c r="D11" s="100">
        <v>1612459.42</v>
      </c>
      <c r="E11" s="17"/>
      <c r="F11" s="17"/>
      <c r="G11" s="17"/>
    </row>
    <row r="12" spans="1:7" ht="17.25" customHeight="1">
      <c r="A12" s="99" t="s">
        <v>253</v>
      </c>
      <c r="B12" s="100">
        <v>1094256</v>
      </c>
      <c r="C12" s="100">
        <v>1094256</v>
      </c>
      <c r="D12" s="100">
        <v>1094256</v>
      </c>
      <c r="E12" s="17"/>
      <c r="F12" s="17"/>
      <c r="G12" s="17"/>
    </row>
    <row r="13" spans="1:7" ht="17.25" customHeight="1">
      <c r="A13" s="99" t="s">
        <v>254</v>
      </c>
      <c r="B13" s="100">
        <v>602000</v>
      </c>
      <c r="C13" s="100">
        <v>602000</v>
      </c>
      <c r="D13" s="100">
        <v>602000</v>
      </c>
      <c r="E13" s="17"/>
      <c r="F13" s="17"/>
      <c r="G13" s="17"/>
    </row>
    <row r="14" spans="1:7" ht="17.25" customHeight="1">
      <c r="A14" s="17" t="s">
        <v>93</v>
      </c>
      <c r="B14" s="101">
        <f>B15+B16+B17+B18+B19+B20+B21+B22+B23+B24+B25+B26+B27+B28+B29+B30+B31+B32+B33+B34</f>
        <v>3284100</v>
      </c>
      <c r="C14" s="101">
        <f>C15+C16+C17+C18+C19+C20+C21+C22+C23+C24+C25+C26+C27+C28+C29+C30+C31+C32+C33+C34</f>
        <v>3284100</v>
      </c>
      <c r="D14" s="101">
        <f>D15+D16+D17+D18+D19+D20+D21+D22+D23+D24+D25+D26+D27+D28+D29+D30+D31+D32+D33+D34</f>
        <v>3284100</v>
      </c>
      <c r="E14" s="17"/>
      <c r="F14" s="17"/>
      <c r="G14" s="17"/>
    </row>
    <row r="15" spans="1:7" ht="17.25" customHeight="1">
      <c r="A15" s="99" t="s">
        <v>255</v>
      </c>
      <c r="B15" s="101">
        <v>250000</v>
      </c>
      <c r="C15" s="101">
        <v>250000</v>
      </c>
      <c r="D15" s="101">
        <v>250000</v>
      </c>
      <c r="E15" s="17"/>
      <c r="F15" s="17"/>
      <c r="G15" s="17"/>
    </row>
    <row r="16" spans="1:7" ht="17.25" customHeight="1">
      <c r="A16" s="99" t="s">
        <v>256</v>
      </c>
      <c r="B16" s="101">
        <v>40000</v>
      </c>
      <c r="C16" s="101">
        <v>40000</v>
      </c>
      <c r="D16" s="101">
        <v>40000</v>
      </c>
      <c r="E16" s="17"/>
      <c r="F16" s="17"/>
      <c r="G16" s="17"/>
    </row>
    <row r="17" spans="1:7" ht="17.25" customHeight="1">
      <c r="A17" s="99" t="s">
        <v>257</v>
      </c>
      <c r="B17" s="101">
        <v>60000</v>
      </c>
      <c r="C17" s="101">
        <v>60000</v>
      </c>
      <c r="D17" s="101">
        <v>60000</v>
      </c>
      <c r="E17" s="17"/>
      <c r="F17" s="17"/>
      <c r="G17" s="17"/>
    </row>
    <row r="18" spans="1:7" ht="17.25" customHeight="1">
      <c r="A18" s="99" t="s">
        <v>258</v>
      </c>
      <c r="B18" s="101">
        <v>650000</v>
      </c>
      <c r="C18" s="101">
        <v>650000</v>
      </c>
      <c r="D18" s="101">
        <v>650000</v>
      </c>
      <c r="E18" s="17"/>
      <c r="F18" s="17"/>
      <c r="G18" s="17"/>
    </row>
    <row r="19" spans="1:7" ht="17.25" customHeight="1">
      <c r="A19" s="99" t="s">
        <v>259</v>
      </c>
      <c r="B19" s="101">
        <v>120000</v>
      </c>
      <c r="C19" s="101">
        <v>120000</v>
      </c>
      <c r="D19" s="101">
        <v>120000</v>
      </c>
      <c r="E19" s="17"/>
      <c r="F19" s="17"/>
      <c r="G19" s="17"/>
    </row>
    <row r="20" spans="1:7" ht="17.25" customHeight="1">
      <c r="A20" s="99" t="s">
        <v>260</v>
      </c>
      <c r="B20" s="101">
        <v>20000</v>
      </c>
      <c r="C20" s="101">
        <v>20000</v>
      </c>
      <c r="D20" s="101">
        <v>20000</v>
      </c>
      <c r="E20" s="17"/>
      <c r="F20" s="18"/>
      <c r="G20" s="17"/>
    </row>
    <row r="21" spans="1:7" ht="17.25" customHeight="1">
      <c r="A21" s="99" t="s">
        <v>261</v>
      </c>
      <c r="B21" s="101">
        <v>400000</v>
      </c>
      <c r="C21" s="101">
        <v>400000</v>
      </c>
      <c r="D21" s="101">
        <v>400000</v>
      </c>
      <c r="E21" s="17"/>
      <c r="F21" s="18"/>
      <c r="G21" s="17"/>
    </row>
    <row r="22" spans="1:7" ht="17.25" customHeight="1">
      <c r="A22" s="99" t="s">
        <v>262</v>
      </c>
      <c r="B22" s="101">
        <v>50000</v>
      </c>
      <c r="C22" s="101">
        <v>50000</v>
      </c>
      <c r="D22" s="101">
        <v>50000</v>
      </c>
      <c r="E22" s="17"/>
      <c r="F22" s="18"/>
      <c r="G22" s="17"/>
    </row>
    <row r="23" spans="1:7" ht="17.25" customHeight="1">
      <c r="A23" s="99" t="s">
        <v>263</v>
      </c>
      <c r="B23" s="101">
        <v>100000</v>
      </c>
      <c r="C23" s="101">
        <v>100000</v>
      </c>
      <c r="D23" s="101">
        <v>100000</v>
      </c>
      <c r="E23" s="17"/>
      <c r="F23" s="18"/>
      <c r="G23" s="17"/>
    </row>
    <row r="24" spans="1:7" ht="17.25" customHeight="1">
      <c r="A24" s="99" t="s">
        <v>264</v>
      </c>
      <c r="B24" s="101">
        <v>100000</v>
      </c>
      <c r="C24" s="101">
        <v>100000</v>
      </c>
      <c r="D24" s="101">
        <v>100000</v>
      </c>
      <c r="E24" s="17"/>
      <c r="F24" s="17"/>
      <c r="G24" s="17"/>
    </row>
    <row r="25" spans="1:7" ht="17.25" customHeight="1">
      <c r="A25" s="99" t="s">
        <v>265</v>
      </c>
      <c r="B25" s="101">
        <v>100000</v>
      </c>
      <c r="C25" s="101">
        <v>100000</v>
      </c>
      <c r="D25" s="101">
        <v>100000</v>
      </c>
      <c r="E25" s="17"/>
      <c r="F25" s="17"/>
      <c r="G25" s="17"/>
    </row>
    <row r="26" spans="1:7" ht="17.25" customHeight="1">
      <c r="A26" s="99" t="s">
        <v>266</v>
      </c>
      <c r="B26" s="101">
        <v>100000</v>
      </c>
      <c r="C26" s="101">
        <v>100000</v>
      </c>
      <c r="D26" s="101">
        <v>100000</v>
      </c>
      <c r="E26" s="17"/>
      <c r="F26" s="17"/>
      <c r="G26" s="17"/>
    </row>
    <row r="27" spans="1:7" ht="17.25" customHeight="1">
      <c r="A27" s="99" t="s">
        <v>267</v>
      </c>
      <c r="B27" s="101">
        <v>150000</v>
      </c>
      <c r="C27" s="101">
        <v>150000</v>
      </c>
      <c r="D27" s="101">
        <v>150000</v>
      </c>
      <c r="E27" s="17"/>
      <c r="F27" s="17"/>
      <c r="G27" s="17"/>
    </row>
    <row r="28" spans="1:7" ht="17.25" customHeight="1">
      <c r="A28" s="99" t="s">
        <v>268</v>
      </c>
      <c r="B28" s="101">
        <v>50000</v>
      </c>
      <c r="C28" s="101">
        <v>50000</v>
      </c>
      <c r="D28" s="101">
        <v>50000</v>
      </c>
      <c r="E28" s="17"/>
      <c r="F28" s="17"/>
      <c r="G28" s="17"/>
    </row>
    <row r="29" spans="1:7" ht="17.25" customHeight="1">
      <c r="A29" s="99" t="s">
        <v>269</v>
      </c>
      <c r="B29" s="101">
        <v>100000</v>
      </c>
      <c r="C29" s="101">
        <v>100000</v>
      </c>
      <c r="D29" s="101">
        <v>100000</v>
      </c>
      <c r="E29" s="17"/>
      <c r="F29" s="17"/>
      <c r="G29" s="17"/>
    </row>
    <row r="30" spans="1:7" ht="17.25" customHeight="1">
      <c r="A30" s="99" t="s">
        <v>270</v>
      </c>
      <c r="B30" s="101">
        <v>250000</v>
      </c>
      <c r="C30" s="101">
        <v>250000</v>
      </c>
      <c r="D30" s="101">
        <v>250000</v>
      </c>
      <c r="E30" s="17"/>
      <c r="F30" s="17"/>
      <c r="G30" s="17"/>
    </row>
    <row r="31" spans="1:7" ht="17.25" customHeight="1">
      <c r="A31" s="99" t="s">
        <v>271</v>
      </c>
      <c r="B31" s="101">
        <v>15100</v>
      </c>
      <c r="C31" s="101">
        <v>15100</v>
      </c>
      <c r="D31" s="101">
        <v>15100</v>
      </c>
      <c r="E31" s="17"/>
      <c r="F31" s="17"/>
      <c r="G31" s="17"/>
    </row>
    <row r="32" spans="1:7" ht="17.25" customHeight="1">
      <c r="A32" s="99" t="s">
        <v>272</v>
      </c>
      <c r="B32" s="101">
        <v>60000</v>
      </c>
      <c r="C32" s="101">
        <v>60000</v>
      </c>
      <c r="D32" s="101">
        <v>60000</v>
      </c>
      <c r="E32" s="17"/>
      <c r="F32" s="17"/>
      <c r="G32" s="17"/>
    </row>
    <row r="33" spans="1:7" ht="17.25" customHeight="1">
      <c r="A33" s="99" t="s">
        <v>273</v>
      </c>
      <c r="B33" s="101">
        <v>504000</v>
      </c>
      <c r="C33" s="101">
        <v>504000</v>
      </c>
      <c r="D33" s="101">
        <v>504000</v>
      </c>
      <c r="E33" s="17"/>
      <c r="F33" s="17"/>
      <c r="G33" s="17"/>
    </row>
    <row r="34" spans="1:7" ht="17.25" customHeight="1">
      <c r="A34" s="99" t="s">
        <v>274</v>
      </c>
      <c r="B34" s="101">
        <v>165000</v>
      </c>
      <c r="C34" s="101">
        <v>165000</v>
      </c>
      <c r="D34" s="101">
        <v>165000</v>
      </c>
      <c r="E34" s="17"/>
      <c r="F34" s="17"/>
      <c r="G34" s="17"/>
    </row>
    <row r="35" spans="1:7" ht="17.25" customHeight="1">
      <c r="A35" s="17" t="s">
        <v>94</v>
      </c>
      <c r="B35" s="101">
        <f>B36+B37+B38</f>
        <v>2627552.84</v>
      </c>
      <c r="C35" s="101">
        <f>C36+C37+C38</f>
        <v>2627552.84</v>
      </c>
      <c r="D35" s="101">
        <f>D36+D37+D38</f>
        <v>2627552.84</v>
      </c>
      <c r="E35" s="17"/>
      <c r="F35" s="17"/>
      <c r="G35" s="17"/>
    </row>
    <row r="36" spans="1:7" ht="17.25" customHeight="1">
      <c r="A36" s="102" t="s">
        <v>275</v>
      </c>
      <c r="B36" s="101">
        <v>113581.2</v>
      </c>
      <c r="C36" s="101">
        <v>113581.2</v>
      </c>
      <c r="D36" s="101">
        <v>113581.2</v>
      </c>
      <c r="E36" s="5"/>
      <c r="F36" s="5"/>
      <c r="G36" s="5"/>
    </row>
    <row r="37" spans="1:7" ht="17.25" customHeight="1">
      <c r="A37" s="102" t="s">
        <v>276</v>
      </c>
      <c r="B37" s="101">
        <v>419394</v>
      </c>
      <c r="C37" s="101">
        <v>419394</v>
      </c>
      <c r="D37" s="101">
        <v>419394</v>
      </c>
      <c r="E37" s="5"/>
      <c r="F37" s="5"/>
      <c r="G37" s="5"/>
    </row>
    <row r="38" spans="1:7" ht="17.25" customHeight="1">
      <c r="A38" s="105" t="s">
        <v>277</v>
      </c>
      <c r="B38" s="18">
        <v>2094577.64</v>
      </c>
      <c r="C38" s="18">
        <v>2094577.64</v>
      </c>
      <c r="D38" s="18">
        <v>2094577.64</v>
      </c>
      <c r="E38" s="5"/>
      <c r="F38" s="5"/>
      <c r="G38" s="5"/>
    </row>
    <row r="39" spans="1:7" ht="17.25" customHeight="1">
      <c r="A39" s="17" t="s">
        <v>299</v>
      </c>
      <c r="B39" s="18"/>
      <c r="C39" s="18"/>
      <c r="D39" s="18"/>
      <c r="E39" s="5"/>
      <c r="F39" s="5"/>
      <c r="G39" s="5"/>
    </row>
    <row r="40" spans="1:7" ht="17.25" customHeight="1">
      <c r="A40" s="128" t="s">
        <v>297</v>
      </c>
      <c r="B40" s="18"/>
      <c r="C40" s="18"/>
      <c r="D40" s="18"/>
      <c r="E40" s="5"/>
      <c r="F40" s="5"/>
      <c r="G40" s="5"/>
    </row>
    <row r="41" spans="1:7" ht="17.25" customHeight="1">
      <c r="A41" s="17" t="s">
        <v>278</v>
      </c>
      <c r="B41" s="101">
        <f>B42</f>
        <v>200000</v>
      </c>
      <c r="C41" s="101">
        <f>C42</f>
        <v>200000</v>
      </c>
      <c r="D41" s="101">
        <f>D42</f>
        <v>200000</v>
      </c>
      <c r="E41" s="5"/>
      <c r="F41" s="5"/>
      <c r="G41" s="5"/>
    </row>
    <row r="42" spans="1:7" ht="17.25" customHeight="1">
      <c r="A42" s="99" t="s">
        <v>279</v>
      </c>
      <c r="B42" s="18">
        <v>200000</v>
      </c>
      <c r="C42" s="18">
        <v>200000</v>
      </c>
      <c r="D42" s="18">
        <v>200000</v>
      </c>
      <c r="E42" s="5"/>
      <c r="F42" s="5"/>
      <c r="G42" s="5"/>
    </row>
    <row r="43" spans="1:7" ht="14.25">
      <c r="A43" s="17" t="s">
        <v>82</v>
      </c>
      <c r="B43" s="5"/>
      <c r="C43" s="5"/>
      <c r="D43" s="5"/>
      <c r="E43" s="5"/>
      <c r="F43" s="5"/>
      <c r="G43" s="5"/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 horizontalCentered="1"/>
  <pageMargins left="0.2755905511811024" right="0.2755905511811024" top="0.3937007874015748" bottom="0.3937007874015748" header="0.2362204724409449" footer="0.196850393700787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zoomScalePageLayoutView="0" workbookViewId="0" topLeftCell="A1">
      <selection activeCell="C10" sqref="C10"/>
    </sheetView>
  </sheetViews>
  <sheetFormatPr defaultColWidth="8.875" defaultRowHeight="14.25"/>
  <cols>
    <col min="1" max="1" width="31.625" style="0" customWidth="1"/>
    <col min="2" max="5" width="13.25390625" style="0" customWidth="1"/>
    <col min="6" max="6" width="13.00390625" style="0" customWidth="1"/>
    <col min="7" max="7" width="5.125" style="0" customWidth="1"/>
    <col min="8" max="8" width="28.00390625" style="0" customWidth="1"/>
  </cols>
  <sheetData>
    <row r="1" ht="14.25">
      <c r="A1" s="1" t="s">
        <v>95</v>
      </c>
    </row>
    <row r="2" spans="1:8" ht="18.75">
      <c r="A2" s="152" t="s">
        <v>96</v>
      </c>
      <c r="B2" s="152"/>
      <c r="C2" s="152"/>
      <c r="D2" s="152"/>
      <c r="E2" s="152"/>
      <c r="F2" s="152"/>
      <c r="G2" s="152"/>
      <c r="H2" s="152"/>
    </row>
    <row r="3" spans="1:8" ht="17.25" customHeight="1">
      <c r="A3" s="115" t="s">
        <v>222</v>
      </c>
      <c r="B3" s="59"/>
      <c r="C3" s="59"/>
      <c r="D3" s="35"/>
      <c r="E3" s="11"/>
      <c r="F3" s="11"/>
      <c r="H3" s="33" t="s">
        <v>2</v>
      </c>
    </row>
    <row r="4" spans="1:8" ht="19.5" customHeight="1">
      <c r="A4" s="163" t="s">
        <v>97</v>
      </c>
      <c r="B4" s="164" t="s">
        <v>73</v>
      </c>
      <c r="C4" s="160" t="s">
        <v>85</v>
      </c>
      <c r="D4" s="161"/>
      <c r="E4" s="161"/>
      <c r="F4" s="161"/>
      <c r="G4" s="161"/>
      <c r="H4" s="171" t="s">
        <v>293</v>
      </c>
    </row>
    <row r="5" spans="1:8" ht="18.75" customHeight="1">
      <c r="A5" s="163"/>
      <c r="B5" s="165"/>
      <c r="C5" s="167" t="s">
        <v>86</v>
      </c>
      <c r="D5" s="160" t="s">
        <v>87</v>
      </c>
      <c r="E5" s="162"/>
      <c r="F5" s="167" t="s">
        <v>88</v>
      </c>
      <c r="G5" s="169" t="s">
        <v>98</v>
      </c>
      <c r="H5" s="172"/>
    </row>
    <row r="6" spans="1:8" ht="28.5" customHeight="1">
      <c r="A6" s="163"/>
      <c r="B6" s="166"/>
      <c r="C6" s="168"/>
      <c r="D6" s="117" t="s">
        <v>90</v>
      </c>
      <c r="E6" s="117" t="s">
        <v>91</v>
      </c>
      <c r="F6" s="168"/>
      <c r="G6" s="170"/>
      <c r="H6" s="172"/>
    </row>
    <row r="7" spans="1:8" ht="45" customHeight="1">
      <c r="A7" s="116" t="s">
        <v>73</v>
      </c>
      <c r="B7" s="111">
        <f>B8+B9+B10+B11+B12+B13</f>
        <v>3983500</v>
      </c>
      <c r="C7" s="111">
        <f>C8+C9+C10+C11+C12+C13</f>
        <v>3983500</v>
      </c>
      <c r="D7" s="111">
        <f>D8+D9+D10+D11+D12+D13</f>
        <v>3983500</v>
      </c>
      <c r="E7" s="111"/>
      <c r="F7" s="111"/>
      <c r="G7" s="112"/>
      <c r="H7" s="113"/>
    </row>
    <row r="8" spans="1:8" ht="45" customHeight="1">
      <c r="A8" s="106" t="s">
        <v>281</v>
      </c>
      <c r="B8" s="114">
        <v>575000</v>
      </c>
      <c r="C8" s="114">
        <v>575000</v>
      </c>
      <c r="D8" s="114">
        <v>575000</v>
      </c>
      <c r="E8" s="17"/>
      <c r="F8" s="17"/>
      <c r="G8" s="34"/>
      <c r="H8" s="107" t="s">
        <v>282</v>
      </c>
    </row>
    <row r="9" spans="1:8" ht="45" customHeight="1">
      <c r="A9" s="106" t="s">
        <v>283</v>
      </c>
      <c r="B9" s="114">
        <v>1396000</v>
      </c>
      <c r="C9" s="114">
        <v>1396000</v>
      </c>
      <c r="D9" s="114">
        <v>1396000</v>
      </c>
      <c r="E9" s="17"/>
      <c r="F9" s="17"/>
      <c r="G9" s="34"/>
      <c r="H9" s="108" t="s">
        <v>284</v>
      </c>
    </row>
    <row r="10" spans="1:8" ht="45" customHeight="1">
      <c r="A10" s="106" t="s">
        <v>285</v>
      </c>
      <c r="B10" s="114">
        <v>492500</v>
      </c>
      <c r="C10" s="114">
        <v>492500</v>
      </c>
      <c r="D10" s="114">
        <v>492500</v>
      </c>
      <c r="E10" s="17"/>
      <c r="F10" s="17"/>
      <c r="G10" s="34"/>
      <c r="H10" s="109" t="s">
        <v>286</v>
      </c>
    </row>
    <row r="11" spans="1:8" ht="45" customHeight="1">
      <c r="A11" s="106" t="s">
        <v>287</v>
      </c>
      <c r="B11" s="114">
        <v>100000</v>
      </c>
      <c r="C11" s="114">
        <v>100000</v>
      </c>
      <c r="D11" s="114">
        <v>100000</v>
      </c>
      <c r="E11" s="17"/>
      <c r="F11" s="17"/>
      <c r="G11" s="34"/>
      <c r="H11" s="108" t="s">
        <v>288</v>
      </c>
    </row>
    <row r="12" spans="1:8" ht="45" customHeight="1">
      <c r="A12" s="106" t="s">
        <v>289</v>
      </c>
      <c r="B12" s="114">
        <v>220000</v>
      </c>
      <c r="C12" s="114">
        <v>220000</v>
      </c>
      <c r="D12" s="114">
        <v>220000</v>
      </c>
      <c r="E12" s="17"/>
      <c r="F12" s="17"/>
      <c r="G12" s="34"/>
      <c r="H12" s="108" t="s">
        <v>290</v>
      </c>
    </row>
    <row r="13" spans="1:8" ht="45" customHeight="1">
      <c r="A13" s="106" t="s">
        <v>291</v>
      </c>
      <c r="B13" s="114">
        <v>1200000</v>
      </c>
      <c r="C13" s="114">
        <v>1200000</v>
      </c>
      <c r="D13" s="114">
        <v>1200000</v>
      </c>
      <c r="E13" s="17"/>
      <c r="F13" s="17"/>
      <c r="G13" s="34"/>
      <c r="H13" s="110" t="s">
        <v>292</v>
      </c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 horizontalCentered="1"/>
  <pageMargins left="0.35433070866141736" right="0.35433070866141736" top="0.5118110236220472" bottom="0.5511811023622047" header="0.275590551181102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zoomScalePageLayoutView="0" workbookViewId="0" topLeftCell="A1">
      <selection activeCell="D16" sqref="D16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12.25390625" style="0" bestFit="1" customWidth="1"/>
    <col min="4" max="4" width="22.125" style="0" bestFit="1" customWidth="1"/>
    <col min="5" max="5" width="3.625" style="0" bestFit="1" customWidth="1"/>
    <col min="6" max="7" width="13.625" style="0" customWidth="1"/>
    <col min="8" max="8" width="9.625" style="0" customWidth="1"/>
  </cols>
  <sheetData>
    <row r="1" ht="14.25">
      <c r="A1" s="1" t="s">
        <v>99</v>
      </c>
    </row>
    <row r="2" spans="1:8" ht="18.75">
      <c r="A2" s="173" t="s">
        <v>100</v>
      </c>
      <c r="B2" s="173"/>
      <c r="C2" s="173"/>
      <c r="D2" s="173"/>
      <c r="E2" s="173"/>
      <c r="F2" s="173"/>
      <c r="G2" s="173"/>
      <c r="H2" s="173"/>
    </row>
    <row r="3" spans="1:8" ht="15">
      <c r="A3" s="54" t="s">
        <v>222</v>
      </c>
      <c r="B3" s="59"/>
      <c r="C3" s="59"/>
      <c r="D3" s="35"/>
      <c r="E3" s="21"/>
      <c r="F3" s="22"/>
      <c r="G3" s="21"/>
      <c r="H3" s="23" t="s">
        <v>51</v>
      </c>
    </row>
    <row r="4" spans="1:8" ht="14.25">
      <c r="A4" s="174" t="s">
        <v>101</v>
      </c>
      <c r="B4" s="174"/>
      <c r="C4" s="174"/>
      <c r="D4" s="174" t="s">
        <v>102</v>
      </c>
      <c r="E4" s="174"/>
      <c r="F4" s="174"/>
      <c r="G4" s="174"/>
      <c r="H4" s="174"/>
    </row>
    <row r="5" spans="1:8" ht="14.25">
      <c r="A5" s="175" t="s">
        <v>103</v>
      </c>
      <c r="B5" s="175" t="s">
        <v>104</v>
      </c>
      <c r="C5" s="175" t="s">
        <v>105</v>
      </c>
      <c r="D5" s="175" t="s">
        <v>106</v>
      </c>
      <c r="E5" s="175" t="s">
        <v>104</v>
      </c>
      <c r="F5" s="174" t="s">
        <v>105</v>
      </c>
      <c r="G5" s="174"/>
      <c r="H5" s="174"/>
    </row>
    <row r="6" spans="1:8" ht="27.75" customHeight="1">
      <c r="A6" s="175"/>
      <c r="B6" s="175"/>
      <c r="C6" s="175"/>
      <c r="D6" s="175"/>
      <c r="E6" s="175"/>
      <c r="F6" s="24" t="s">
        <v>86</v>
      </c>
      <c r="G6" s="25" t="s">
        <v>107</v>
      </c>
      <c r="H6" s="25" t="s">
        <v>108</v>
      </c>
    </row>
    <row r="7" spans="1:8" ht="14.25">
      <c r="A7" s="24" t="s">
        <v>109</v>
      </c>
      <c r="B7" s="24"/>
      <c r="C7" s="24">
        <v>1</v>
      </c>
      <c r="D7" s="24" t="s">
        <v>109</v>
      </c>
      <c r="E7" s="24"/>
      <c r="F7" s="24">
        <v>2</v>
      </c>
      <c r="G7" s="24">
        <v>3</v>
      </c>
      <c r="H7" s="24">
        <v>4</v>
      </c>
    </row>
    <row r="8" spans="1:8" ht="14.25">
      <c r="A8" s="26" t="s">
        <v>110</v>
      </c>
      <c r="B8" s="24" t="s">
        <v>66</v>
      </c>
      <c r="C8" s="118">
        <v>21951845.36</v>
      </c>
      <c r="D8" s="26" t="s">
        <v>111</v>
      </c>
      <c r="E8" s="24" t="s">
        <v>112</v>
      </c>
      <c r="F8" s="118">
        <v>17973974.74</v>
      </c>
      <c r="G8" s="118">
        <v>17973974.74</v>
      </c>
      <c r="H8" s="28"/>
    </row>
    <row r="9" spans="1:8" ht="14.25">
      <c r="A9" s="26" t="s">
        <v>113</v>
      </c>
      <c r="B9" s="24" t="s">
        <v>67</v>
      </c>
      <c r="D9" s="26" t="s">
        <v>114</v>
      </c>
      <c r="E9" s="24" t="s">
        <v>115</v>
      </c>
      <c r="F9" s="118"/>
      <c r="G9" s="118"/>
      <c r="H9" s="28"/>
    </row>
    <row r="10" spans="1:8" ht="14.25">
      <c r="A10" s="26"/>
      <c r="B10" s="24" t="s">
        <v>68</v>
      </c>
      <c r="C10" s="28"/>
      <c r="D10" s="26" t="s">
        <v>116</v>
      </c>
      <c r="E10" s="24" t="s">
        <v>117</v>
      </c>
      <c r="F10" s="118"/>
      <c r="G10" s="118"/>
      <c r="H10" s="28"/>
    </row>
    <row r="11" spans="1:8" ht="14.25">
      <c r="A11" s="26"/>
      <c r="B11" s="24" t="s">
        <v>69</v>
      </c>
      <c r="C11" s="28"/>
      <c r="D11" s="26" t="s">
        <v>118</v>
      </c>
      <c r="E11" s="24" t="s">
        <v>119</v>
      </c>
      <c r="F11" s="118"/>
      <c r="G11" s="118"/>
      <c r="H11" s="28"/>
    </row>
    <row r="12" spans="1:8" ht="14.25">
      <c r="A12" s="26"/>
      <c r="B12" s="24" t="s">
        <v>70</v>
      </c>
      <c r="C12" s="28"/>
      <c r="D12" s="26" t="s">
        <v>120</v>
      </c>
      <c r="E12" s="24" t="s">
        <v>121</v>
      </c>
      <c r="F12" s="118"/>
      <c r="G12" s="118"/>
      <c r="H12" s="27"/>
    </row>
    <row r="13" spans="1:8" ht="14.25">
      <c r="A13" s="26"/>
      <c r="B13" s="24" t="s">
        <v>71</v>
      </c>
      <c r="C13" s="28"/>
      <c r="D13" s="26" t="s">
        <v>122</v>
      </c>
      <c r="E13" s="24" t="s">
        <v>123</v>
      </c>
      <c r="F13" s="118"/>
      <c r="G13" s="118"/>
      <c r="H13" s="28"/>
    </row>
    <row r="14" spans="1:8" ht="14.25">
      <c r="A14" s="26"/>
      <c r="B14" s="24" t="s">
        <v>72</v>
      </c>
      <c r="C14" s="28"/>
      <c r="D14" s="26" t="s">
        <v>124</v>
      </c>
      <c r="E14" s="24" t="s">
        <v>125</v>
      </c>
      <c r="F14" s="118"/>
      <c r="G14" s="118"/>
      <c r="H14" s="27"/>
    </row>
    <row r="15" spans="1:8" ht="14.25">
      <c r="A15" s="26"/>
      <c r="B15" s="24" t="s">
        <v>126</v>
      </c>
      <c r="C15" s="28"/>
      <c r="D15" s="26" t="s">
        <v>127</v>
      </c>
      <c r="E15" s="24" t="s">
        <v>128</v>
      </c>
      <c r="F15" s="118">
        <v>2145434.62</v>
      </c>
      <c r="G15" s="118">
        <v>2145434.62</v>
      </c>
      <c r="H15" s="27"/>
    </row>
    <row r="16" spans="1:8" ht="14.25">
      <c r="A16" s="26"/>
      <c r="B16" s="24" t="s">
        <v>129</v>
      </c>
      <c r="C16" s="28"/>
      <c r="D16" s="29" t="s">
        <v>130</v>
      </c>
      <c r="E16" s="24" t="s">
        <v>131</v>
      </c>
      <c r="F16" s="118"/>
      <c r="G16" s="118"/>
      <c r="H16" s="28"/>
    </row>
    <row r="17" spans="1:8" ht="14.25">
      <c r="A17" s="26"/>
      <c r="B17" s="24" t="s">
        <v>132</v>
      </c>
      <c r="C17" s="28"/>
      <c r="D17" s="26" t="s">
        <v>133</v>
      </c>
      <c r="E17" s="24" t="s">
        <v>134</v>
      </c>
      <c r="F17" s="118"/>
      <c r="G17" s="118"/>
      <c r="H17" s="28"/>
    </row>
    <row r="18" spans="1:8" ht="14.25">
      <c r="A18" s="26"/>
      <c r="B18" s="24" t="s">
        <v>135</v>
      </c>
      <c r="C18" s="28"/>
      <c r="D18" s="26" t="s">
        <v>136</v>
      </c>
      <c r="E18" s="24" t="s">
        <v>137</v>
      </c>
      <c r="F18" s="118"/>
      <c r="G18" s="118"/>
      <c r="H18" s="27"/>
    </row>
    <row r="19" spans="1:8" ht="14.25">
      <c r="A19" s="26"/>
      <c r="B19" s="24" t="s">
        <v>138</v>
      </c>
      <c r="C19" s="28"/>
      <c r="D19" s="26" t="s">
        <v>139</v>
      </c>
      <c r="E19" s="24" t="s">
        <v>140</v>
      </c>
      <c r="F19" s="118">
        <v>592500</v>
      </c>
      <c r="G19" s="118">
        <v>592500</v>
      </c>
      <c r="H19" s="27"/>
    </row>
    <row r="20" spans="1:8" ht="14.25">
      <c r="A20" s="26"/>
      <c r="B20" s="24" t="s">
        <v>141</v>
      </c>
      <c r="C20" s="28"/>
      <c r="D20" s="26" t="s">
        <v>142</v>
      </c>
      <c r="E20" s="24" t="s">
        <v>143</v>
      </c>
      <c r="F20" s="118"/>
      <c r="G20" s="118"/>
      <c r="H20" s="28"/>
    </row>
    <row r="21" spans="1:8" ht="14.25">
      <c r="A21" s="26"/>
      <c r="B21" s="24" t="s">
        <v>144</v>
      </c>
      <c r="C21" s="28"/>
      <c r="D21" s="26" t="s">
        <v>145</v>
      </c>
      <c r="E21" s="24" t="s">
        <v>146</v>
      </c>
      <c r="F21" s="118"/>
      <c r="G21" s="118"/>
      <c r="H21" s="27"/>
    </row>
    <row r="22" spans="1:8" ht="14.25">
      <c r="A22" s="26"/>
      <c r="B22" s="24" t="s">
        <v>147</v>
      </c>
      <c r="C22" s="28"/>
      <c r="D22" s="26" t="s">
        <v>148</v>
      </c>
      <c r="E22" s="24" t="s">
        <v>149</v>
      </c>
      <c r="F22" s="118"/>
      <c r="G22" s="118"/>
      <c r="H22" s="28"/>
    </row>
    <row r="23" spans="1:8" ht="14.25">
      <c r="A23" s="26"/>
      <c r="B23" s="24" t="s">
        <v>150</v>
      </c>
      <c r="C23" s="28"/>
      <c r="D23" s="26" t="s">
        <v>151</v>
      </c>
      <c r="E23" s="24" t="s">
        <v>152</v>
      </c>
      <c r="F23" s="118"/>
      <c r="G23" s="118"/>
      <c r="H23" s="28"/>
    </row>
    <row r="24" spans="1:8" ht="14.25">
      <c r="A24" s="26"/>
      <c r="B24" s="24" t="s">
        <v>153</v>
      </c>
      <c r="C24" s="28"/>
      <c r="D24" s="26" t="s">
        <v>154</v>
      </c>
      <c r="E24" s="24" t="s">
        <v>155</v>
      </c>
      <c r="F24" s="118"/>
      <c r="G24" s="118"/>
      <c r="H24" s="28"/>
    </row>
    <row r="25" spans="1:8" ht="14.25">
      <c r="A25" s="26"/>
      <c r="B25" s="24" t="s">
        <v>156</v>
      </c>
      <c r="C25" s="28"/>
      <c r="D25" s="26" t="s">
        <v>157</v>
      </c>
      <c r="E25" s="24" t="s">
        <v>158</v>
      </c>
      <c r="F25" s="118"/>
      <c r="G25" s="118"/>
      <c r="H25" s="28"/>
    </row>
    <row r="26" spans="1:8" ht="14.25">
      <c r="A26" s="26"/>
      <c r="B26" s="24" t="s">
        <v>159</v>
      </c>
      <c r="C26" s="28"/>
      <c r="D26" s="26" t="s">
        <v>160</v>
      </c>
      <c r="E26" s="24" t="s">
        <v>161</v>
      </c>
      <c r="F26" s="118">
        <v>1239936</v>
      </c>
      <c r="G26" s="118">
        <v>1239936</v>
      </c>
      <c r="H26" s="28"/>
    </row>
    <row r="27" spans="1:8" ht="14.25">
      <c r="A27" s="26"/>
      <c r="B27" s="24" t="s">
        <v>162</v>
      </c>
      <c r="C27" s="28"/>
      <c r="D27" s="26" t="s">
        <v>163</v>
      </c>
      <c r="E27" s="24" t="s">
        <v>164</v>
      </c>
      <c r="F27" s="118"/>
      <c r="G27" s="118"/>
      <c r="H27" s="28"/>
    </row>
    <row r="28" spans="1:8" ht="14.25">
      <c r="A28" s="26"/>
      <c r="B28" s="24" t="s">
        <v>165</v>
      </c>
      <c r="C28" s="28"/>
      <c r="D28" s="26" t="s">
        <v>166</v>
      </c>
      <c r="E28" s="24" t="s">
        <v>167</v>
      </c>
      <c r="F28" s="118"/>
      <c r="G28" s="118"/>
      <c r="H28" s="28"/>
    </row>
    <row r="29" spans="1:8" ht="14.25">
      <c r="A29" s="26"/>
      <c r="B29" s="24" t="s">
        <v>168</v>
      </c>
      <c r="C29" s="28"/>
      <c r="D29" s="26" t="s">
        <v>169</v>
      </c>
      <c r="E29" s="24" t="s">
        <v>170</v>
      </c>
      <c r="F29" s="118"/>
      <c r="G29" s="118"/>
      <c r="H29" s="27"/>
    </row>
    <row r="30" spans="1:8" ht="14.25">
      <c r="A30" s="26"/>
      <c r="B30" s="24" t="s">
        <v>171</v>
      </c>
      <c r="C30" s="28"/>
      <c r="D30" s="26"/>
      <c r="E30" s="24" t="s">
        <v>172</v>
      </c>
      <c r="F30" s="118"/>
      <c r="G30" s="118"/>
      <c r="H30" s="28"/>
    </row>
    <row r="31" spans="1:8" ht="14.25">
      <c r="A31" s="30" t="s">
        <v>53</v>
      </c>
      <c r="B31" s="24" t="s">
        <v>173</v>
      </c>
      <c r="C31" s="118">
        <v>21951845.36</v>
      </c>
      <c r="D31" s="31" t="s">
        <v>76</v>
      </c>
      <c r="E31" s="24" t="s">
        <v>174</v>
      </c>
      <c r="F31" s="118">
        <f>F8+F15+F19+F26</f>
        <v>21951845.36</v>
      </c>
      <c r="G31" s="118">
        <f>G8+G15+G19+G26</f>
        <v>21951845.36</v>
      </c>
      <c r="H31" s="31"/>
    </row>
    <row r="32" spans="1:8" ht="14.25">
      <c r="A32" s="26"/>
      <c r="B32" s="24" t="s">
        <v>175</v>
      </c>
      <c r="C32" s="118"/>
      <c r="D32" s="32"/>
      <c r="E32" s="24" t="s">
        <v>176</v>
      </c>
      <c r="F32" s="118"/>
      <c r="G32" s="118"/>
      <c r="H32" s="32"/>
    </row>
    <row r="33" spans="1:8" ht="14.25">
      <c r="A33" s="26" t="s">
        <v>177</v>
      </c>
      <c r="B33" s="24" t="s">
        <v>178</v>
      </c>
      <c r="C33" s="118"/>
      <c r="D33" s="32" t="s">
        <v>179</v>
      </c>
      <c r="E33" s="24" t="s">
        <v>180</v>
      </c>
      <c r="F33" s="118"/>
      <c r="G33" s="118"/>
      <c r="H33" s="32"/>
    </row>
    <row r="34" spans="1:8" ht="14.25">
      <c r="A34" s="26" t="s">
        <v>110</v>
      </c>
      <c r="B34" s="24" t="s">
        <v>181</v>
      </c>
      <c r="C34" s="118"/>
      <c r="D34" s="32" t="s">
        <v>182</v>
      </c>
      <c r="E34" s="24" t="s">
        <v>183</v>
      </c>
      <c r="F34" s="118"/>
      <c r="G34" s="118"/>
      <c r="H34" s="32"/>
    </row>
    <row r="35" spans="1:8" ht="14.25">
      <c r="A35" s="26" t="s">
        <v>113</v>
      </c>
      <c r="B35" s="24" t="s">
        <v>184</v>
      </c>
      <c r="C35" s="118"/>
      <c r="D35" s="32" t="s">
        <v>185</v>
      </c>
      <c r="E35" s="24" t="s">
        <v>186</v>
      </c>
      <c r="F35" s="118"/>
      <c r="G35" s="118"/>
      <c r="H35" s="32"/>
    </row>
    <row r="36" spans="1:8" ht="14.25">
      <c r="A36" s="26"/>
      <c r="B36" s="24" t="s">
        <v>187</v>
      </c>
      <c r="C36" s="118"/>
      <c r="D36" s="32"/>
      <c r="E36" s="24" t="s">
        <v>188</v>
      </c>
      <c r="F36" s="118"/>
      <c r="G36" s="118"/>
      <c r="H36" s="32"/>
    </row>
    <row r="37" spans="1:8" ht="14.25">
      <c r="A37" s="30" t="s">
        <v>189</v>
      </c>
      <c r="B37" s="24" t="s">
        <v>190</v>
      </c>
      <c r="C37" s="118">
        <v>21951845.36</v>
      </c>
      <c r="D37" s="31" t="s">
        <v>191</v>
      </c>
      <c r="E37" s="24" t="s">
        <v>192</v>
      </c>
      <c r="F37" s="118">
        <v>21951845.36</v>
      </c>
      <c r="G37" s="118">
        <v>21951845.36</v>
      </c>
      <c r="H37" s="31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 horizontalCentered="1"/>
  <pageMargins left="0.45" right="0.49" top="0.984251968503937" bottom="0.98425196850393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16"/>
  <sheetViews>
    <sheetView zoomScaleSheetLayoutView="100" zoomScalePageLayoutView="0" workbookViewId="0" topLeftCell="A1">
      <selection activeCell="E7" sqref="E7:G16"/>
    </sheetView>
  </sheetViews>
  <sheetFormatPr defaultColWidth="9.00390625" defaultRowHeight="14.25"/>
  <cols>
    <col min="1" max="3" width="7.50390625" style="0" customWidth="1"/>
    <col min="4" max="4" width="29.87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82" t="s">
        <v>193</v>
      </c>
      <c r="B1" s="182"/>
    </row>
    <row r="2" spans="1:7" ht="21">
      <c r="A2" s="183" t="s">
        <v>194</v>
      </c>
      <c r="B2" s="184"/>
      <c r="C2" s="184"/>
      <c r="D2" s="184"/>
      <c r="E2" s="184"/>
      <c r="F2" s="184"/>
      <c r="G2" s="184"/>
    </row>
    <row r="3" spans="1:7" ht="14.25">
      <c r="A3" s="54" t="s">
        <v>222</v>
      </c>
      <c r="B3" s="19"/>
      <c r="C3" s="19"/>
      <c r="D3" s="19"/>
      <c r="F3" s="19"/>
      <c r="G3" s="20" t="s">
        <v>51</v>
      </c>
    </row>
    <row r="4" spans="1:7" ht="21" customHeight="1">
      <c r="A4" s="185" t="s">
        <v>195</v>
      </c>
      <c r="B4" s="186"/>
      <c r="C4" s="187"/>
      <c r="D4" s="179" t="s">
        <v>61</v>
      </c>
      <c r="E4" s="188" t="s">
        <v>196</v>
      </c>
      <c r="F4" s="189"/>
      <c r="G4" s="190"/>
    </row>
    <row r="5" spans="1:7" ht="21" customHeight="1">
      <c r="A5" s="188" t="s">
        <v>60</v>
      </c>
      <c r="B5" s="189"/>
      <c r="C5" s="190"/>
      <c r="D5" s="180"/>
      <c r="E5" s="179" t="s">
        <v>86</v>
      </c>
      <c r="F5" s="179" t="s">
        <v>77</v>
      </c>
      <c r="G5" s="179" t="s">
        <v>78</v>
      </c>
    </row>
    <row r="6" spans="1:7" ht="21" customHeight="1">
      <c r="A6" s="121" t="s">
        <v>62</v>
      </c>
      <c r="B6" s="121" t="s">
        <v>63</v>
      </c>
      <c r="C6" s="121" t="s">
        <v>64</v>
      </c>
      <c r="D6" s="181"/>
      <c r="E6" s="181"/>
      <c r="F6" s="181"/>
      <c r="G6" s="181"/>
    </row>
    <row r="7" spans="1:7" ht="21" customHeight="1">
      <c r="A7" s="176" t="s">
        <v>197</v>
      </c>
      <c r="B7" s="177"/>
      <c r="C7" s="177"/>
      <c r="D7" s="178"/>
      <c r="E7" s="120">
        <f>E8+E9+E10+E11+E12+E13+E14+E15+E16</f>
        <v>21951845.36</v>
      </c>
      <c r="F7" s="120">
        <f>F8+F9+F10+F11+F12+F13+F14+F15+F16</f>
        <v>17968345.36</v>
      </c>
      <c r="G7" s="120">
        <f>G8+G9+G10+G11+G12+G13+G14+G15+G16</f>
        <v>3983500</v>
      </c>
    </row>
    <row r="8" spans="1:7" ht="21" customHeight="1">
      <c r="A8" s="73" t="s">
        <v>225</v>
      </c>
      <c r="B8" s="73" t="s">
        <v>226</v>
      </c>
      <c r="C8" s="73" t="s">
        <v>227</v>
      </c>
      <c r="D8" s="74" t="s">
        <v>228</v>
      </c>
      <c r="E8" s="120">
        <v>12034397.1</v>
      </c>
      <c r="F8" s="120">
        <v>12034397.1</v>
      </c>
      <c r="G8" s="120"/>
    </row>
    <row r="9" spans="1:7" ht="21" customHeight="1">
      <c r="A9" s="73" t="s">
        <v>225</v>
      </c>
      <c r="B9" s="73" t="s">
        <v>226</v>
      </c>
      <c r="C9" s="73" t="s">
        <v>229</v>
      </c>
      <c r="D9" s="74" t="s">
        <v>230</v>
      </c>
      <c r="E9" s="120">
        <v>3391000</v>
      </c>
      <c r="F9" s="120"/>
      <c r="G9" s="120">
        <v>3391000</v>
      </c>
    </row>
    <row r="10" spans="1:7" ht="21" customHeight="1">
      <c r="A10" s="73" t="s">
        <v>225</v>
      </c>
      <c r="B10" s="73" t="s">
        <v>232</v>
      </c>
      <c r="C10" s="73" t="s">
        <v>232</v>
      </c>
      <c r="D10" s="74" t="s">
        <v>233</v>
      </c>
      <c r="E10" s="120">
        <v>2548577.64</v>
      </c>
      <c r="F10" s="120">
        <v>2548577.64</v>
      </c>
      <c r="G10" s="120"/>
    </row>
    <row r="11" spans="1:7" ht="21" customHeight="1">
      <c r="A11" s="73" t="s">
        <v>234</v>
      </c>
      <c r="B11" s="73" t="s">
        <v>235</v>
      </c>
      <c r="C11" s="73" t="s">
        <v>227</v>
      </c>
      <c r="D11" s="76" t="s">
        <v>236</v>
      </c>
      <c r="E11" s="120">
        <v>532975.2</v>
      </c>
      <c r="F11" s="120">
        <v>532975.2</v>
      </c>
      <c r="G11" s="120"/>
    </row>
    <row r="12" spans="1:7" ht="21" customHeight="1">
      <c r="A12" s="73" t="s">
        <v>234</v>
      </c>
      <c r="B12" s="73" t="s">
        <v>235</v>
      </c>
      <c r="C12" s="73" t="s">
        <v>235</v>
      </c>
      <c r="D12" s="77" t="s">
        <v>237</v>
      </c>
      <c r="E12" s="120">
        <v>1612459.42</v>
      </c>
      <c r="F12" s="120">
        <v>1612459.42</v>
      </c>
      <c r="G12" s="120"/>
    </row>
    <row r="13" spans="1:7" ht="21" customHeight="1">
      <c r="A13" s="73" t="s">
        <v>238</v>
      </c>
      <c r="B13" s="73" t="s">
        <v>226</v>
      </c>
      <c r="C13" s="73" t="s">
        <v>239</v>
      </c>
      <c r="D13" s="74" t="s">
        <v>240</v>
      </c>
      <c r="E13" s="120">
        <v>492500</v>
      </c>
      <c r="F13" s="120"/>
      <c r="G13" s="120">
        <v>492500</v>
      </c>
    </row>
    <row r="14" spans="1:7" ht="21" customHeight="1">
      <c r="A14" s="73" t="s">
        <v>238</v>
      </c>
      <c r="B14" s="73" t="s">
        <v>226</v>
      </c>
      <c r="C14" s="73" t="s">
        <v>232</v>
      </c>
      <c r="D14" s="77" t="s">
        <v>242</v>
      </c>
      <c r="E14" s="120">
        <v>100000</v>
      </c>
      <c r="F14" s="120"/>
      <c r="G14" s="120">
        <v>100000</v>
      </c>
    </row>
    <row r="15" spans="1:7" ht="21" customHeight="1">
      <c r="A15" s="73" t="s">
        <v>243</v>
      </c>
      <c r="B15" s="73" t="s">
        <v>229</v>
      </c>
      <c r="C15" s="73" t="s">
        <v>227</v>
      </c>
      <c r="D15" s="76" t="s">
        <v>244</v>
      </c>
      <c r="E15" s="120">
        <v>1094256</v>
      </c>
      <c r="F15" s="120">
        <v>1094256</v>
      </c>
      <c r="G15" s="120"/>
    </row>
    <row r="16" spans="1:7" ht="21" customHeight="1">
      <c r="A16" s="73" t="s">
        <v>243</v>
      </c>
      <c r="B16" s="73" t="s">
        <v>229</v>
      </c>
      <c r="C16" s="73" t="s">
        <v>245</v>
      </c>
      <c r="D16" s="119" t="s">
        <v>246</v>
      </c>
      <c r="E16" s="120">
        <v>145680</v>
      </c>
      <c r="F16" s="120">
        <v>145680</v>
      </c>
      <c r="G16" s="120"/>
    </row>
  </sheetData>
  <sheetProtection/>
  <mergeCells count="10">
    <mergeCell ref="A7:D7"/>
    <mergeCell ref="D4:D6"/>
    <mergeCell ref="A1:B1"/>
    <mergeCell ref="A2:G2"/>
    <mergeCell ref="A4:C4"/>
    <mergeCell ref="E4:G4"/>
    <mergeCell ref="E5:E6"/>
    <mergeCell ref="F5:F6"/>
    <mergeCell ref="G5:G6"/>
    <mergeCell ref="A5:C5"/>
  </mergeCells>
  <printOptions horizontalCentered="1"/>
  <pageMargins left="0.37" right="0.39" top="0.984251968503937" bottom="0.98425196850393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42"/>
  <sheetViews>
    <sheetView zoomScaleSheetLayoutView="100" zoomScalePageLayoutView="0" workbookViewId="0" topLeftCell="A1">
      <selection activeCell="A38" sqref="A38:A39"/>
    </sheetView>
  </sheetViews>
  <sheetFormatPr defaultColWidth="9.00390625" defaultRowHeight="14.25"/>
  <cols>
    <col min="1" max="1" width="26.0039062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198</v>
      </c>
    </row>
    <row r="2" spans="1:4" ht="18.75">
      <c r="A2" s="152" t="s">
        <v>199</v>
      </c>
      <c r="B2" s="152"/>
      <c r="C2" s="152"/>
      <c r="D2" s="152"/>
    </row>
    <row r="3" spans="1:4" ht="19.5" customHeight="1">
      <c r="A3" s="54" t="s">
        <v>222</v>
      </c>
      <c r="B3" s="11"/>
      <c r="C3" s="11"/>
      <c r="D3" s="122" t="s">
        <v>2</v>
      </c>
    </row>
    <row r="4" spans="1:4" ht="24.75" customHeight="1">
      <c r="A4" s="191" t="s">
        <v>294</v>
      </c>
      <c r="B4" s="163" t="s">
        <v>201</v>
      </c>
      <c r="C4" s="163"/>
      <c r="D4" s="163"/>
    </row>
    <row r="5" spans="1:4" ht="27.75" customHeight="1">
      <c r="A5" s="191"/>
      <c r="B5" s="13" t="s">
        <v>86</v>
      </c>
      <c r="C5" s="14" t="s">
        <v>90</v>
      </c>
      <c r="D5" s="14" t="s">
        <v>91</v>
      </c>
    </row>
    <row r="6" spans="1:4" ht="15.75" customHeight="1">
      <c r="A6" s="15" t="s">
        <v>73</v>
      </c>
      <c r="B6" s="16">
        <f>B7+B13+B34+B40</f>
        <v>17968345.36</v>
      </c>
      <c r="C6" s="16">
        <f>C7+C13+C34+C40</f>
        <v>17968345.36</v>
      </c>
      <c r="D6" s="16"/>
    </row>
    <row r="7" spans="1:4" ht="15.75" customHeight="1">
      <c r="A7" s="17" t="s">
        <v>92</v>
      </c>
      <c r="B7" s="101">
        <v>11856692.52</v>
      </c>
      <c r="C7" s="18">
        <f>C8+C9+C10+C11+C12</f>
        <v>11856692.520000001</v>
      </c>
      <c r="D7" s="17"/>
    </row>
    <row r="8" spans="1:4" ht="15.75" customHeight="1">
      <c r="A8" s="99" t="s">
        <v>250</v>
      </c>
      <c r="B8" s="100">
        <v>2987316</v>
      </c>
      <c r="C8" s="100">
        <v>2987316</v>
      </c>
      <c r="D8" s="17"/>
    </row>
    <row r="9" spans="1:4" ht="15.75" customHeight="1">
      <c r="A9" s="99" t="s">
        <v>251</v>
      </c>
      <c r="B9" s="100">
        <v>5560661.100000001</v>
      </c>
      <c r="C9" s="100">
        <v>5560661.100000001</v>
      </c>
      <c r="D9" s="17"/>
    </row>
    <row r="10" spans="1:4" ht="15.75" customHeight="1">
      <c r="A10" s="99" t="s">
        <v>252</v>
      </c>
      <c r="B10" s="100">
        <v>1612459.42</v>
      </c>
      <c r="C10" s="100">
        <v>1612459.42</v>
      </c>
      <c r="D10" s="17"/>
    </row>
    <row r="11" spans="1:4" ht="15.75" customHeight="1">
      <c r="A11" s="99" t="s">
        <v>253</v>
      </c>
      <c r="B11" s="100">
        <v>1094256</v>
      </c>
      <c r="C11" s="100">
        <v>1094256</v>
      </c>
      <c r="D11" s="17"/>
    </row>
    <row r="12" spans="1:4" ht="15.75" customHeight="1">
      <c r="A12" s="99" t="s">
        <v>254</v>
      </c>
      <c r="B12" s="100">
        <v>602000</v>
      </c>
      <c r="C12" s="100">
        <v>602000</v>
      </c>
      <c r="D12" s="17"/>
    </row>
    <row r="13" spans="1:4" ht="15.75" customHeight="1">
      <c r="A13" s="17" t="s">
        <v>93</v>
      </c>
      <c r="B13" s="101">
        <f>B14+B15+B16+B17+B18+B19+B20+B21+B22+B23+B24+B25+B26+B27+B28+B29+B30+B31+B32+B33</f>
        <v>3284100</v>
      </c>
      <c r="C13" s="101">
        <f>C14+C15+C16+C17+C18+C19+C20+C21+C22+C23+C24+C25+C26+C27+C28+C29+C30+C31+C32+C33</f>
        <v>3284100</v>
      </c>
      <c r="D13" s="17"/>
    </row>
    <row r="14" spans="1:4" ht="15.75" customHeight="1">
      <c r="A14" s="99" t="s">
        <v>255</v>
      </c>
      <c r="B14" s="101">
        <v>250000</v>
      </c>
      <c r="C14" s="101">
        <v>250000</v>
      </c>
      <c r="D14" s="17"/>
    </row>
    <row r="15" spans="1:4" ht="15.75" customHeight="1">
      <c r="A15" s="99" t="s">
        <v>256</v>
      </c>
      <c r="B15" s="101">
        <v>40000</v>
      </c>
      <c r="C15" s="101">
        <v>40000</v>
      </c>
      <c r="D15" s="17"/>
    </row>
    <row r="16" spans="1:4" ht="15.75" customHeight="1">
      <c r="A16" s="99" t="s">
        <v>257</v>
      </c>
      <c r="B16" s="101">
        <v>60000</v>
      </c>
      <c r="C16" s="101">
        <v>60000</v>
      </c>
      <c r="D16" s="17"/>
    </row>
    <row r="17" spans="1:4" ht="15.75" customHeight="1">
      <c r="A17" s="99" t="s">
        <v>258</v>
      </c>
      <c r="B17" s="101">
        <v>650000</v>
      </c>
      <c r="C17" s="101">
        <v>650000</v>
      </c>
      <c r="D17" s="17"/>
    </row>
    <row r="18" spans="1:4" ht="15.75" customHeight="1">
      <c r="A18" s="99" t="s">
        <v>259</v>
      </c>
      <c r="B18" s="101">
        <v>120000</v>
      </c>
      <c r="C18" s="101">
        <v>120000</v>
      </c>
      <c r="D18" s="17"/>
    </row>
    <row r="19" spans="1:4" ht="15.75" customHeight="1">
      <c r="A19" s="99" t="s">
        <v>260</v>
      </c>
      <c r="B19" s="101">
        <v>20000</v>
      </c>
      <c r="C19" s="101">
        <v>20000</v>
      </c>
      <c r="D19" s="17"/>
    </row>
    <row r="20" spans="1:4" ht="15.75" customHeight="1">
      <c r="A20" s="99" t="s">
        <v>261</v>
      </c>
      <c r="B20" s="101">
        <v>400000</v>
      </c>
      <c r="C20" s="101">
        <v>400000</v>
      </c>
      <c r="D20" s="17"/>
    </row>
    <row r="21" spans="1:4" ht="15.75" customHeight="1">
      <c r="A21" s="99" t="s">
        <v>262</v>
      </c>
      <c r="B21" s="101">
        <v>50000</v>
      </c>
      <c r="C21" s="101">
        <v>50000</v>
      </c>
      <c r="D21" s="17"/>
    </row>
    <row r="22" spans="1:4" ht="15.75" customHeight="1">
      <c r="A22" s="99" t="s">
        <v>263</v>
      </c>
      <c r="B22" s="101">
        <v>100000</v>
      </c>
      <c r="C22" s="101">
        <v>100000</v>
      </c>
      <c r="D22" s="17"/>
    </row>
    <row r="23" spans="1:4" ht="15.75" customHeight="1">
      <c r="A23" s="99" t="s">
        <v>264</v>
      </c>
      <c r="B23" s="101">
        <v>100000</v>
      </c>
      <c r="C23" s="101">
        <v>100000</v>
      </c>
      <c r="D23" s="17"/>
    </row>
    <row r="24" spans="1:4" ht="15.75" customHeight="1">
      <c r="A24" s="99" t="s">
        <v>265</v>
      </c>
      <c r="B24" s="101">
        <v>100000</v>
      </c>
      <c r="C24" s="101">
        <v>100000</v>
      </c>
      <c r="D24" s="17"/>
    </row>
    <row r="25" spans="1:4" ht="15.75" customHeight="1">
      <c r="A25" s="99" t="s">
        <v>266</v>
      </c>
      <c r="B25" s="101">
        <v>100000</v>
      </c>
      <c r="C25" s="101">
        <v>100000</v>
      </c>
      <c r="D25" s="17"/>
    </row>
    <row r="26" spans="1:4" ht="15.75" customHeight="1">
      <c r="A26" s="99" t="s">
        <v>267</v>
      </c>
      <c r="B26" s="101">
        <v>150000</v>
      </c>
      <c r="C26" s="101">
        <v>150000</v>
      </c>
      <c r="D26" s="17"/>
    </row>
    <row r="27" spans="1:4" ht="15.75" customHeight="1">
      <c r="A27" s="99" t="s">
        <v>268</v>
      </c>
      <c r="B27" s="101">
        <v>50000</v>
      </c>
      <c r="C27" s="101">
        <v>50000</v>
      </c>
      <c r="D27" s="17"/>
    </row>
    <row r="28" spans="1:4" ht="15.75" customHeight="1">
      <c r="A28" s="99" t="s">
        <v>269</v>
      </c>
      <c r="B28" s="101">
        <v>100000</v>
      </c>
      <c r="C28" s="101">
        <v>100000</v>
      </c>
      <c r="D28" s="17"/>
    </row>
    <row r="29" spans="1:4" ht="15.75" customHeight="1">
      <c r="A29" s="99" t="s">
        <v>270</v>
      </c>
      <c r="B29" s="101">
        <v>250000</v>
      </c>
      <c r="C29" s="101">
        <v>250000</v>
      </c>
      <c r="D29" s="17"/>
    </row>
    <row r="30" spans="1:4" ht="15.75" customHeight="1">
      <c r="A30" s="99" t="s">
        <v>271</v>
      </c>
      <c r="B30" s="101">
        <v>15100</v>
      </c>
      <c r="C30" s="101">
        <v>15100</v>
      </c>
      <c r="D30" s="17"/>
    </row>
    <row r="31" spans="1:4" ht="15.75" customHeight="1">
      <c r="A31" s="99" t="s">
        <v>272</v>
      </c>
      <c r="B31" s="101">
        <v>60000</v>
      </c>
      <c r="C31" s="101">
        <v>60000</v>
      </c>
      <c r="D31" s="17"/>
    </row>
    <row r="32" spans="1:4" ht="15.75" customHeight="1">
      <c r="A32" s="99" t="s">
        <v>273</v>
      </c>
      <c r="B32" s="101">
        <v>504000</v>
      </c>
      <c r="C32" s="101">
        <v>504000</v>
      </c>
      <c r="D32" s="17"/>
    </row>
    <row r="33" spans="1:4" ht="15.75" customHeight="1">
      <c r="A33" s="99" t="s">
        <v>274</v>
      </c>
      <c r="B33" s="101">
        <v>165000</v>
      </c>
      <c r="C33" s="101">
        <v>165000</v>
      </c>
      <c r="D33" s="17"/>
    </row>
    <row r="34" spans="1:4" ht="15.75" customHeight="1">
      <c r="A34" s="17" t="s">
        <v>94</v>
      </c>
      <c r="B34" s="101">
        <f>B35+B36+B37</f>
        <v>2627552.84</v>
      </c>
      <c r="C34" s="101">
        <f>C35+C36+C37</f>
        <v>2627552.84</v>
      </c>
      <c r="D34" s="17"/>
    </row>
    <row r="35" spans="1:4" ht="15.75" customHeight="1">
      <c r="A35" s="102" t="s">
        <v>275</v>
      </c>
      <c r="B35" s="101">
        <v>113581.2</v>
      </c>
      <c r="C35" s="101">
        <v>113581.2</v>
      </c>
      <c r="D35" s="17"/>
    </row>
    <row r="36" spans="1:4" ht="15.75" customHeight="1">
      <c r="A36" s="102" t="s">
        <v>276</v>
      </c>
      <c r="B36" s="101">
        <v>419394</v>
      </c>
      <c r="C36" s="101">
        <v>419394</v>
      </c>
      <c r="D36" s="17"/>
    </row>
    <row r="37" spans="1:4" ht="15.75" customHeight="1">
      <c r="A37" s="105" t="s">
        <v>277</v>
      </c>
      <c r="B37" s="18">
        <v>2094577.64</v>
      </c>
      <c r="C37" s="18">
        <v>2094577.64</v>
      </c>
      <c r="D37" s="17"/>
    </row>
    <row r="38" spans="1:4" ht="15.75" customHeight="1">
      <c r="A38" s="17" t="s">
        <v>299</v>
      </c>
      <c r="B38" s="18"/>
      <c r="C38" s="18"/>
      <c r="D38" s="17"/>
    </row>
    <row r="39" spans="1:4" ht="15.75" customHeight="1">
      <c r="A39" s="128" t="s">
        <v>297</v>
      </c>
      <c r="B39" s="18"/>
      <c r="C39" s="18"/>
      <c r="D39" s="17"/>
    </row>
    <row r="40" spans="1:4" ht="15.75" customHeight="1">
      <c r="A40" s="17" t="s">
        <v>278</v>
      </c>
      <c r="B40" s="101">
        <f>B41</f>
        <v>200000</v>
      </c>
      <c r="C40" s="101">
        <f>C41</f>
        <v>200000</v>
      </c>
      <c r="D40" s="17"/>
    </row>
    <row r="41" spans="1:4" ht="15.75" customHeight="1">
      <c r="A41" s="99" t="s">
        <v>279</v>
      </c>
      <c r="B41" s="18">
        <v>200000</v>
      </c>
      <c r="C41" s="18">
        <v>200000</v>
      </c>
      <c r="D41" s="17"/>
    </row>
    <row r="42" spans="1:4" ht="14.25">
      <c r="A42" s="17" t="s">
        <v>82</v>
      </c>
      <c r="B42" s="5"/>
      <c r="C42" s="5"/>
      <c r="D42" s="5"/>
    </row>
  </sheetData>
  <sheetProtection/>
  <mergeCells count="3">
    <mergeCell ref="A2:D2"/>
    <mergeCell ref="B4:D4"/>
    <mergeCell ref="A4:A5"/>
  </mergeCells>
  <printOptions horizontalCentered="1"/>
  <pageMargins left="0.34" right="0.39" top="0.5118110236220472" bottom="0.3937007874015748" header="0.4330708661417323" footer="0.3543307086614173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21"/>
  <sheetViews>
    <sheetView tabSelected="1" zoomScaleSheetLayoutView="100" zoomScalePageLayoutView="0" workbookViewId="0" topLeftCell="A1">
      <selection activeCell="I7" sqref="I7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203</v>
      </c>
    </row>
    <row r="2" spans="1:4" ht="18.75">
      <c r="A2" s="152" t="s">
        <v>204</v>
      </c>
      <c r="B2" s="152"/>
      <c r="C2" s="152"/>
      <c r="D2" s="152"/>
    </row>
    <row r="3" spans="1:4" ht="14.25">
      <c r="A3" s="54" t="s">
        <v>222</v>
      </c>
      <c r="B3" s="11"/>
      <c r="C3" s="11"/>
      <c r="D3" s="12" t="s">
        <v>2</v>
      </c>
    </row>
    <row r="4" spans="1:4" ht="24.75" customHeight="1">
      <c r="A4" s="191" t="s">
        <v>200</v>
      </c>
      <c r="B4" s="163" t="s">
        <v>300</v>
      </c>
      <c r="C4" s="163"/>
      <c r="D4" s="163"/>
    </row>
    <row r="5" spans="1:4" ht="27.75" customHeight="1">
      <c r="A5" s="191"/>
      <c r="B5" s="13" t="s">
        <v>86</v>
      </c>
      <c r="C5" s="14" t="s">
        <v>90</v>
      </c>
      <c r="D5" s="14" t="s">
        <v>91</v>
      </c>
    </row>
    <row r="6" spans="1:4" ht="22.5" customHeight="1">
      <c r="A6" s="15" t="s">
        <v>202</v>
      </c>
      <c r="B6" s="111">
        <f>B8+B18+B20</f>
        <v>3983500</v>
      </c>
      <c r="C6" s="111">
        <f>C8+C18+C20</f>
        <v>3983500</v>
      </c>
      <c r="D6" s="16"/>
    </row>
    <row r="7" spans="1:4" ht="22.5" customHeight="1">
      <c r="A7" s="17" t="s">
        <v>92</v>
      </c>
      <c r="B7" s="123"/>
      <c r="C7" s="123"/>
      <c r="D7" s="18"/>
    </row>
    <row r="8" spans="1:4" ht="21" customHeight="1">
      <c r="A8" s="17" t="s">
        <v>93</v>
      </c>
      <c r="B8" s="123">
        <f>B9+B10+B11+B12+B13+B14</f>
        <v>3291000</v>
      </c>
      <c r="C8" s="123">
        <f>C9+C10+C11+C12+C13+C14</f>
        <v>3291000</v>
      </c>
      <c r="D8" s="17"/>
    </row>
    <row r="9" spans="1:4" ht="21" customHeight="1">
      <c r="A9" s="99" t="s">
        <v>263</v>
      </c>
      <c r="B9" s="123">
        <v>760000</v>
      </c>
      <c r="C9" s="123">
        <v>760000</v>
      </c>
      <c r="D9" s="17"/>
    </row>
    <row r="10" spans="1:4" ht="21" customHeight="1">
      <c r="A10" s="99" t="s">
        <v>264</v>
      </c>
      <c r="B10" s="123">
        <v>86000</v>
      </c>
      <c r="C10" s="123">
        <v>86000</v>
      </c>
      <c r="D10" s="17"/>
    </row>
    <row r="11" spans="1:4" ht="21" customHeight="1">
      <c r="A11" s="99" t="s">
        <v>266</v>
      </c>
      <c r="B11" s="123">
        <v>370000</v>
      </c>
      <c r="C11" s="123">
        <v>370000</v>
      </c>
      <c r="D11" s="17"/>
    </row>
    <row r="12" spans="1:4" ht="21" customHeight="1">
      <c r="A12" s="99" t="s">
        <v>268</v>
      </c>
      <c r="B12" s="123">
        <v>65000</v>
      </c>
      <c r="C12" s="123">
        <v>65000</v>
      </c>
      <c r="D12" s="17"/>
    </row>
    <row r="13" spans="1:4" ht="21" customHeight="1">
      <c r="A13" s="99" t="s">
        <v>269</v>
      </c>
      <c r="B13" s="123">
        <v>1710000</v>
      </c>
      <c r="C13" s="123">
        <v>1710000</v>
      </c>
      <c r="D13" s="17"/>
    </row>
    <row r="14" spans="1:4" ht="21" customHeight="1">
      <c r="A14" s="99" t="s">
        <v>274</v>
      </c>
      <c r="B14" s="123">
        <v>300000</v>
      </c>
      <c r="C14" s="123">
        <v>300000</v>
      </c>
      <c r="D14" s="17"/>
    </row>
    <row r="15" spans="1:4" ht="21" customHeight="1">
      <c r="A15" s="17" t="s">
        <v>94</v>
      </c>
      <c r="B15" s="123"/>
      <c r="C15" s="123"/>
      <c r="D15" s="17"/>
    </row>
    <row r="16" spans="1:4" ht="21" customHeight="1">
      <c r="A16" s="17" t="s">
        <v>299</v>
      </c>
      <c r="B16" s="123"/>
      <c r="C16" s="123"/>
      <c r="D16" s="17"/>
    </row>
    <row r="17" spans="1:4" ht="21" customHeight="1">
      <c r="A17" s="128" t="s">
        <v>297</v>
      </c>
      <c r="B17" s="123"/>
      <c r="C17" s="123"/>
      <c r="D17" s="17"/>
    </row>
    <row r="18" spans="1:4" ht="21" customHeight="1">
      <c r="A18" s="17" t="s">
        <v>278</v>
      </c>
      <c r="B18" s="123">
        <f>B19</f>
        <v>200000</v>
      </c>
      <c r="C18" s="123">
        <f>C19</f>
        <v>200000</v>
      </c>
      <c r="D18" s="17"/>
    </row>
    <row r="19" spans="1:4" ht="21" customHeight="1">
      <c r="A19" s="99" t="s">
        <v>279</v>
      </c>
      <c r="B19" s="123">
        <v>200000</v>
      </c>
      <c r="C19" s="123">
        <v>200000</v>
      </c>
      <c r="D19" s="17"/>
    </row>
    <row r="20" spans="1:4" ht="21" customHeight="1">
      <c r="A20" s="17" t="s">
        <v>82</v>
      </c>
      <c r="B20" s="123">
        <v>492500</v>
      </c>
      <c r="C20" s="123">
        <v>492500</v>
      </c>
      <c r="D20" s="17"/>
    </row>
    <row r="21" spans="1:4" ht="21" customHeight="1">
      <c r="A21" s="99" t="s">
        <v>295</v>
      </c>
      <c r="B21" s="123">
        <v>492500</v>
      </c>
      <c r="C21" s="123">
        <v>492500</v>
      </c>
      <c r="D21" s="17"/>
    </row>
  </sheetData>
  <sheetProtection/>
  <mergeCells count="3">
    <mergeCell ref="A2:D2"/>
    <mergeCell ref="B4:D4"/>
    <mergeCell ref="A4:A5"/>
  </mergeCells>
  <printOptions horizontalCentered="1"/>
  <pageMargins left="0.5118110236220472" right="0.3937007874015748" top="0.63" bottom="0.3937007874015748" header="0.4330708661417323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陈一鸣</cp:lastModifiedBy>
  <cp:lastPrinted>2018-03-23T09:46:54Z</cp:lastPrinted>
  <dcterms:created xsi:type="dcterms:W3CDTF">2011-09-13T11:12:31Z</dcterms:created>
  <dcterms:modified xsi:type="dcterms:W3CDTF">2018-03-29T07:51:40Z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