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370" firstSheet="6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'g04财政拨款收入支出决算总表'!$A$1:$H$21</definedName>
    <definedName name="_xlnm.Print_Area" localSheetId="4">'g05一般公共预算财政拨款支出决算表'!$A$1:$G$32</definedName>
    <definedName name="_xlnm.Print_Area" localSheetId="5">'g06一般公共预算财政拨款基本支出决算表'!$A$1:$G$43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<sst xmlns="http://schemas.openxmlformats.org/spreadsheetml/2006/main" count="400" uniqueCount="207">
  <si>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</si>
  <si>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</si>
  <si>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</si>
  <si>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</si>
  <si>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</si>
  <si>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</si>
  <si>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</si>
  <si>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</si>
  <si>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</si>
  <si>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</si>
  <si>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</si>
  <si>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</si>
  <si>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</si>
  <si>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</si>
  <si>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</si>
  <si>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</si>
  <si>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</si>
  <si>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</si>
  <si>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</si>
  <si>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</si>
  <si>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</si>
  <si>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</si>
  <si>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</si>
  <si>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17</t>
  </si>
  <si>
    <t>五、附属单位上缴收入</t>
  </si>
  <si>
    <t>5</t>
  </si>
  <si>
    <t>18</t>
  </si>
  <si>
    <t>六、其他收入</t>
  </si>
  <si>
    <t>6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</si>
  <si>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</si>
  <si>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</si>
  <si>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</si>
  <si>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</si>
  <si>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</si>
  <si>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</si>
  <si>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</si>
  <si>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</si>
  <si>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</si>
  <si>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</si>
  <si>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</si>
  <si>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</si>
  <si>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</si>
  <si>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</si>
  <si>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</si>
  <si>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</si>
  <si>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</si>
  <si>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</si>
  <si>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</si>
  <si>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</si>
  <si>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</si>
  <si>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</si>
  <si>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</si>
  <si>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</si>
  <si>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</si>
  <si>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</si>
  <si>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</si>
  <si>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</si>
  <si>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</si>
  <si>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</si>
  <si>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</si>
  <si>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</si>
  <si>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</si>
  <si>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</si>
  <si>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</si>
  <si>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</si>
  <si>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</si>
  <si>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</si>
  <si>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</si>
  <si>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</si>
  <si>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</si>
  <si>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</si>
  <si>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</si>
  <si>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</si>
  <si>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</si>
  <si>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</si>
  <si>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</si>
  <si>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</si>
  <si>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</si>
  <si>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</si>
  <si>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</si>
  <si>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</si>
  <si>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</si>
  <si>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</si>
  <si>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</si>
  <si>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</si>
  <si>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</si>
  <si>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</si>
  <si>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</si>
  <si>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</si>
  <si>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</si>
  <si>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</si>
  <si>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</si>
  <si>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</si>
  <si>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</si>
  <si>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</si>
  <si>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</si>
  <si>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</si>
  <si>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</si>
  <si>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</si>
  <si>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</si>
  <si>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</si>
  <si>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</si>
  <si>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</si>
  <si>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</si>
  <si>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</si>
  <si>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</si>
  <si>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</si>
  <si>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八、社会保障和就业支出</t>
  </si>
  <si>
    <t>十一、城乡社区支出</t>
  </si>
  <si>
    <t>十九、住房保障支出</t>
  </si>
  <si>
    <t xml:space="preserve">  其他一般公共服务支出</t>
  </si>
  <si>
    <t xml:space="preserve">  归口管理的行政单位离退休</t>
  </si>
  <si>
    <t xml:space="preserve">  城乡社区规划与管理</t>
  </si>
  <si>
    <t xml:space="preserve">  住房公积金</t>
  </si>
  <si>
    <t xml:space="preserve">  其他城乡社区支出</t>
  </si>
  <si>
    <t>部门：韶关市城乡规划局</t>
  </si>
  <si>
    <t>部门：韶关市城乡规划局</t>
  </si>
  <si>
    <t>工资福利支出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</si>
  <si>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基本工资</t>
    </r>
  </si>
  <si>
    <r>
      <t xml:space="preserve"> </t>
    </r>
    <r>
      <rPr>
        <sz val="10"/>
        <rFont val="宋体"/>
        <family val="0"/>
      </rPr>
      <t xml:space="preserve"> 津贴补贴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</si>
  <si>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奖金</t>
    </r>
  </si>
  <si>
    <t>商品和服务支出</t>
  </si>
  <si>
    <r>
      <t xml:space="preserve"> </t>
    </r>
    <r>
      <rPr>
        <sz val="10"/>
        <rFont val="宋体"/>
        <family val="0"/>
      </rPr>
      <t xml:space="preserve"> 办公费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</si>
  <si>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手续费</t>
    </r>
  </si>
  <si>
    <t xml:space="preserve">  水费</t>
  </si>
  <si>
    <t xml:space="preserve">  电费</t>
  </si>
  <si>
    <r>
      <t xml:space="preserve"> </t>
    </r>
    <r>
      <rPr>
        <sz val="10"/>
        <rFont val="宋体"/>
        <family val="0"/>
      </rPr>
      <t xml:space="preserve"> 邮电费</t>
    </r>
  </si>
  <si>
    <r>
      <t xml:space="preserve"> </t>
    </r>
    <r>
      <rPr>
        <sz val="10"/>
        <rFont val="宋体"/>
        <family val="0"/>
      </rPr>
      <t xml:space="preserve"> 差旅费</t>
    </r>
  </si>
  <si>
    <r>
      <t xml:space="preserve"> </t>
    </r>
    <r>
      <rPr>
        <sz val="10"/>
        <rFont val="宋体"/>
        <family val="0"/>
      </rPr>
      <t xml:space="preserve"> 培训费</t>
    </r>
  </si>
  <si>
    <r>
      <t xml:space="preserve"> </t>
    </r>
    <r>
      <rPr>
        <sz val="10"/>
        <rFont val="宋体"/>
        <family val="0"/>
      </rPr>
      <t xml:space="preserve"> 公务接待费</t>
    </r>
  </si>
  <si>
    <r>
      <t xml:space="preserve"> </t>
    </r>
    <r>
      <rPr>
        <sz val="10"/>
        <rFont val="宋体"/>
        <family val="0"/>
      </rPr>
      <t xml:space="preserve"> 公务用车运行维护费</t>
    </r>
  </si>
  <si>
    <t xml:space="preserve">  其他交通费</t>
  </si>
  <si>
    <r>
      <t xml:space="preserve"> </t>
    </r>
    <r>
      <rPr>
        <sz val="10"/>
        <rFont val="宋体"/>
        <family val="0"/>
      </rPr>
      <t xml:space="preserve"> 其他商品和服务支出</t>
    </r>
  </si>
  <si>
    <t>对个人和家庭的补助</t>
  </si>
  <si>
    <r>
      <t xml:space="preserve"> </t>
    </r>
    <r>
      <rPr>
        <sz val="10"/>
        <rFont val="宋体"/>
        <family val="0"/>
      </rPr>
      <t xml:space="preserve"> 离休费</t>
    </r>
  </si>
  <si>
    <r>
      <t xml:space="preserve"> </t>
    </r>
    <r>
      <rPr>
        <sz val="10"/>
        <rFont val="宋体"/>
        <family val="0"/>
      </rPr>
      <t xml:space="preserve"> 退休费</t>
    </r>
  </si>
  <si>
    <r>
      <t xml:space="preserve"> </t>
    </r>
    <r>
      <rPr>
        <sz val="10"/>
        <rFont val="宋体"/>
        <family val="0"/>
      </rPr>
      <t xml:space="preserve"> 其他对人和家庭的补助</t>
    </r>
  </si>
  <si>
    <t xml:space="preserve">  医疗费</t>
  </si>
  <si>
    <r>
      <t>3</t>
    </r>
    <r>
      <rPr>
        <sz val="12"/>
        <rFont val="宋体"/>
        <family val="0"/>
      </rPr>
      <t>0101</t>
    </r>
  </si>
  <si>
    <r>
      <t>3</t>
    </r>
    <r>
      <rPr>
        <sz val="12"/>
        <rFont val="宋体"/>
        <family val="0"/>
      </rPr>
      <t>0102</t>
    </r>
  </si>
  <si>
    <r>
      <t>3</t>
    </r>
    <r>
      <rPr>
        <sz val="12"/>
        <rFont val="宋体"/>
        <family val="0"/>
      </rPr>
      <t>0103</t>
    </r>
  </si>
  <si>
    <t xml:space="preserve">  住房公积金</t>
  </si>
  <si>
    <t xml:space="preserve">  劳务费</t>
  </si>
  <si>
    <t>一般公共服务支出</t>
  </si>
  <si>
    <t>其他一般公共服务支出</t>
  </si>
  <si>
    <t>208</t>
  </si>
  <si>
    <t>20805</t>
  </si>
  <si>
    <t>社会保障和就业支出</t>
  </si>
  <si>
    <t>行政事业单位离退休</t>
  </si>
  <si>
    <t>212</t>
  </si>
  <si>
    <t>城乡社区支出</t>
  </si>
  <si>
    <t>21202</t>
  </si>
  <si>
    <t>2120201</t>
  </si>
  <si>
    <t>城乡社区规划与管理</t>
  </si>
  <si>
    <t>221</t>
  </si>
  <si>
    <t>22102</t>
  </si>
  <si>
    <t>2210201</t>
  </si>
  <si>
    <t>住房保障支出</t>
  </si>
  <si>
    <t>住房改革支出</t>
  </si>
  <si>
    <t>21299</t>
  </si>
  <si>
    <t>其他城乡社区支出</t>
  </si>
  <si>
    <t>2080501</t>
  </si>
  <si>
    <t>2129999</t>
  </si>
  <si>
    <t xml:space="preserve">  物业服务补贴</t>
  </si>
  <si>
    <t>其他资本性支出</t>
  </si>
  <si>
    <t>九、医疗卫生与计划生育支出</t>
  </si>
  <si>
    <t>二十一、其他支出</t>
  </si>
  <si>
    <t>20136</t>
  </si>
  <si>
    <t>2013699</t>
  </si>
  <si>
    <t xml:space="preserve">  其他共产党事务支出</t>
  </si>
  <si>
    <t>2080505</t>
  </si>
  <si>
    <t>其他一般公共服务支出</t>
  </si>
  <si>
    <t>其他共产党事务支出</t>
  </si>
  <si>
    <t>行政事业单位离退休</t>
  </si>
  <si>
    <t>20808</t>
  </si>
  <si>
    <t>抚恤</t>
  </si>
  <si>
    <t>2080899</t>
  </si>
  <si>
    <t xml:space="preserve">  其他优抚支出</t>
  </si>
  <si>
    <t>210</t>
  </si>
  <si>
    <t>21011</t>
  </si>
  <si>
    <t>2101199</t>
  </si>
  <si>
    <t>医疗卫生与计划生育支出</t>
  </si>
  <si>
    <t>行政事业单位医疗★</t>
  </si>
  <si>
    <t xml:space="preserve">  其他行政事业单位医疗支出★</t>
  </si>
  <si>
    <t xml:space="preserve"> 机关事业单位基本养老保险缴费支出★</t>
  </si>
  <si>
    <t>229</t>
  </si>
  <si>
    <t>22960</t>
  </si>
  <si>
    <t>2296003</t>
  </si>
  <si>
    <t>其他支出</t>
  </si>
  <si>
    <t>彩票公益金及对应专项债务收入安排的支出</t>
  </si>
  <si>
    <t xml:space="preserve">  用于体育事业的彩票公益金支出</t>
  </si>
  <si>
    <t xml:space="preserve">  归口管理的行政单位离退休</t>
  </si>
  <si>
    <t xml:space="preserve">  机关事业单位基本养老保险缴费支出★</t>
  </si>
  <si>
    <t>2017年度预算数</t>
  </si>
  <si>
    <t>2017年度决算数</t>
  </si>
  <si>
    <r>
      <t>3</t>
    </r>
    <r>
      <rPr>
        <sz val="12"/>
        <rFont val="宋体"/>
        <family val="0"/>
      </rPr>
      <t>0108</t>
    </r>
  </si>
  <si>
    <t xml:space="preserve">  机关事业单位基本养老保险缴费支出★</t>
  </si>
  <si>
    <r>
      <t>3</t>
    </r>
    <r>
      <rPr>
        <sz val="12"/>
        <rFont val="宋体"/>
        <family val="0"/>
      </rPr>
      <t>0199</t>
    </r>
  </si>
  <si>
    <t xml:space="preserve">  印刷费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</si>
  <si>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因公出国（境）费用</t>
    </r>
  </si>
  <si>
    <t xml:space="preserve">  维修(护)费</t>
  </si>
  <si>
    <t xml:space="preserve">  抚恤金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</si>
  <si>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办公设备购置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</si>
  <si>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工会经费</t>
    </r>
  </si>
  <si>
    <t xml:space="preserve">  机关事业单位基本养老保险缴费</t>
  </si>
  <si>
    <t xml:space="preserve">  其他工资福利支出</t>
  </si>
  <si>
    <t>2080501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</si>
</sst>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.000_ "/>
    <numFmt numFmtId="187" formatCode="#,##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8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9">
    <xf numFmtId="0" fontId="0" fillId="0" borderId="0" xfId="0" applyAlignment="1">
      <alignment/>
    </xf>
    <xf numFmtId="0" fontId="2" fillId="24" borderId="0" xfId="54" applyFont="1" applyFill="1" applyAlignment="1">
      <alignment vertical="center" wrapText="1"/>
      <protection/>
    </xf>
    <xf numFmtId="0" fontId="3" fillId="24" borderId="0" xfId="54" applyFont="1" applyFill="1" applyAlignment="1">
      <alignment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3" fillId="24" borderId="0" xfId="54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3" fillId="24" borderId="11" xfId="54" applyFont="1" applyFill="1" applyBorder="1" applyAlignment="1">
      <alignment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84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4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4" xfId="52" applyNumberFormat="1" applyFont="1" applyFill="1" applyBorder="1" applyAlignment="1">
      <alignment horizontal="center" vertical="center"/>
      <protection/>
    </xf>
    <xf numFmtId="184" fontId="6" fillId="0" borderId="13" xfId="52" applyNumberFormat="1" applyFont="1" applyFill="1" applyBorder="1" applyAlignment="1">
      <alignment horizontal="left" vertical="center"/>
      <protection/>
    </xf>
    <xf numFmtId="184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184" fontId="6" fillId="0" borderId="14" xfId="52" applyNumberFormat="1" applyFont="1" applyFill="1" applyBorder="1" applyAlignment="1">
      <alignment horizontal="right" vertical="center"/>
      <protection/>
    </xf>
    <xf numFmtId="184" fontId="6" fillId="24" borderId="13" xfId="52" applyNumberFormat="1" applyFont="1" applyFill="1" applyBorder="1" applyAlignment="1">
      <alignment horizontal="left" vertical="center"/>
      <protection/>
    </xf>
    <xf numFmtId="184" fontId="0" fillId="0" borderId="10" xfId="52" applyNumberFormat="1" applyFont="1" applyFill="1" applyBorder="1" applyAlignment="1">
      <alignment horizontal="left" vertical="center"/>
      <protection/>
    </xf>
    <xf numFmtId="184" fontId="6" fillId="0" borderId="10" xfId="52" applyNumberFormat="1" applyFont="1" applyFill="1" applyBorder="1" applyAlignment="1">
      <alignment horizontal="left" vertical="center"/>
      <protection/>
    </xf>
    <xf numFmtId="184" fontId="6" fillId="0" borderId="15" xfId="52" applyNumberFormat="1" applyFont="1" applyFill="1" applyBorder="1" applyAlignment="1">
      <alignment horizontal="left" vertical="center"/>
      <protection/>
    </xf>
    <xf numFmtId="184" fontId="6" fillId="0" borderId="13" xfId="52" applyNumberFormat="1" applyFont="1" applyFill="1" applyBorder="1" applyAlignment="1">
      <alignment horizontal="center" vertical="center"/>
      <protection/>
    </xf>
    <xf numFmtId="184" fontId="6" fillId="0" borderId="15" xfId="52" applyNumberFormat="1" applyFont="1" applyFill="1" applyBorder="1" applyAlignment="1">
      <alignment horizontal="center" vertical="center"/>
      <protection/>
    </xf>
    <xf numFmtId="184" fontId="6" fillId="0" borderId="16" xfId="52" applyNumberFormat="1" applyFont="1" applyFill="1" applyBorder="1" applyAlignment="1">
      <alignment vertical="center"/>
      <protection/>
    </xf>
    <xf numFmtId="184" fontId="6" fillId="0" borderId="17" xfId="52" applyNumberFormat="1" applyFont="1" applyFill="1" applyBorder="1" applyAlignment="1">
      <alignment horizontal="center" vertical="center"/>
      <protection/>
    </xf>
    <xf numFmtId="184" fontId="6" fillId="0" borderId="18" xfId="52" applyNumberFormat="1" applyFont="1" applyFill="1" applyBorder="1" applyAlignment="1">
      <alignment horizontal="right" vertical="center"/>
      <protection/>
    </xf>
    <xf numFmtId="184" fontId="6" fillId="0" borderId="19" xfId="52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right" vertical="center"/>
    </xf>
    <xf numFmtId="49" fontId="0" fillId="24" borderId="14" xfId="0" applyNumberFormat="1" applyFill="1" applyBorder="1" applyAlignment="1">
      <alignment horizontal="center" vertical="center"/>
    </xf>
    <xf numFmtId="184" fontId="0" fillId="24" borderId="14" xfId="52" applyNumberFormat="1" applyFont="1" applyFill="1" applyBorder="1" applyAlignment="1">
      <alignment horizontal="center" vertical="center"/>
      <protection/>
    </xf>
    <xf numFmtId="184" fontId="6" fillId="0" borderId="17" xfId="52" applyNumberFormat="1" applyFont="1" applyFill="1" applyBorder="1" applyAlignment="1">
      <alignment horizontal="left" vertical="center"/>
      <protection/>
    </xf>
    <xf numFmtId="184" fontId="0" fillId="24" borderId="13" xfId="52" applyNumberFormat="1" applyFont="1" applyFill="1" applyBorder="1" applyAlignment="1" quotePrefix="1">
      <alignment horizontal="center" vertical="center"/>
      <protection/>
    </xf>
    <xf numFmtId="184" fontId="3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4" xfId="52" applyNumberFormat="1" applyFont="1" applyFill="1" applyBorder="1" applyAlignment="1" quotePrefix="1">
      <alignment horizontal="center" vertical="center"/>
      <protection/>
    </xf>
    <xf numFmtId="184" fontId="6" fillId="0" borderId="13" xfId="52" applyNumberFormat="1" applyFont="1" applyFill="1" applyBorder="1" applyAlignment="1" quotePrefix="1">
      <alignment horizontal="left" vertical="center"/>
      <protection/>
    </xf>
    <xf numFmtId="184" fontId="6" fillId="24" borderId="10" xfId="52" applyNumberFormat="1" applyFont="1" applyFill="1" applyBorder="1" applyAlignment="1" quotePrefix="1">
      <alignment horizontal="center" vertical="center"/>
      <protection/>
    </xf>
    <xf numFmtId="184" fontId="6" fillId="24" borderId="10" xfId="52" applyNumberFormat="1" applyFont="1" applyFill="1" applyBorder="1" applyAlignment="1" quotePrefix="1">
      <alignment horizontal="left" vertical="center"/>
      <protection/>
    </xf>
    <xf numFmtId="184" fontId="9" fillId="0" borderId="13" xfId="52" applyNumberFormat="1" applyFont="1" applyFill="1" applyBorder="1" applyAlignment="1" quotePrefix="1">
      <alignment horizontal="center" vertical="center"/>
      <protection/>
    </xf>
    <xf numFmtId="184" fontId="9" fillId="0" borderId="15" xfId="52" applyNumberFormat="1" applyFont="1" applyFill="1" applyBorder="1" applyAlignment="1" quotePrefix="1">
      <alignment horizontal="center" vertical="center"/>
      <protection/>
    </xf>
    <xf numFmtId="184" fontId="9" fillId="24" borderId="20" xfId="52" applyNumberFormat="1" applyFont="1" applyFill="1" applyBorder="1" applyAlignment="1" quotePrefix="1">
      <alignment horizontal="center" vertical="center"/>
      <protection/>
    </xf>
    <xf numFmtId="184" fontId="9" fillId="24" borderId="21" xfId="52" applyNumberFormat="1" applyFont="1" applyFill="1" applyBorder="1" applyAlignment="1" quotePrefix="1">
      <alignment horizontal="center" vertical="center"/>
      <protection/>
    </xf>
    <xf numFmtId="184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84" fontId="6" fillId="24" borderId="10" xfId="52" applyNumberFormat="1" applyFont="1" applyFill="1" applyBorder="1" applyAlignment="1">
      <alignment horizontal="left" vertical="center"/>
      <protection/>
    </xf>
    <xf numFmtId="184" fontId="6" fillId="0" borderId="16" xfId="52" applyNumberFormat="1" applyFont="1" applyFill="1" applyBorder="1" applyAlignment="1">
      <alignment horizontal="right" vertical="center"/>
      <protection/>
    </xf>
    <xf numFmtId="184" fontId="3" fillId="24" borderId="10" xfId="0" applyNumberFormat="1" applyFont="1" applyFill="1" applyBorder="1" applyAlignment="1">
      <alignment horizontal="left" vertical="center"/>
    </xf>
    <xf numFmtId="184" fontId="3" fillId="24" borderId="10" xfId="0" applyNumberFormat="1" applyFont="1" applyFill="1" applyBorder="1" applyAlignment="1">
      <alignment horizontal="left" vertical="center" wrapText="1"/>
    </xf>
    <xf numFmtId="0" fontId="6" fillId="24" borderId="10" xfId="52" applyNumberFormat="1" applyFont="1" applyFill="1" applyBorder="1" applyAlignment="1">
      <alignment horizontal="right" vertical="center"/>
      <protection/>
    </xf>
    <xf numFmtId="184" fontId="9" fillId="0" borderId="22" xfId="52" applyNumberFormat="1" applyFont="1" applyFill="1" applyBorder="1" applyAlignment="1">
      <alignment horizontal="right" vertical="center"/>
      <protection/>
    </xf>
    <xf numFmtId="184" fontId="9" fillId="24" borderId="22" xfId="52" applyNumberFormat="1" applyFont="1" applyFill="1" applyBorder="1" applyAlignment="1">
      <alignment horizontal="center" vertical="center"/>
      <protection/>
    </xf>
    <xf numFmtId="184" fontId="9" fillId="24" borderId="10" xfId="52" applyNumberFormat="1" applyFont="1" applyFill="1" applyBorder="1" applyAlignment="1">
      <alignment horizontal="right" vertical="center"/>
      <protection/>
    </xf>
    <xf numFmtId="184" fontId="9" fillId="0" borderId="10" xfId="52" applyNumberFormat="1" applyFont="1" applyFill="1" applyBorder="1" applyAlignment="1">
      <alignment horizontal="right" vertical="center"/>
      <protection/>
    </xf>
    <xf numFmtId="184" fontId="6" fillId="0" borderId="21" xfId="54" applyNumberFormat="1" applyFont="1" applyFill="1" applyBorder="1" applyAlignment="1">
      <alignment vertical="center" wrapText="1"/>
      <protection/>
    </xf>
    <xf numFmtId="0" fontId="5" fillId="24" borderId="0" xfId="52" applyFont="1" applyFill="1" applyAlignment="1">
      <alignment horizontal="left" vertical="center"/>
      <protection/>
    </xf>
    <xf numFmtId="0" fontId="29" fillId="0" borderId="10" xfId="53" applyNumberFormat="1" applyFont="1" applyFill="1" applyBorder="1" applyAlignment="1">
      <alignment horizontal="left" vertical="center" shrinkToFit="1"/>
    </xf>
    <xf numFmtId="0" fontId="3" fillId="0" borderId="10" xfId="53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left" vertical="center"/>
    </xf>
    <xf numFmtId="184" fontId="0" fillId="0" borderId="0" xfId="0" applyNumberFormat="1" applyFill="1" applyBorder="1" applyAlignment="1">
      <alignment horizontal="right" vertical="center"/>
    </xf>
    <xf numFmtId="184" fontId="6" fillId="0" borderId="23" xfId="54" applyNumberFormat="1" applyFont="1" applyFill="1" applyBorder="1" applyAlignment="1">
      <alignment vertical="center" wrapText="1"/>
      <protection/>
    </xf>
    <xf numFmtId="184" fontId="6" fillId="0" borderId="22" xfId="54" applyNumberFormat="1" applyFont="1" applyFill="1" applyBorder="1" applyAlignment="1">
      <alignment vertical="center" wrapText="1"/>
      <protection/>
    </xf>
    <xf numFmtId="184" fontId="6" fillId="0" borderId="24" xfId="54" applyNumberFormat="1" applyFont="1" applyFill="1" applyBorder="1" applyAlignment="1">
      <alignment vertical="center" wrapText="1"/>
      <protection/>
    </xf>
    <xf numFmtId="184" fontId="3" fillId="24" borderId="1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right" vertical="center"/>
    </xf>
    <xf numFmtId="184" fontId="3" fillId="24" borderId="10" xfId="0" applyNumberFormat="1" applyFont="1" applyFill="1" applyBorder="1" applyAlignment="1">
      <alignment horizontal="left" vertical="center"/>
    </xf>
    <xf numFmtId="184" fontId="3" fillId="24" borderId="10" xfId="0" applyNumberFormat="1" applyFont="1" applyFill="1" applyBorder="1" applyAlignment="1">
      <alignment horizontal="left" vertical="center" wrapText="1"/>
    </xf>
    <xf numFmtId="184" fontId="3" fillId="0" borderId="22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25" xfId="0" applyNumberFormat="1" applyFont="1" applyFill="1" applyBorder="1" applyAlignment="1">
      <alignment horizontal="right" vertical="center"/>
    </xf>
    <xf numFmtId="184" fontId="3" fillId="24" borderId="18" xfId="0" applyNumberFormat="1" applyFont="1" applyFill="1" applyBorder="1" applyAlignment="1">
      <alignment horizontal="left" vertical="center"/>
    </xf>
    <xf numFmtId="184" fontId="3" fillId="0" borderId="24" xfId="0" applyNumberFormat="1" applyFont="1" applyFill="1" applyBorder="1" applyAlignment="1">
      <alignment horizontal="right" vertical="center"/>
    </xf>
    <xf numFmtId="0" fontId="0" fillId="0" borderId="10" xfId="54" applyFont="1" applyFill="1" applyBorder="1" applyAlignment="1">
      <alignment vertical="center" wrapText="1"/>
      <protection/>
    </xf>
    <xf numFmtId="49" fontId="0" fillId="24" borderId="26" xfId="0" applyNumberFormat="1" applyFont="1" applyFill="1" applyBorder="1" applyAlignment="1">
      <alignment horizontal="left" vertical="center"/>
    </xf>
    <xf numFmtId="49" fontId="0" fillId="24" borderId="11" xfId="0" applyNumberFormat="1" applyFill="1" applyBorder="1" applyAlignment="1">
      <alignment horizontal="left" vertical="center"/>
    </xf>
    <xf numFmtId="184" fontId="3" fillId="24" borderId="27" xfId="0" applyNumberFormat="1" applyFont="1" applyFill="1" applyBorder="1" applyAlignment="1">
      <alignment horizontal="left" vertical="center" wrapText="1"/>
    </xf>
    <xf numFmtId="184" fontId="0" fillId="0" borderId="15" xfId="0" applyNumberFormat="1" applyFont="1" applyFill="1" applyBorder="1" applyAlignment="1">
      <alignment horizontal="right" vertical="center"/>
    </xf>
    <xf numFmtId="184" fontId="0" fillId="0" borderId="28" xfId="0" applyNumberFormat="1" applyFont="1" applyFill="1" applyBorder="1" applyAlignment="1">
      <alignment horizontal="right" vertical="center"/>
    </xf>
    <xf numFmtId="0" fontId="0" fillId="0" borderId="16" xfId="54" applyFont="1" applyFill="1" applyBorder="1" applyAlignment="1">
      <alignment vertical="center" wrapText="1"/>
      <protection/>
    </xf>
    <xf numFmtId="184" fontId="0" fillId="0" borderId="16" xfId="54" applyNumberFormat="1" applyFont="1" applyFill="1" applyBorder="1" applyAlignment="1">
      <alignment vertical="center" wrapText="1"/>
      <protection/>
    </xf>
    <xf numFmtId="0" fontId="0" fillId="0" borderId="29" xfId="54" applyFont="1" applyFill="1" applyBorder="1" applyAlignment="1">
      <alignment vertical="center" wrapText="1"/>
      <protection/>
    </xf>
    <xf numFmtId="184" fontId="9" fillId="0" borderId="10" xfId="52" applyNumberFormat="1" applyFont="1" applyFill="1" applyBorder="1" applyAlignment="1">
      <alignment horizontal="right" vertical="center"/>
      <protection/>
    </xf>
    <xf numFmtId="184" fontId="9" fillId="24" borderId="28" xfId="52" applyNumberFormat="1" applyFont="1" applyFill="1" applyBorder="1" applyAlignment="1" quotePrefix="1">
      <alignment horizontal="center" vertical="center"/>
      <protection/>
    </xf>
    <xf numFmtId="184" fontId="9" fillId="0" borderId="30" xfId="52" applyNumberFormat="1" applyFont="1" applyFill="1" applyBorder="1" applyAlignment="1">
      <alignment vertical="center"/>
      <protection/>
    </xf>
    <xf numFmtId="184" fontId="6" fillId="24" borderId="21" xfId="52" applyNumberFormat="1" applyFont="1" applyFill="1" applyBorder="1" applyAlignment="1" quotePrefix="1">
      <alignment horizontal="center" vertical="center"/>
      <protection/>
    </xf>
    <xf numFmtId="184" fontId="6" fillId="24" borderId="22" xfId="52" applyNumberFormat="1" applyFont="1" applyFill="1" applyBorder="1" applyAlignment="1" quotePrefix="1">
      <alignment horizontal="center" vertical="center"/>
      <protection/>
    </xf>
    <xf numFmtId="184" fontId="3" fillId="24" borderId="10" xfId="0" applyNumberFormat="1" applyFont="1" applyFill="1" applyBorder="1" applyAlignment="1">
      <alignment vertical="center"/>
    </xf>
    <xf numFmtId="184" fontId="3" fillId="24" borderId="10" xfId="0" applyNumberFormat="1" applyFont="1" applyFill="1" applyBorder="1" applyAlignment="1">
      <alignment horizontal="left"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6" fillId="24" borderId="10" xfId="52" applyNumberFormat="1" applyFont="1" applyFill="1" applyBorder="1" applyAlignment="1">
      <alignment horizontal="left" vertical="center"/>
      <protection/>
    </xf>
    <xf numFmtId="184" fontId="3" fillId="24" borderId="10" xfId="0" applyNumberFormat="1" applyFont="1" applyFill="1" applyBorder="1" applyAlignment="1">
      <alignment horizontal="left" vertical="center"/>
    </xf>
    <xf numFmtId="0" fontId="3" fillId="0" borderId="10" xfId="53" applyNumberFormat="1" applyFont="1" applyFill="1" applyBorder="1" applyAlignment="1">
      <alignment horizontal="left" vertical="center" shrinkToFit="1"/>
    </xf>
    <xf numFmtId="0" fontId="29" fillId="0" borderId="10" xfId="53" applyNumberFormat="1" applyFont="1" applyFill="1" applyBorder="1" applyAlignment="1">
      <alignment horizontal="left" vertical="center" shrinkToFit="1"/>
    </xf>
    <xf numFmtId="184" fontId="3" fillId="24" borderId="10" xfId="0" applyNumberFormat="1" applyFont="1" applyFill="1" applyBorder="1" applyAlignment="1">
      <alignment vertical="center"/>
    </xf>
    <xf numFmtId="184" fontId="3" fillId="24" borderId="10" xfId="0" applyNumberFormat="1" applyFont="1" applyFill="1" applyBorder="1" applyAlignment="1">
      <alignment horizontal="left" vertical="center" wrapText="1"/>
    </xf>
    <xf numFmtId="184" fontId="3" fillId="24" borderId="10" xfId="0" applyNumberFormat="1" applyFont="1" applyFill="1" applyBorder="1" applyAlignment="1">
      <alignment horizontal="left" vertical="center"/>
    </xf>
    <xf numFmtId="184" fontId="3" fillId="24" borderId="22" xfId="0" applyNumberFormat="1" applyFont="1" applyFill="1" applyBorder="1" applyAlignment="1">
      <alignment horizontal="left" vertical="center"/>
    </xf>
    <xf numFmtId="184" fontId="3" fillId="24" borderId="10" xfId="0" applyNumberFormat="1" applyFont="1" applyFill="1" applyBorder="1" applyAlignment="1">
      <alignment vertical="center" wrapText="1"/>
    </xf>
    <xf numFmtId="0" fontId="0" fillId="0" borderId="22" xfId="54" applyFont="1" applyFill="1" applyBorder="1" applyAlignment="1">
      <alignment vertical="center" wrapText="1"/>
      <protection/>
    </xf>
    <xf numFmtId="0" fontId="0" fillId="0" borderId="31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32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184" fontId="3" fillId="24" borderId="10" xfId="0" applyNumberFormat="1" applyFont="1" applyFill="1" applyBorder="1" applyAlignment="1">
      <alignment horizontal="left" vertical="center"/>
    </xf>
    <xf numFmtId="0" fontId="3" fillId="0" borderId="10" xfId="53" applyNumberFormat="1" applyFont="1" applyFill="1" applyBorder="1" applyAlignment="1">
      <alignment horizontal="left" vertical="center" shrinkToFit="1"/>
    </xf>
    <xf numFmtId="184" fontId="9" fillId="0" borderId="14" xfId="52" applyNumberFormat="1" applyFont="1" applyFill="1" applyBorder="1" applyAlignment="1">
      <alignment vertical="center"/>
      <protection/>
    </xf>
    <xf numFmtId="184" fontId="6" fillId="0" borderId="14" xfId="52" applyNumberFormat="1" applyFont="1" applyFill="1" applyBorder="1" applyAlignment="1">
      <alignment vertical="center"/>
      <protection/>
    </xf>
    <xf numFmtId="0" fontId="9" fillId="24" borderId="10" xfId="52" applyNumberFormat="1" applyFont="1" applyFill="1" applyBorder="1" applyAlignment="1">
      <alignment horizontal="right" vertical="center"/>
      <protection/>
    </xf>
    <xf numFmtId="184" fontId="6" fillId="0" borderId="14" xfId="52" applyNumberFormat="1" applyFont="1" applyFill="1" applyBorder="1" applyAlignment="1">
      <alignment horizontal="center" vertical="center"/>
      <protection/>
    </xf>
    <xf numFmtId="184" fontId="9" fillId="0" borderId="14" xfId="52" applyNumberFormat="1" applyFont="1" applyFill="1" applyBorder="1" applyAlignment="1">
      <alignment vertical="center"/>
      <protection/>
    </xf>
    <xf numFmtId="0" fontId="6" fillId="24" borderId="22" xfId="52" applyNumberFormat="1" applyFont="1" applyFill="1" applyBorder="1" applyAlignment="1">
      <alignment horizontal="center" vertical="center"/>
      <protection/>
    </xf>
    <xf numFmtId="0" fontId="9" fillId="24" borderId="22" xfId="52" applyNumberFormat="1" applyFont="1" applyFill="1" applyBorder="1" applyAlignment="1">
      <alignment horizontal="center" vertical="center"/>
      <protection/>
    </xf>
    <xf numFmtId="184" fontId="9" fillId="0" borderId="24" xfId="52" applyNumberFormat="1" applyFont="1" applyFill="1" applyBorder="1" applyAlignment="1">
      <alignment vertical="center"/>
      <protection/>
    </xf>
    <xf numFmtId="184" fontId="3" fillId="0" borderId="10" xfId="54" applyNumberFormat="1" applyFont="1" applyFill="1" applyBorder="1" applyAlignment="1">
      <alignment vertical="center" wrapText="1"/>
      <protection/>
    </xf>
    <xf numFmtId="184" fontId="6" fillId="24" borderId="15" xfId="52" applyNumberFormat="1" applyFont="1" applyFill="1" applyBorder="1" applyAlignment="1" quotePrefix="1">
      <alignment horizontal="center" vertical="center"/>
      <protection/>
    </xf>
    <xf numFmtId="184" fontId="9" fillId="0" borderId="22" xfId="52" applyNumberFormat="1" applyFont="1" applyFill="1" applyBorder="1" applyAlignment="1">
      <alignment horizontal="right" vertical="center"/>
      <protection/>
    </xf>
    <xf numFmtId="4" fontId="3" fillId="0" borderId="15" xfId="54" applyNumberFormat="1" applyFont="1" applyFill="1" applyBorder="1" applyAlignment="1">
      <alignment horizontal="right" vertical="center" wrapText="1"/>
      <protection/>
    </xf>
    <xf numFmtId="4" fontId="3" fillId="0" borderId="10" xfId="54" applyNumberFormat="1" applyFont="1" applyFill="1" applyBorder="1" applyAlignment="1">
      <alignment horizontal="right" vertical="center" wrapText="1"/>
      <protection/>
    </xf>
    <xf numFmtId="184" fontId="3" fillId="0" borderId="15" xfId="0" applyNumberFormat="1" applyFont="1" applyFill="1" applyBorder="1" applyAlignment="1">
      <alignment horizontal="right" vertical="center"/>
    </xf>
    <xf numFmtId="4" fontId="3" fillId="0" borderId="14" xfId="54" applyNumberFormat="1" applyFont="1" applyFill="1" applyBorder="1" applyAlignment="1">
      <alignment horizontal="right" vertical="center" wrapText="1"/>
      <protection/>
    </xf>
    <xf numFmtId="0" fontId="3" fillId="0" borderId="10" xfId="54" applyFont="1" applyFill="1" applyBorder="1" applyAlignment="1">
      <alignment horizontal="right" vertical="center" wrapText="1"/>
      <protection/>
    </xf>
    <xf numFmtId="184" fontId="3" fillId="0" borderId="14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22" xfId="0" applyNumberFormat="1" applyFont="1" applyFill="1" applyBorder="1" applyAlignment="1">
      <alignment horizontal="right" vertical="center"/>
    </xf>
    <xf numFmtId="0" fontId="3" fillId="0" borderId="0" xfId="52" applyFont="1" applyBorder="1" applyAlignment="1">
      <alignment horizontal="right" vertical="center"/>
      <protection/>
    </xf>
    <xf numFmtId="0" fontId="6" fillId="24" borderId="0" xfId="52" applyNumberFormat="1" applyFont="1" applyFill="1" applyBorder="1" applyAlignment="1">
      <alignment horizontal="center" vertical="center"/>
      <protection/>
    </xf>
    <xf numFmtId="184" fontId="6" fillId="0" borderId="0" xfId="52" applyNumberFormat="1" applyFont="1" applyFill="1" applyBorder="1" applyAlignment="1">
      <alignment vertical="center"/>
      <protection/>
    </xf>
    <xf numFmtId="0" fontId="0" fillId="0" borderId="0" xfId="52" applyBorder="1" applyAlignment="1">
      <alignment horizontal="right" vertical="center"/>
      <protection/>
    </xf>
    <xf numFmtId="4" fontId="3" fillId="0" borderId="10" xfId="54" applyNumberFormat="1" applyFont="1" applyFill="1" applyBorder="1" applyAlignment="1">
      <alignment horizontal="right" vertical="center" wrapText="1"/>
      <protection/>
    </xf>
    <xf numFmtId="4" fontId="3" fillId="0" borderId="14" xfId="54" applyNumberFormat="1" applyFont="1" applyFill="1" applyBorder="1" applyAlignment="1">
      <alignment horizontal="right" vertical="center" wrapText="1"/>
      <protection/>
    </xf>
    <xf numFmtId="0" fontId="0" fillId="0" borderId="14" xfId="54" applyFont="1" applyFill="1" applyBorder="1" applyAlignment="1">
      <alignment vertical="center" wrapText="1"/>
      <protection/>
    </xf>
    <xf numFmtId="184" fontId="3" fillId="0" borderId="14" xfId="0" applyNumberFormat="1" applyFont="1" applyFill="1" applyBorder="1" applyAlignment="1">
      <alignment horizontal="right" vertical="center"/>
    </xf>
    <xf numFmtId="184" fontId="0" fillId="0" borderId="14" xfId="0" applyNumberFormat="1" applyFont="1" applyFill="1" applyBorder="1" applyAlignment="1">
      <alignment horizontal="right" vertical="center"/>
    </xf>
    <xf numFmtId="184" fontId="3" fillId="0" borderId="24" xfId="0" applyNumberFormat="1" applyFont="1" applyFill="1" applyBorder="1" applyAlignment="1">
      <alignment horizontal="right" vertical="center"/>
    </xf>
    <xf numFmtId="4" fontId="29" fillId="0" borderId="10" xfId="54" applyNumberFormat="1" applyFont="1" applyFill="1" applyBorder="1" applyAlignment="1">
      <alignment horizontal="right" vertical="center" wrapText="1"/>
      <protection/>
    </xf>
    <xf numFmtId="4" fontId="29" fillId="0" borderId="10" xfId="54" applyNumberFormat="1" applyFont="1" applyFill="1" applyBorder="1" applyAlignment="1">
      <alignment vertical="center" wrapText="1"/>
      <protection/>
    </xf>
    <xf numFmtId="0" fontId="3" fillId="0" borderId="10" xfId="54" applyFont="1" applyFill="1" applyBorder="1" applyAlignment="1">
      <alignment vertical="center" wrapText="1"/>
      <protection/>
    </xf>
    <xf numFmtId="184" fontId="3" fillId="0" borderId="10" xfId="54" applyNumberFormat="1" applyFont="1" applyFill="1" applyBorder="1" applyAlignment="1">
      <alignment vertical="center" wrapText="1"/>
      <protection/>
    </xf>
    <xf numFmtId="184" fontId="29" fillId="0" borderId="10" xfId="54" applyNumberFormat="1" applyFont="1" applyFill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84" fontId="0" fillId="24" borderId="33" xfId="52" applyNumberFormat="1" applyFont="1" applyFill="1" applyBorder="1" applyAlignment="1" quotePrefix="1">
      <alignment horizontal="center" vertical="center"/>
      <protection/>
    </xf>
    <xf numFmtId="184" fontId="0" fillId="24" borderId="34" xfId="52" applyNumberFormat="1" applyFont="1" applyFill="1" applyBorder="1" applyAlignment="1">
      <alignment horizontal="center" vertical="center"/>
      <protection/>
    </xf>
    <xf numFmtId="184" fontId="0" fillId="24" borderId="34" xfId="52" applyNumberFormat="1" applyFont="1" applyFill="1" applyBorder="1" applyAlignment="1" quotePrefix="1">
      <alignment horizontal="center" vertical="center"/>
      <protection/>
    </xf>
    <xf numFmtId="184" fontId="0" fillId="24" borderId="35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49" fontId="3" fillId="24" borderId="36" xfId="0" applyNumberFormat="1" applyFont="1" applyFill="1" applyBorder="1" applyAlignment="1">
      <alignment horizontal="left" vertical="center"/>
    </xf>
    <xf numFmtId="49" fontId="3" fillId="24" borderId="37" xfId="0" applyNumberFormat="1" applyFont="1" applyFill="1" applyBorder="1" applyAlignment="1">
      <alignment horizontal="left" vertical="center"/>
    </xf>
    <xf numFmtId="49" fontId="3" fillId="24" borderId="38" xfId="0" applyNumberFormat="1" applyFont="1" applyFill="1" applyBorder="1" applyAlignment="1">
      <alignment horizontal="left" vertical="center"/>
    </xf>
    <xf numFmtId="49" fontId="3" fillId="24" borderId="13" xfId="0" applyNumberFormat="1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24" borderId="20" xfId="0" applyNumberFormat="1" applyFont="1" applyFill="1" applyBorder="1" applyAlignment="1">
      <alignment horizontal="left" vertical="center"/>
    </xf>
    <xf numFmtId="49" fontId="3" fillId="24" borderId="39" xfId="0" applyNumberFormat="1" applyFont="1" applyFill="1" applyBorder="1" applyAlignment="1">
      <alignment horizontal="left" vertical="center"/>
    </xf>
    <xf numFmtId="49" fontId="3" fillId="24" borderId="4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84" fontId="0" fillId="24" borderId="41" xfId="0" applyNumberFormat="1" applyFill="1" applyBorder="1" applyAlignment="1" quotePrefix="1">
      <alignment horizontal="center" vertical="center" wrapText="1"/>
    </xf>
    <xf numFmtId="184" fontId="0" fillId="24" borderId="42" xfId="0" applyNumberFormat="1" applyFill="1" applyBorder="1" applyAlignment="1">
      <alignment horizontal="center" vertical="center" wrapText="1"/>
    </xf>
    <xf numFmtId="184" fontId="0" fillId="24" borderId="36" xfId="0" applyNumberFormat="1" applyFill="1" applyBorder="1" applyAlignment="1" quotePrefix="1">
      <alignment horizontal="center" vertical="center"/>
    </xf>
    <xf numFmtId="184" fontId="0" fillId="24" borderId="37" xfId="0" applyNumberFormat="1" applyFill="1" applyBorder="1" applyAlignment="1">
      <alignment horizontal="center" vertical="center"/>
    </xf>
    <xf numFmtId="184" fontId="0" fillId="24" borderId="38" xfId="0" applyNumberFormat="1" applyFill="1" applyBorder="1" applyAlignment="1">
      <alignment horizontal="center" vertical="center"/>
    </xf>
    <xf numFmtId="184" fontId="0" fillId="24" borderId="43" xfId="0" applyNumberFormat="1" applyFill="1" applyBorder="1" applyAlignment="1" quotePrefix="1">
      <alignment horizontal="center" vertical="center"/>
    </xf>
    <xf numFmtId="184" fontId="0" fillId="24" borderId="44" xfId="0" applyNumberFormat="1" applyFill="1" applyBorder="1" applyAlignment="1">
      <alignment horizontal="center" vertical="center"/>
    </xf>
    <xf numFmtId="184" fontId="0" fillId="24" borderId="45" xfId="0" applyNumberFormat="1" applyFill="1" applyBorder="1" applyAlignment="1">
      <alignment horizontal="center" vertical="center"/>
    </xf>
    <xf numFmtId="184" fontId="0" fillId="24" borderId="46" xfId="0" applyNumberFormat="1" applyFill="1" applyBorder="1" applyAlignment="1" quotePrefix="1">
      <alignment horizontal="center" vertical="center" wrapText="1"/>
    </xf>
    <xf numFmtId="184" fontId="0" fillId="24" borderId="47" xfId="0" applyNumberFormat="1" applyFill="1" applyBorder="1" applyAlignment="1">
      <alignment horizontal="center" vertical="center" wrapText="1"/>
    </xf>
    <xf numFmtId="184" fontId="0" fillId="24" borderId="48" xfId="0" applyNumberFormat="1" applyFill="1" applyBorder="1" applyAlignment="1">
      <alignment horizontal="center" vertical="center" wrapText="1"/>
    </xf>
    <xf numFmtId="184" fontId="0" fillId="24" borderId="49" xfId="0" applyNumberFormat="1" applyFill="1" applyBorder="1" applyAlignment="1" quotePrefix="1">
      <alignment horizontal="center" vertical="center" wrapText="1"/>
    </xf>
    <xf numFmtId="184" fontId="0" fillId="24" borderId="50" xfId="0" applyNumberFormat="1" applyFill="1" applyBorder="1" applyAlignment="1">
      <alignment horizontal="center" vertical="center" wrapText="1"/>
    </xf>
    <xf numFmtId="184" fontId="0" fillId="24" borderId="12" xfId="0" applyNumberFormat="1" applyFill="1" applyBorder="1" applyAlignment="1">
      <alignment horizontal="center" vertical="center" wrapText="1"/>
    </xf>
    <xf numFmtId="184" fontId="3" fillId="24" borderId="17" xfId="0" applyNumberFormat="1" applyFont="1" applyFill="1" applyBorder="1" applyAlignment="1">
      <alignment horizontal="center" vertical="center" wrapText="1"/>
    </xf>
    <xf numFmtId="184" fontId="3" fillId="24" borderId="51" xfId="0" applyNumberFormat="1" applyFont="1" applyFill="1" applyBorder="1" applyAlignment="1">
      <alignment horizontal="center" vertical="center" wrapText="1"/>
    </xf>
    <xf numFmtId="184" fontId="3" fillId="24" borderId="43" xfId="0" applyNumberFormat="1" applyFont="1" applyFill="1" applyBorder="1" applyAlignment="1">
      <alignment horizontal="center" vertical="center" wrapText="1"/>
    </xf>
    <xf numFmtId="184" fontId="3" fillId="24" borderId="44" xfId="0" applyNumberFormat="1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 quotePrefix="1">
      <alignment horizontal="left" vertical="center"/>
    </xf>
    <xf numFmtId="49" fontId="3" fillId="24" borderId="37" xfId="0" applyNumberFormat="1" applyFont="1" applyFill="1" applyBorder="1" applyAlignment="1" quotePrefix="1">
      <alignment horizontal="left" vertical="center"/>
    </xf>
    <xf numFmtId="49" fontId="3" fillId="24" borderId="38" xfId="0" applyNumberFormat="1" applyFont="1" applyFill="1" applyBorder="1" applyAlignment="1" quotePrefix="1">
      <alignment horizontal="left" vertical="center"/>
    </xf>
    <xf numFmtId="184" fontId="0" fillId="24" borderId="18" xfId="0" applyNumberFormat="1" applyFill="1" applyBorder="1" applyAlignment="1" quotePrefix="1">
      <alignment horizontal="center" vertical="center" wrapText="1"/>
    </xf>
    <xf numFmtId="184" fontId="0" fillId="0" borderId="49" xfId="0" applyNumberFormat="1" applyFill="1" applyBorder="1" applyAlignment="1" quotePrefix="1">
      <alignment horizontal="center" vertical="center" wrapText="1"/>
    </xf>
    <xf numFmtId="184" fontId="0" fillId="0" borderId="50" xfId="0" applyNumberFormat="1" applyFill="1" applyBorder="1" applyAlignment="1">
      <alignment horizontal="center" vertical="center" wrapText="1"/>
    </xf>
    <xf numFmtId="184" fontId="0" fillId="0" borderId="12" xfId="0" applyNumberForma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horizontal="left" vertical="center"/>
    </xf>
    <xf numFmtId="184" fontId="0" fillId="24" borderId="18" xfId="0" applyNumberFormat="1" applyFont="1" applyFill="1" applyBorder="1" applyAlignment="1">
      <alignment horizontal="center" vertical="center" wrapText="1"/>
    </xf>
    <xf numFmtId="184" fontId="0" fillId="24" borderId="50" xfId="0" applyNumberFormat="1" applyFont="1" applyFill="1" applyBorder="1" applyAlignment="1">
      <alignment horizontal="center" vertical="center" wrapText="1"/>
    </xf>
    <xf numFmtId="184" fontId="0" fillId="24" borderId="12" xfId="0" applyNumberFormat="1" applyFont="1" applyFill="1" applyBorder="1" applyAlignment="1">
      <alignment horizontal="center" vertical="center" wrapText="1"/>
    </xf>
    <xf numFmtId="184" fontId="0" fillId="24" borderId="18" xfId="0" applyNumberFormat="1" applyFont="1" applyFill="1" applyBorder="1" applyAlignment="1" quotePrefix="1">
      <alignment horizontal="center" vertical="center" wrapText="1"/>
    </xf>
    <xf numFmtId="184" fontId="3" fillId="24" borderId="19" xfId="0" applyNumberFormat="1" applyFont="1" applyFill="1" applyBorder="1" applyAlignment="1">
      <alignment horizontal="center" vertical="center" wrapText="1"/>
    </xf>
    <xf numFmtId="184" fontId="3" fillId="24" borderId="31" xfId="0" applyNumberFormat="1" applyFont="1" applyFill="1" applyBorder="1" applyAlignment="1">
      <alignment horizontal="center" vertical="center" wrapText="1"/>
    </xf>
    <xf numFmtId="184" fontId="0" fillId="24" borderId="15" xfId="0" applyNumberFormat="1" applyFill="1" applyBorder="1" applyAlignment="1" quotePrefix="1">
      <alignment horizontal="center" vertical="center" wrapText="1"/>
    </xf>
    <xf numFmtId="184" fontId="0" fillId="24" borderId="37" xfId="0" applyNumberFormat="1" applyFill="1" applyBorder="1" applyAlignment="1">
      <alignment horizontal="center" vertical="center" wrapText="1"/>
    </xf>
    <xf numFmtId="49" fontId="0" fillId="24" borderId="15" xfId="0" applyNumberFormat="1" applyFill="1" applyBorder="1" applyAlignment="1" quotePrefix="1">
      <alignment horizontal="center" vertical="center"/>
    </xf>
    <xf numFmtId="49" fontId="0" fillId="24" borderId="37" xfId="0" applyNumberFormat="1" applyFill="1" applyBorder="1" applyAlignment="1">
      <alignment horizontal="center" vertical="center"/>
    </xf>
    <xf numFmtId="49" fontId="0" fillId="24" borderId="38" xfId="0" applyNumberFormat="1" applyFill="1" applyBorder="1" applyAlignment="1">
      <alignment horizontal="center" vertical="center"/>
    </xf>
    <xf numFmtId="184" fontId="0" fillId="24" borderId="31" xfId="0" applyNumberFormat="1" applyFill="1" applyBorder="1" applyAlignment="1" quotePrefix="1">
      <alignment horizontal="center" vertical="center"/>
    </xf>
    <xf numFmtId="49" fontId="3" fillId="24" borderId="15" xfId="0" applyNumberFormat="1" applyFont="1" applyFill="1" applyBorder="1" applyAlignment="1" quotePrefix="1">
      <alignment horizontal="left" vertical="center"/>
    </xf>
    <xf numFmtId="49" fontId="3" fillId="24" borderId="37" xfId="0" applyNumberFormat="1" applyFont="1" applyFill="1" applyBorder="1" applyAlignment="1" quotePrefix="1">
      <alignment horizontal="left" vertical="center"/>
    </xf>
    <xf numFmtId="49" fontId="3" fillId="24" borderId="38" xfId="0" applyNumberFormat="1" applyFont="1" applyFill="1" applyBorder="1" applyAlignment="1" quotePrefix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84" fontId="0" fillId="24" borderId="52" xfId="52" applyNumberFormat="1" applyFont="1" applyFill="1" applyBorder="1" applyAlignment="1">
      <alignment horizontal="center" vertical="center"/>
      <protection/>
    </xf>
    <xf numFmtId="49" fontId="3" fillId="24" borderId="13" xfId="0" applyNumberFormat="1" applyFont="1" applyFill="1" applyBorder="1" applyAlignment="1">
      <alignment horizontal="left" vertical="center"/>
    </xf>
    <xf numFmtId="49" fontId="3" fillId="24" borderId="38" xfId="0" applyNumberFormat="1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horizontal="left" vertical="center"/>
    </xf>
    <xf numFmtId="0" fontId="3" fillId="0" borderId="0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left" vertical="center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53" xfId="54" applyFont="1" applyFill="1" applyBorder="1" applyAlignment="1">
      <alignment horizontal="center" vertical="center" wrapText="1"/>
      <protection/>
    </xf>
    <xf numFmtId="0" fontId="0" fillId="0" borderId="54" xfId="54" applyFont="1" applyFill="1" applyBorder="1" applyAlignment="1">
      <alignment horizontal="center" vertical="center" wrapText="1"/>
      <protection/>
    </xf>
    <xf numFmtId="0" fontId="0" fillId="0" borderId="31" xfId="54" applyFont="1" applyFill="1" applyBorder="1" applyAlignment="1">
      <alignment horizontal="center" vertical="center" wrapText="1"/>
      <protection/>
    </xf>
    <xf numFmtId="0" fontId="0" fillId="0" borderId="49" xfId="54" applyFont="1" applyFill="1" applyBorder="1" applyAlignment="1">
      <alignment horizontal="center" vertical="center" wrapText="1"/>
      <protection/>
    </xf>
    <xf numFmtId="0" fontId="0" fillId="0" borderId="50" xfId="54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46" xfId="54" applyFont="1" applyFill="1" applyBorder="1" applyAlignment="1">
      <alignment horizontal="center" vertical="center" wrapText="1"/>
      <protection/>
    </xf>
    <xf numFmtId="0" fontId="0" fillId="0" borderId="47" xfId="54" applyFont="1" applyFill="1" applyBorder="1" applyAlignment="1">
      <alignment horizontal="center" vertical="center" wrapText="1"/>
      <protection/>
    </xf>
    <xf numFmtId="0" fontId="0" fillId="0" borderId="48" xfId="54" applyFont="1" applyFill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center" vertical="center" wrapText="1"/>
      <protection/>
    </xf>
    <xf numFmtId="0" fontId="4" fillId="24" borderId="0" xfId="54" applyFont="1" applyFill="1" applyAlignment="1">
      <alignment horizontal="center" vertical="center" wrapText="1"/>
      <protection/>
    </xf>
    <xf numFmtId="0" fontId="0" fillId="0" borderId="33" xfId="54" applyFont="1" applyBorder="1" applyAlignment="1">
      <alignment horizontal="center" vertical="center" wrapText="1"/>
      <protection/>
    </xf>
    <xf numFmtId="0" fontId="0" fillId="0" borderId="55" xfId="54" applyFont="1" applyBorder="1" applyAlignment="1">
      <alignment horizontal="center" vertical="center" wrapText="1"/>
      <protection/>
    </xf>
    <xf numFmtId="0" fontId="0" fillId="0" borderId="34" xfId="54" applyFont="1" applyBorder="1" applyAlignment="1">
      <alignment horizontal="center" vertical="center" wrapText="1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37" xfId="54" applyFont="1" applyBorder="1" applyAlignment="1">
      <alignment horizontal="center" vertical="center" wrapText="1"/>
      <protection/>
    </xf>
    <xf numFmtId="49" fontId="3" fillId="24" borderId="36" xfId="0" applyNumberFormat="1" applyFont="1" applyFill="1" applyBorder="1" applyAlignment="1" quotePrefix="1">
      <alignment horizontal="left" vertical="center"/>
    </xf>
    <xf numFmtId="49" fontId="3" fillId="24" borderId="36" xfId="0" applyNumberFormat="1" applyFont="1" applyFill="1" applyBorder="1" applyAlignment="1" quotePrefix="1">
      <alignment horizontal="left" vertical="center"/>
    </xf>
    <xf numFmtId="49" fontId="0" fillId="24" borderId="15" xfId="0" applyNumberFormat="1" applyFont="1" applyFill="1" applyBorder="1" applyAlignment="1">
      <alignment horizontal="right" vertical="center"/>
    </xf>
    <xf numFmtId="49" fontId="0" fillId="24" borderId="37" xfId="0" applyNumberFormat="1" applyFill="1" applyBorder="1" applyAlignment="1">
      <alignment horizontal="right" vertical="center"/>
    </xf>
    <xf numFmtId="49" fontId="0" fillId="24" borderId="38" xfId="0" applyNumberFormat="1" applyFill="1" applyBorder="1" applyAlignment="1">
      <alignment horizontal="right" vertical="center"/>
    </xf>
    <xf numFmtId="0" fontId="0" fillId="0" borderId="15" xfId="54" applyFont="1" applyBorder="1" applyAlignment="1">
      <alignment horizontal="right" vertical="center" wrapText="1"/>
      <protection/>
    </xf>
    <xf numFmtId="0" fontId="0" fillId="0" borderId="37" xfId="54" applyFont="1" applyBorder="1" applyAlignment="1">
      <alignment horizontal="right" vertical="center" wrapText="1"/>
      <protection/>
    </xf>
    <xf numFmtId="0" fontId="0" fillId="0" borderId="38" xfId="54" applyFont="1" applyBorder="1" applyAlignment="1">
      <alignment horizontal="right" vertical="center" wrapText="1"/>
      <protection/>
    </xf>
    <xf numFmtId="0" fontId="0" fillId="0" borderId="10" xfId="54" applyFont="1" applyBorder="1" applyAlignment="1">
      <alignment horizontal="right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left" vertical="center"/>
      <protection/>
    </xf>
    <xf numFmtId="0" fontId="0" fillId="0" borderId="56" xfId="54" applyFont="1" applyBorder="1" applyAlignment="1">
      <alignment horizontal="left" vertical="center" wrapText="1"/>
      <protection/>
    </xf>
    <xf numFmtId="0" fontId="0" fillId="0" borderId="56" xfId="54" applyFont="1" applyBorder="1" applyAlignment="1">
      <alignment horizontal="left" vertical="center"/>
      <protection/>
    </xf>
    <xf numFmtId="0" fontId="6" fillId="0" borderId="57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59" xfId="54" applyFont="1" applyFill="1" applyBorder="1" applyAlignment="1">
      <alignment horizontal="center" vertical="center" wrapText="1"/>
      <protection/>
    </xf>
    <xf numFmtId="0" fontId="6" fillId="0" borderId="45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48" xfId="54" applyFont="1" applyFill="1" applyBorder="1" applyAlignment="1">
      <alignment horizontal="center" vertical="center" wrapText="1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6" fillId="0" borderId="42" xfId="54" applyFont="1" applyFill="1" applyBorder="1" applyAlignment="1">
      <alignment horizontal="center" vertical="center" wrapText="1"/>
      <protection/>
    </xf>
    <xf numFmtId="0" fontId="6" fillId="0" borderId="55" xfId="54" applyFont="1" applyFill="1" applyBorder="1" applyAlignment="1">
      <alignment horizontal="center" vertical="center" wrapText="1"/>
      <protection/>
    </xf>
    <xf numFmtId="0" fontId="6" fillId="0" borderId="52" xfId="54" applyFont="1" applyFill="1" applyBorder="1" applyAlignment="1">
      <alignment horizontal="center" vertical="center" wrapText="1"/>
      <protection/>
    </xf>
    <xf numFmtId="0" fontId="6" fillId="0" borderId="60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0" fontId="6" fillId="0" borderId="38" xfId="54" applyFont="1" applyFill="1" applyBorder="1" applyAlignment="1">
      <alignment horizontal="center" vertical="center" wrapText="1"/>
      <protection/>
    </xf>
    <xf numFmtId="49" fontId="0" fillId="24" borderId="13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0" fontId="0" fillId="0" borderId="52" xfId="54" applyFont="1" applyFill="1" applyBorder="1" applyAlignment="1">
      <alignment horizontal="center" vertical="center"/>
      <protection/>
    </xf>
    <xf numFmtId="0" fontId="0" fillId="0" borderId="35" xfId="54" applyFont="1" applyFill="1" applyBorder="1" applyAlignment="1">
      <alignment horizontal="center" vertical="center"/>
      <protection/>
    </xf>
    <xf numFmtId="0" fontId="0" fillId="0" borderId="43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 wrapText="1"/>
      <protection/>
    </xf>
    <xf numFmtId="49" fontId="0" fillId="24" borderId="13" xfId="0" applyNumberFormat="1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Sheet2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zoomScalePageLayoutView="0" workbookViewId="0" topLeftCell="A1">
      <selection activeCell="A2" sqref="A2:F21"/>
    </sheetView>
  </sheetViews>
  <sheetFormatPr defaultColWidth="9.00390625" defaultRowHeight="14.25"/>
  <cols>
    <col min="1" max="1" width="50.625" style="18" customWidth="1"/>
    <col min="2" max="2" width="4.00390625" style="18" customWidth="1"/>
    <col min="3" max="3" width="15.625" style="18" customWidth="1"/>
    <col min="4" max="4" width="50.625" style="18" customWidth="1"/>
    <col min="5" max="5" width="3.50390625" style="18" customWidth="1"/>
    <col min="6" max="6" width="15.625" style="18" customWidth="1"/>
    <col min="7" max="16384" width="9.00390625" style="18" customWidth="1"/>
  </cols>
  <sheetData>
    <row r="1" ht="14.25">
      <c r="A1" s="19"/>
    </row>
    <row r="2" spans="1:6" s="16" customFormat="1" ht="18" customHeight="1">
      <c r="A2" s="161" t="s">
        <v>0</v>
      </c>
      <c r="B2" s="161"/>
      <c r="C2" s="161"/>
      <c r="D2" s="161"/>
      <c r="E2" s="161"/>
      <c r="F2" s="161"/>
    </row>
    <row r="3" spans="1:6" ht="9.75" customHeight="1">
      <c r="A3" s="20"/>
      <c r="B3" s="20"/>
      <c r="C3" s="20"/>
      <c r="D3" s="20"/>
      <c r="E3" s="20"/>
      <c r="F3" s="7" t="s">
        <v>1</v>
      </c>
    </row>
    <row r="4" spans="1:6" ht="15" customHeight="1" thickBot="1">
      <c r="A4" s="74" t="s">
        <v>116</v>
      </c>
      <c r="B4" s="20"/>
      <c r="C4" s="20"/>
      <c r="D4" s="20"/>
      <c r="E4" s="20"/>
      <c r="F4" s="7" t="s">
        <v>2</v>
      </c>
    </row>
    <row r="5" spans="1:6" s="17" customFormat="1" ht="21.75" customHeight="1">
      <c r="A5" s="162" t="s">
        <v>3</v>
      </c>
      <c r="B5" s="163"/>
      <c r="C5" s="163"/>
      <c r="D5" s="164" t="s">
        <v>4</v>
      </c>
      <c r="E5" s="163"/>
      <c r="F5" s="165"/>
    </row>
    <row r="6" spans="1:6" s="17" customFormat="1" ht="21.75" customHeight="1">
      <c r="A6" s="51" t="s">
        <v>5</v>
      </c>
      <c r="B6" s="52" t="s">
        <v>6</v>
      </c>
      <c r="C6" s="21" t="s">
        <v>7</v>
      </c>
      <c r="D6" s="53" t="s">
        <v>5</v>
      </c>
      <c r="E6" s="52" t="s">
        <v>6</v>
      </c>
      <c r="F6" s="49" t="s">
        <v>7</v>
      </c>
    </row>
    <row r="7" spans="1:6" s="17" customFormat="1" ht="21.75" customHeight="1">
      <c r="A7" s="51" t="s">
        <v>8</v>
      </c>
      <c r="B7" s="21"/>
      <c r="C7" s="53" t="s">
        <v>9</v>
      </c>
      <c r="D7" s="53" t="s">
        <v>8</v>
      </c>
      <c r="E7" s="21"/>
      <c r="F7" s="54" t="s">
        <v>10</v>
      </c>
    </row>
    <row r="8" spans="1:6" s="17" customFormat="1" ht="21.75" customHeight="1">
      <c r="A8" s="55" t="s">
        <v>11</v>
      </c>
      <c r="B8" s="56" t="s">
        <v>9</v>
      </c>
      <c r="C8" s="27">
        <v>8137.53</v>
      </c>
      <c r="D8" s="57" t="s">
        <v>12</v>
      </c>
      <c r="E8" s="56" t="s">
        <v>13</v>
      </c>
      <c r="F8" s="29">
        <v>204.79</v>
      </c>
    </row>
    <row r="9" spans="1:6" s="17" customFormat="1" ht="21.75" customHeight="1">
      <c r="A9" s="30" t="s">
        <v>14</v>
      </c>
      <c r="B9" s="56" t="s">
        <v>10</v>
      </c>
      <c r="C9" s="27"/>
      <c r="D9" s="57" t="s">
        <v>15</v>
      </c>
      <c r="E9" s="56" t="s">
        <v>16</v>
      </c>
      <c r="F9" s="29"/>
    </row>
    <row r="10" spans="1:6" s="17" customFormat="1" ht="21.75" customHeight="1">
      <c r="A10" s="30" t="s">
        <v>17</v>
      </c>
      <c r="B10" s="56" t="s">
        <v>18</v>
      </c>
      <c r="C10" s="27"/>
      <c r="D10" s="57" t="s">
        <v>19</v>
      </c>
      <c r="E10" s="56" t="s">
        <v>20</v>
      </c>
      <c r="F10" s="29"/>
    </row>
    <row r="11" spans="1:6" s="17" customFormat="1" ht="21.75" customHeight="1">
      <c r="A11" s="30" t="s">
        <v>21</v>
      </c>
      <c r="B11" s="56" t="s">
        <v>22</v>
      </c>
      <c r="C11" s="27"/>
      <c r="D11" s="64" t="s">
        <v>107</v>
      </c>
      <c r="E11" s="56" t="s">
        <v>23</v>
      </c>
      <c r="F11" s="29">
        <v>305.62</v>
      </c>
    </row>
    <row r="12" spans="1:6" s="17" customFormat="1" ht="21.75" customHeight="1">
      <c r="A12" s="30" t="s">
        <v>24</v>
      </c>
      <c r="B12" s="56" t="s">
        <v>25</v>
      </c>
      <c r="C12" s="27"/>
      <c r="D12" s="110" t="s">
        <v>165</v>
      </c>
      <c r="E12" s="56" t="s">
        <v>26</v>
      </c>
      <c r="F12" s="29">
        <v>5.36</v>
      </c>
    </row>
    <row r="13" spans="1:6" s="17" customFormat="1" ht="21.75" customHeight="1">
      <c r="A13" s="30" t="s">
        <v>27</v>
      </c>
      <c r="B13" s="56" t="s">
        <v>28</v>
      </c>
      <c r="C13" s="27">
        <v>1128.18</v>
      </c>
      <c r="D13" s="31" t="s">
        <v>108</v>
      </c>
      <c r="E13" s="56" t="s">
        <v>29</v>
      </c>
      <c r="F13" s="29">
        <v>8616.82</v>
      </c>
    </row>
    <row r="14" spans="1:6" s="17" customFormat="1" ht="21.75" customHeight="1">
      <c r="A14" s="30"/>
      <c r="B14" s="56" t="s">
        <v>30</v>
      </c>
      <c r="C14" s="27"/>
      <c r="D14" s="33" t="s">
        <v>109</v>
      </c>
      <c r="E14" s="56" t="s">
        <v>31</v>
      </c>
      <c r="F14" s="65">
        <v>33.12</v>
      </c>
    </row>
    <row r="15" spans="1:6" s="17" customFormat="1" ht="21.75" customHeight="1">
      <c r="A15" s="26"/>
      <c r="B15" s="56" t="s">
        <v>32</v>
      </c>
      <c r="C15" s="32"/>
      <c r="D15" s="33" t="s">
        <v>166</v>
      </c>
      <c r="E15" s="56" t="s">
        <v>33</v>
      </c>
      <c r="F15" s="65">
        <v>100</v>
      </c>
    </row>
    <row r="16" spans="1:6" s="17" customFormat="1" ht="21.75" customHeight="1">
      <c r="A16" s="58" t="s">
        <v>34</v>
      </c>
      <c r="B16" s="56" t="s">
        <v>35</v>
      </c>
      <c r="C16" s="102">
        <f>SUM(C8:C15)</f>
        <v>9265.71</v>
      </c>
      <c r="D16" s="59" t="s">
        <v>36</v>
      </c>
      <c r="E16" s="56" t="s">
        <v>37</v>
      </c>
      <c r="F16" s="126">
        <f>SUM(F8:F15)</f>
        <v>9265.710000000001</v>
      </c>
    </row>
    <row r="17" spans="1:6" s="17" customFormat="1" ht="21.75" customHeight="1">
      <c r="A17" s="26" t="s">
        <v>38</v>
      </c>
      <c r="B17" s="56" t="s">
        <v>39</v>
      </c>
      <c r="C17" s="27"/>
      <c r="D17" s="33" t="s">
        <v>40</v>
      </c>
      <c r="E17" s="56" t="s">
        <v>41</v>
      </c>
      <c r="F17" s="127"/>
    </row>
    <row r="18" spans="1:6" s="17" customFormat="1" ht="21.75" customHeight="1">
      <c r="A18" s="26" t="s">
        <v>42</v>
      </c>
      <c r="B18" s="56" t="s">
        <v>43</v>
      </c>
      <c r="C18" s="36"/>
      <c r="D18" s="33" t="s">
        <v>44</v>
      </c>
      <c r="E18" s="56" t="s">
        <v>45</v>
      </c>
      <c r="F18" s="36"/>
    </row>
    <row r="19" spans="1:6" s="17" customFormat="1" ht="21.75" customHeight="1">
      <c r="A19" s="50"/>
      <c r="B19" s="135" t="s">
        <v>46</v>
      </c>
      <c r="C19" s="27"/>
      <c r="D19" s="32"/>
      <c r="E19" s="56" t="s">
        <v>47</v>
      </c>
      <c r="F19" s="36"/>
    </row>
    <row r="20" spans="1:6" ht="21.75" customHeight="1" thickBot="1">
      <c r="A20" s="60" t="s">
        <v>48</v>
      </c>
      <c r="B20" s="105" t="s">
        <v>49</v>
      </c>
      <c r="C20" s="136">
        <f>SUM(C16+C18)</f>
        <v>9265.71</v>
      </c>
      <c r="D20" s="103" t="s">
        <v>48</v>
      </c>
      <c r="E20" s="106" t="s">
        <v>50</v>
      </c>
      <c r="F20" s="104">
        <f>SUM(F16+F18)</f>
        <v>9265.710000000001</v>
      </c>
    </row>
    <row r="21" spans="1:6" ht="111" customHeight="1">
      <c r="A21" s="166" t="s">
        <v>51</v>
      </c>
      <c r="B21" s="167"/>
      <c r="C21" s="167"/>
      <c r="D21" s="167"/>
      <c r="E21" s="167"/>
      <c r="F21" s="167"/>
    </row>
  </sheetData>
  <sheetProtection/>
  <mergeCells count="4">
    <mergeCell ref="A2:F2"/>
    <mergeCell ref="A5:C5"/>
    <mergeCell ref="D5:F5"/>
    <mergeCell ref="A21:F21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600" verticalDpi="600" orientation="landscape" paperSize="9" scale="92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60" zoomScalePageLayoutView="0" workbookViewId="0" topLeftCell="A8">
      <selection activeCell="A1" sqref="A1:K34"/>
    </sheetView>
  </sheetViews>
  <sheetFormatPr defaultColWidth="9.00390625" defaultRowHeight="14.25"/>
  <cols>
    <col min="1" max="1" width="4.625" style="43" customWidth="1"/>
    <col min="2" max="2" width="4.00390625" style="43" customWidth="1"/>
    <col min="3" max="3" width="2.125" style="43" customWidth="1"/>
    <col min="4" max="4" width="31.375" style="43" customWidth="1"/>
    <col min="5" max="6" width="13.625" style="43" customWidth="1"/>
    <col min="7" max="7" width="13.875" style="43" customWidth="1"/>
    <col min="8" max="8" width="11.50390625" style="43" customWidth="1"/>
    <col min="9" max="9" width="11.00390625" style="43" customWidth="1"/>
    <col min="10" max="10" width="10.00390625" style="43" customWidth="1"/>
    <col min="11" max="11" width="13.625" style="43" customWidth="1"/>
    <col min="12" max="16384" width="9.00390625" style="43" customWidth="1"/>
  </cols>
  <sheetData>
    <row r="1" spans="1:11" s="40" customFormat="1" ht="18" customHeight="1">
      <c r="A1" s="178" t="s">
        <v>52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7" t="s">
        <v>53</v>
      </c>
    </row>
    <row r="3" spans="1:11" ht="12.75" customHeight="1">
      <c r="A3" s="74" t="s">
        <v>115</v>
      </c>
      <c r="B3" s="8"/>
      <c r="C3" s="44"/>
      <c r="D3" s="44"/>
      <c r="E3" s="44"/>
      <c r="F3" s="44"/>
      <c r="G3" s="45"/>
      <c r="H3" s="44"/>
      <c r="I3" s="44"/>
      <c r="J3" s="44"/>
      <c r="K3" s="7" t="s">
        <v>2</v>
      </c>
    </row>
    <row r="4" spans="1:11" s="41" customFormat="1" ht="10.5" customHeight="1">
      <c r="A4" s="179" t="s">
        <v>5</v>
      </c>
      <c r="B4" s="180"/>
      <c r="C4" s="180"/>
      <c r="D4" s="180"/>
      <c r="E4" s="190" t="s">
        <v>34</v>
      </c>
      <c r="F4" s="201" t="s">
        <v>54</v>
      </c>
      <c r="G4" s="190" t="s">
        <v>55</v>
      </c>
      <c r="H4" s="190" t="s">
        <v>56</v>
      </c>
      <c r="I4" s="190" t="s">
        <v>57</v>
      </c>
      <c r="J4" s="190" t="s">
        <v>58</v>
      </c>
      <c r="K4" s="187" t="s">
        <v>59</v>
      </c>
    </row>
    <row r="5" spans="1:11" s="41" customFormat="1" ht="10.5" customHeight="1">
      <c r="A5" s="193" t="s">
        <v>60</v>
      </c>
      <c r="B5" s="194"/>
      <c r="C5" s="194"/>
      <c r="D5" s="200" t="s">
        <v>61</v>
      </c>
      <c r="E5" s="191"/>
      <c r="F5" s="202"/>
      <c r="G5" s="191"/>
      <c r="H5" s="191"/>
      <c r="I5" s="191"/>
      <c r="J5" s="191"/>
      <c r="K5" s="188"/>
    </row>
    <row r="6" spans="1:11" s="41" customFormat="1" ht="15" customHeight="1">
      <c r="A6" s="195"/>
      <c r="B6" s="196"/>
      <c r="C6" s="196"/>
      <c r="D6" s="192"/>
      <c r="E6" s="192"/>
      <c r="F6" s="203"/>
      <c r="G6" s="192"/>
      <c r="H6" s="192"/>
      <c r="I6" s="192"/>
      <c r="J6" s="192"/>
      <c r="K6" s="189"/>
    </row>
    <row r="7" spans="1:11" ht="10.5" customHeight="1">
      <c r="A7" s="181" t="s">
        <v>62</v>
      </c>
      <c r="B7" s="182"/>
      <c r="C7" s="182"/>
      <c r="D7" s="183"/>
      <c r="E7" s="62" t="s">
        <v>9</v>
      </c>
      <c r="F7" s="62" t="s">
        <v>10</v>
      </c>
      <c r="G7" s="62" t="s">
        <v>18</v>
      </c>
      <c r="H7" s="62" t="s">
        <v>22</v>
      </c>
      <c r="I7" s="62" t="s">
        <v>25</v>
      </c>
      <c r="J7" s="62" t="s">
        <v>28</v>
      </c>
      <c r="K7" s="48" t="s">
        <v>30</v>
      </c>
    </row>
    <row r="8" spans="1:11" ht="10.5" customHeight="1">
      <c r="A8" s="184" t="s">
        <v>48</v>
      </c>
      <c r="B8" s="185"/>
      <c r="C8" s="185"/>
      <c r="D8" s="186"/>
      <c r="E8" s="143">
        <f>SUM(F8:K8)</f>
        <v>9265.71</v>
      </c>
      <c r="F8" s="143">
        <f>SUM(F9+F14+F20+F23+F28+F31)</f>
        <v>8137.53</v>
      </c>
      <c r="G8" s="47"/>
      <c r="H8" s="47"/>
      <c r="I8" s="47"/>
      <c r="J8" s="47"/>
      <c r="K8" s="85">
        <v>1128.18</v>
      </c>
    </row>
    <row r="9" spans="1:11" ht="10.5" customHeight="1">
      <c r="A9" s="197">
        <v>201</v>
      </c>
      <c r="B9" s="198"/>
      <c r="C9" s="199"/>
      <c r="D9" s="83" t="s">
        <v>143</v>
      </c>
      <c r="E9" s="144">
        <f>SUM(E10+E12)</f>
        <v>204.79</v>
      </c>
      <c r="F9" s="144">
        <f>SUM(F10+F12)</f>
        <v>204.79</v>
      </c>
      <c r="G9" s="84"/>
      <c r="H9" s="84"/>
      <c r="I9" s="84"/>
      <c r="J9" s="84"/>
      <c r="K9" s="85"/>
    </row>
    <row r="10" spans="1:11" ht="10.5" customHeight="1">
      <c r="A10" s="197" t="s">
        <v>167</v>
      </c>
      <c r="B10" s="198"/>
      <c r="C10" s="199"/>
      <c r="D10" s="114" t="s">
        <v>172</v>
      </c>
      <c r="E10" s="144">
        <v>5</v>
      </c>
      <c r="F10" s="144">
        <v>5</v>
      </c>
      <c r="G10" s="84"/>
      <c r="H10" s="84"/>
      <c r="I10" s="84"/>
      <c r="J10" s="84"/>
      <c r="K10" s="85"/>
    </row>
    <row r="11" spans="1:11" ht="10.5" customHeight="1">
      <c r="A11" s="197" t="s">
        <v>168</v>
      </c>
      <c r="B11" s="198"/>
      <c r="C11" s="199"/>
      <c r="D11" s="83" t="s">
        <v>169</v>
      </c>
      <c r="E11" s="144">
        <v>5</v>
      </c>
      <c r="F11" s="144">
        <v>5</v>
      </c>
      <c r="G11" s="84"/>
      <c r="H11" s="84"/>
      <c r="I11" s="84"/>
      <c r="J11" s="84"/>
      <c r="K11" s="85"/>
    </row>
    <row r="12" spans="1:11" ht="10.5" customHeight="1">
      <c r="A12" s="197">
        <v>20199</v>
      </c>
      <c r="B12" s="198"/>
      <c r="C12" s="199"/>
      <c r="D12" s="111" t="s">
        <v>171</v>
      </c>
      <c r="E12" s="144">
        <v>199.79</v>
      </c>
      <c r="F12" s="144">
        <v>199.79</v>
      </c>
      <c r="G12" s="84"/>
      <c r="H12" s="84"/>
      <c r="I12" s="84"/>
      <c r="J12" s="84"/>
      <c r="K12" s="85"/>
    </row>
    <row r="13" spans="1:11" ht="10.5" customHeight="1">
      <c r="A13" s="171">
        <v>2019999</v>
      </c>
      <c r="B13" s="170"/>
      <c r="C13" s="172"/>
      <c r="D13" s="86" t="s">
        <v>110</v>
      </c>
      <c r="E13" s="144">
        <v>199.79</v>
      </c>
      <c r="F13" s="144">
        <v>199.79</v>
      </c>
      <c r="G13" s="84"/>
      <c r="H13" s="84"/>
      <c r="I13" s="84"/>
      <c r="J13" s="84"/>
      <c r="K13" s="85"/>
    </row>
    <row r="14" spans="1:11" ht="10.5" customHeight="1">
      <c r="A14" s="168" t="s">
        <v>145</v>
      </c>
      <c r="B14" s="169"/>
      <c r="C14" s="170"/>
      <c r="D14" s="86" t="s">
        <v>147</v>
      </c>
      <c r="E14" s="144">
        <f>SUM(E15+E18)</f>
        <v>305.62</v>
      </c>
      <c r="F14" s="144">
        <f>SUM(F15+F18)</f>
        <v>305.62</v>
      </c>
      <c r="G14" s="84"/>
      <c r="H14" s="84"/>
      <c r="I14" s="84"/>
      <c r="J14" s="84"/>
      <c r="K14" s="85"/>
    </row>
    <row r="15" spans="1:11" ht="10.5" customHeight="1">
      <c r="A15" s="168" t="s">
        <v>146</v>
      </c>
      <c r="B15" s="169"/>
      <c r="C15" s="170"/>
      <c r="D15" s="111" t="s">
        <v>173</v>
      </c>
      <c r="E15" s="144">
        <f>SUM(E16:E17)</f>
        <v>292.32</v>
      </c>
      <c r="F15" s="144">
        <f>SUM(F16:F17)</f>
        <v>292.32</v>
      </c>
      <c r="G15" s="84"/>
      <c r="H15" s="84"/>
      <c r="I15" s="84"/>
      <c r="J15" s="84"/>
      <c r="K15" s="85"/>
    </row>
    <row r="16" spans="1:11" ht="10.5" customHeight="1">
      <c r="A16" s="171" t="s">
        <v>161</v>
      </c>
      <c r="B16" s="170"/>
      <c r="C16" s="172"/>
      <c r="D16" s="87" t="s">
        <v>111</v>
      </c>
      <c r="E16" s="144">
        <v>266.38</v>
      </c>
      <c r="F16" s="144">
        <v>266.38</v>
      </c>
      <c r="G16" s="84"/>
      <c r="H16" s="84"/>
      <c r="I16" s="84"/>
      <c r="J16" s="84"/>
      <c r="K16" s="85"/>
    </row>
    <row r="17" spans="1:11" ht="10.5" customHeight="1">
      <c r="A17" s="168" t="s">
        <v>170</v>
      </c>
      <c r="B17" s="169"/>
      <c r="C17" s="170"/>
      <c r="D17" s="116" t="s">
        <v>184</v>
      </c>
      <c r="E17" s="144">
        <v>25.94</v>
      </c>
      <c r="F17" s="144">
        <v>25.94</v>
      </c>
      <c r="G17" s="84"/>
      <c r="H17" s="84"/>
      <c r="I17" s="84"/>
      <c r="J17" s="84"/>
      <c r="K17" s="85"/>
    </row>
    <row r="18" spans="1:11" ht="10.5" customHeight="1">
      <c r="A18" s="168" t="s">
        <v>174</v>
      </c>
      <c r="B18" s="169"/>
      <c r="C18" s="170"/>
      <c r="D18" s="86" t="s">
        <v>175</v>
      </c>
      <c r="E18" s="144">
        <v>13.3</v>
      </c>
      <c r="F18" s="144">
        <v>13.3</v>
      </c>
      <c r="G18" s="84"/>
      <c r="H18" s="84"/>
      <c r="I18" s="84"/>
      <c r="J18" s="84"/>
      <c r="K18" s="85"/>
    </row>
    <row r="19" spans="1:11" ht="10.5" customHeight="1">
      <c r="A19" s="168" t="s">
        <v>176</v>
      </c>
      <c r="B19" s="169"/>
      <c r="C19" s="170"/>
      <c r="D19" s="87" t="s">
        <v>177</v>
      </c>
      <c r="E19" s="144">
        <v>13.3</v>
      </c>
      <c r="F19" s="144">
        <v>13.3</v>
      </c>
      <c r="G19" s="84"/>
      <c r="H19" s="84"/>
      <c r="I19" s="84"/>
      <c r="J19" s="84"/>
      <c r="K19" s="85"/>
    </row>
    <row r="20" spans="1:11" ht="10.5" customHeight="1">
      <c r="A20" s="168" t="s">
        <v>178</v>
      </c>
      <c r="B20" s="169"/>
      <c r="C20" s="170"/>
      <c r="D20" s="87" t="s">
        <v>181</v>
      </c>
      <c r="E20" s="144">
        <v>5.36</v>
      </c>
      <c r="F20" s="144">
        <v>5.36</v>
      </c>
      <c r="G20" s="84"/>
      <c r="H20" s="84"/>
      <c r="I20" s="84"/>
      <c r="J20" s="84"/>
      <c r="K20" s="85"/>
    </row>
    <row r="21" spans="1:11" ht="10.5" customHeight="1">
      <c r="A21" s="168" t="s">
        <v>179</v>
      </c>
      <c r="B21" s="169"/>
      <c r="C21" s="170"/>
      <c r="D21" s="87" t="s">
        <v>182</v>
      </c>
      <c r="E21" s="144">
        <v>5.36</v>
      </c>
      <c r="F21" s="144">
        <v>5.36</v>
      </c>
      <c r="G21" s="84"/>
      <c r="H21" s="84"/>
      <c r="I21" s="84"/>
      <c r="J21" s="84"/>
      <c r="K21" s="85"/>
    </row>
    <row r="22" spans="1:11" ht="10.5" customHeight="1">
      <c r="A22" s="168" t="s">
        <v>180</v>
      </c>
      <c r="B22" s="169"/>
      <c r="C22" s="170"/>
      <c r="D22" s="115" t="s">
        <v>183</v>
      </c>
      <c r="E22" s="144">
        <v>5.36</v>
      </c>
      <c r="F22" s="144">
        <v>5.36</v>
      </c>
      <c r="G22" s="84"/>
      <c r="H22" s="84"/>
      <c r="I22" s="84"/>
      <c r="J22" s="84"/>
      <c r="K22" s="85"/>
    </row>
    <row r="23" spans="1:11" ht="10.5" customHeight="1">
      <c r="A23" s="168" t="s">
        <v>149</v>
      </c>
      <c r="B23" s="169"/>
      <c r="C23" s="170"/>
      <c r="D23" s="87" t="s">
        <v>150</v>
      </c>
      <c r="E23" s="144">
        <f>SUM(E24+E26)</f>
        <v>8616.82</v>
      </c>
      <c r="F23" s="144">
        <f>SUM(F24+F26)</f>
        <v>7488.64</v>
      </c>
      <c r="G23" s="84"/>
      <c r="H23" s="84"/>
      <c r="I23" s="84"/>
      <c r="J23" s="84"/>
      <c r="K23" s="85"/>
    </row>
    <row r="24" spans="1:11" ht="10.5" customHeight="1">
      <c r="A24" s="168" t="s">
        <v>151</v>
      </c>
      <c r="B24" s="169"/>
      <c r="C24" s="170"/>
      <c r="D24" s="86" t="s">
        <v>153</v>
      </c>
      <c r="E24" s="144">
        <f>SUM(F24:K24)</f>
        <v>8615.32</v>
      </c>
      <c r="F24" s="144">
        <v>7487.14</v>
      </c>
      <c r="G24" s="84"/>
      <c r="H24" s="84"/>
      <c r="I24" s="84"/>
      <c r="J24" s="84"/>
      <c r="K24" s="85">
        <v>1128.18</v>
      </c>
    </row>
    <row r="25" spans="1:11" ht="10.5" customHeight="1">
      <c r="A25" s="168" t="s">
        <v>152</v>
      </c>
      <c r="B25" s="169"/>
      <c r="C25" s="170"/>
      <c r="D25" s="86" t="s">
        <v>112</v>
      </c>
      <c r="E25" s="144">
        <f>SUM(F25:K25)</f>
        <v>8615.32</v>
      </c>
      <c r="F25" s="144">
        <v>7487.14</v>
      </c>
      <c r="G25" s="84"/>
      <c r="H25" s="84"/>
      <c r="I25" s="84"/>
      <c r="J25" s="84"/>
      <c r="K25" s="85">
        <v>1128.18</v>
      </c>
    </row>
    <row r="26" spans="1:11" ht="10.5" customHeight="1">
      <c r="A26" s="168" t="s">
        <v>159</v>
      </c>
      <c r="B26" s="169"/>
      <c r="C26" s="170"/>
      <c r="D26" s="86" t="s">
        <v>160</v>
      </c>
      <c r="E26" s="144">
        <v>1.5</v>
      </c>
      <c r="F26" s="144">
        <v>1.5</v>
      </c>
      <c r="G26" s="84"/>
      <c r="H26" s="84"/>
      <c r="I26" s="84"/>
      <c r="J26" s="84"/>
      <c r="K26" s="85"/>
    </row>
    <row r="27" spans="1:11" ht="10.5" customHeight="1">
      <c r="A27" s="168" t="s">
        <v>162</v>
      </c>
      <c r="B27" s="169"/>
      <c r="C27" s="170"/>
      <c r="D27" s="86" t="s">
        <v>114</v>
      </c>
      <c r="E27" s="144">
        <v>1.5</v>
      </c>
      <c r="F27" s="144">
        <v>1.5</v>
      </c>
      <c r="G27" s="84"/>
      <c r="H27" s="84"/>
      <c r="I27" s="84"/>
      <c r="J27" s="84"/>
      <c r="K27" s="85"/>
    </row>
    <row r="28" spans="1:11" ht="10.5" customHeight="1">
      <c r="A28" s="168" t="s">
        <v>154</v>
      </c>
      <c r="B28" s="169"/>
      <c r="C28" s="170"/>
      <c r="D28" s="86" t="s">
        <v>157</v>
      </c>
      <c r="E28" s="144">
        <v>33.12</v>
      </c>
      <c r="F28" s="144">
        <v>33.12</v>
      </c>
      <c r="G28" s="84"/>
      <c r="H28" s="84"/>
      <c r="I28" s="84"/>
      <c r="J28" s="84"/>
      <c r="K28" s="85"/>
    </row>
    <row r="29" spans="1:11" ht="10.5" customHeight="1">
      <c r="A29" s="168" t="s">
        <v>155</v>
      </c>
      <c r="B29" s="169"/>
      <c r="C29" s="170"/>
      <c r="D29" s="91" t="s">
        <v>158</v>
      </c>
      <c r="E29" s="144">
        <v>33.12</v>
      </c>
      <c r="F29" s="144">
        <v>33.12</v>
      </c>
      <c r="G29" s="84"/>
      <c r="H29" s="84"/>
      <c r="I29" s="84"/>
      <c r="J29" s="84"/>
      <c r="K29" s="85"/>
    </row>
    <row r="30" spans="1:11" ht="10.5" customHeight="1">
      <c r="A30" s="168" t="s">
        <v>156</v>
      </c>
      <c r="B30" s="169"/>
      <c r="C30" s="170"/>
      <c r="D30" s="91" t="s">
        <v>113</v>
      </c>
      <c r="E30" s="144">
        <v>33.12</v>
      </c>
      <c r="F30" s="144">
        <v>33.12</v>
      </c>
      <c r="G30" s="84"/>
      <c r="H30" s="84"/>
      <c r="I30" s="84"/>
      <c r="J30" s="84"/>
      <c r="K30" s="85"/>
    </row>
    <row r="31" spans="1:11" ht="10.5" customHeight="1">
      <c r="A31" s="168" t="s">
        <v>185</v>
      </c>
      <c r="B31" s="169"/>
      <c r="C31" s="170"/>
      <c r="D31" s="86" t="s">
        <v>188</v>
      </c>
      <c r="E31" s="144">
        <v>100</v>
      </c>
      <c r="F31" s="144">
        <v>100</v>
      </c>
      <c r="G31" s="84"/>
      <c r="H31" s="84"/>
      <c r="I31" s="84"/>
      <c r="J31" s="84"/>
      <c r="K31" s="85"/>
    </row>
    <row r="32" spans="1:11" ht="10.5" customHeight="1">
      <c r="A32" s="168" t="s">
        <v>186</v>
      </c>
      <c r="B32" s="169"/>
      <c r="C32" s="170"/>
      <c r="D32" s="86" t="s">
        <v>189</v>
      </c>
      <c r="E32" s="144">
        <v>100</v>
      </c>
      <c r="F32" s="144">
        <v>100</v>
      </c>
      <c r="G32" s="89"/>
      <c r="H32" s="89"/>
      <c r="I32" s="89"/>
      <c r="J32" s="89"/>
      <c r="K32" s="90"/>
    </row>
    <row r="33" spans="1:11" ht="10.5" customHeight="1" thickBot="1">
      <c r="A33" s="175" t="s">
        <v>187</v>
      </c>
      <c r="B33" s="176"/>
      <c r="C33" s="177"/>
      <c r="D33" s="117" t="s">
        <v>190</v>
      </c>
      <c r="E33" s="145">
        <v>100</v>
      </c>
      <c r="F33" s="145">
        <v>100</v>
      </c>
      <c r="G33" s="88"/>
      <c r="H33" s="88"/>
      <c r="I33" s="88"/>
      <c r="J33" s="88"/>
      <c r="K33" s="92"/>
    </row>
    <row r="34" spans="1:11" ht="81" customHeight="1">
      <c r="A34" s="173" t="s">
        <v>63</v>
      </c>
      <c r="B34" s="173"/>
      <c r="C34" s="174"/>
      <c r="D34" s="174"/>
      <c r="E34" s="174"/>
      <c r="F34" s="174"/>
      <c r="G34" s="174"/>
      <c r="H34" s="174"/>
      <c r="I34" s="174"/>
      <c r="J34" s="174"/>
      <c r="K34" s="174"/>
    </row>
  </sheetData>
  <sheetProtection/>
  <mergeCells count="39">
    <mergeCell ref="G4:G6"/>
    <mergeCell ref="A5:C6"/>
    <mergeCell ref="A9:C9"/>
    <mergeCell ref="A12:C12"/>
    <mergeCell ref="D5:D6"/>
    <mergeCell ref="E4:E6"/>
    <mergeCell ref="F4:F6"/>
    <mergeCell ref="A10:C10"/>
    <mergeCell ref="A11:C11"/>
    <mergeCell ref="A1:K1"/>
    <mergeCell ref="A4:D4"/>
    <mergeCell ref="A7:D7"/>
    <mergeCell ref="A8:D8"/>
    <mergeCell ref="A24:C24"/>
    <mergeCell ref="A17:C17"/>
    <mergeCell ref="K4:K6"/>
    <mergeCell ref="I4:I6"/>
    <mergeCell ref="J4:J6"/>
    <mergeCell ref="H4:H6"/>
    <mergeCell ref="A13:C13"/>
    <mergeCell ref="A22:C22"/>
    <mergeCell ref="A34:K34"/>
    <mergeCell ref="A26:C26"/>
    <mergeCell ref="A27:C27"/>
    <mergeCell ref="A25:C25"/>
    <mergeCell ref="A20:C20"/>
    <mergeCell ref="A21:C21"/>
    <mergeCell ref="A32:C32"/>
    <mergeCell ref="A33:C33"/>
    <mergeCell ref="A30:C30"/>
    <mergeCell ref="A31:C31"/>
    <mergeCell ref="A18:C18"/>
    <mergeCell ref="A23:C23"/>
    <mergeCell ref="A14:C14"/>
    <mergeCell ref="A15:C15"/>
    <mergeCell ref="A16:C16"/>
    <mergeCell ref="A19:C19"/>
    <mergeCell ref="A28:C28"/>
    <mergeCell ref="A29:C29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J34"/>
    </sheetView>
  </sheetViews>
  <sheetFormatPr defaultColWidth="9.00390625" defaultRowHeight="14.25"/>
  <cols>
    <col min="1" max="1" width="5.00390625" style="43" customWidth="1"/>
    <col min="2" max="2" width="3.875" style="43" customWidth="1"/>
    <col min="3" max="3" width="2.875" style="43" customWidth="1"/>
    <col min="4" max="4" width="30.625" style="43" customWidth="1"/>
    <col min="5" max="5" width="15.00390625" style="43" customWidth="1"/>
    <col min="6" max="6" width="14.625" style="43" customWidth="1"/>
    <col min="7" max="7" width="15.25390625" style="43" customWidth="1"/>
    <col min="8" max="8" width="12.625" style="43" customWidth="1"/>
    <col min="9" max="9" width="11.125" style="43" customWidth="1"/>
    <col min="10" max="10" width="11.875" style="43" customWidth="1"/>
    <col min="11" max="16384" width="9.00390625" style="43" customWidth="1"/>
  </cols>
  <sheetData>
    <row r="1" spans="1:10" s="40" customFormat="1" ht="21.75">
      <c r="A1" s="178" t="s">
        <v>64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4.25">
      <c r="A2" s="44"/>
      <c r="B2" s="44"/>
      <c r="C2" s="44"/>
      <c r="D2" s="44"/>
      <c r="E2" s="44"/>
      <c r="F2" s="44"/>
      <c r="G2" s="44"/>
      <c r="H2" s="44"/>
      <c r="I2" s="44"/>
      <c r="J2" s="7" t="s">
        <v>65</v>
      </c>
    </row>
    <row r="3" spans="1:10" ht="14.25">
      <c r="A3" s="74" t="s">
        <v>115</v>
      </c>
      <c r="B3" s="8"/>
      <c r="C3" s="44"/>
      <c r="D3" s="44"/>
      <c r="E3" s="44"/>
      <c r="F3" s="44"/>
      <c r="G3" s="45"/>
      <c r="H3" s="44"/>
      <c r="I3" s="44"/>
      <c r="J3" s="7" t="s">
        <v>2</v>
      </c>
    </row>
    <row r="4" spans="1:10" s="41" customFormat="1" ht="10.5" customHeight="1">
      <c r="A4" s="212" t="s">
        <v>5</v>
      </c>
      <c r="B4" s="213"/>
      <c r="C4" s="213"/>
      <c r="D4" s="213"/>
      <c r="E4" s="200" t="s">
        <v>36</v>
      </c>
      <c r="F4" s="200" t="s">
        <v>66</v>
      </c>
      <c r="G4" s="209" t="s">
        <v>67</v>
      </c>
      <c r="H4" s="209" t="s">
        <v>68</v>
      </c>
      <c r="I4" s="206" t="s">
        <v>69</v>
      </c>
      <c r="J4" s="209" t="s">
        <v>70</v>
      </c>
    </row>
    <row r="5" spans="1:10" s="41" customFormat="1" ht="10.5" customHeight="1">
      <c r="A5" s="210" t="s">
        <v>60</v>
      </c>
      <c r="B5" s="194"/>
      <c r="C5" s="194"/>
      <c r="D5" s="200" t="s">
        <v>61</v>
      </c>
      <c r="E5" s="191"/>
      <c r="F5" s="191"/>
      <c r="G5" s="207"/>
      <c r="H5" s="207"/>
      <c r="I5" s="207"/>
      <c r="J5" s="207"/>
    </row>
    <row r="6" spans="1:10" s="41" customFormat="1" ht="14.25" customHeight="1">
      <c r="A6" s="211"/>
      <c r="B6" s="196"/>
      <c r="C6" s="196"/>
      <c r="D6" s="192"/>
      <c r="E6" s="192"/>
      <c r="F6" s="192"/>
      <c r="G6" s="208"/>
      <c r="H6" s="208"/>
      <c r="I6" s="208"/>
      <c r="J6" s="208"/>
    </row>
    <row r="7" spans="1:10" s="42" customFormat="1" ht="10.5" customHeight="1">
      <c r="A7" s="214" t="s">
        <v>62</v>
      </c>
      <c r="B7" s="215"/>
      <c r="C7" s="215"/>
      <c r="D7" s="216"/>
      <c r="E7" s="63" t="s">
        <v>9</v>
      </c>
      <c r="F7" s="63" t="s">
        <v>10</v>
      </c>
      <c r="G7" s="63" t="s">
        <v>18</v>
      </c>
      <c r="H7" s="46" t="s">
        <v>22</v>
      </c>
      <c r="I7" s="46" t="s">
        <v>25</v>
      </c>
      <c r="J7" s="46" t="s">
        <v>28</v>
      </c>
    </row>
    <row r="8" spans="1:10" ht="10.5" customHeight="1">
      <c r="A8" s="217" t="s">
        <v>48</v>
      </c>
      <c r="B8" s="185"/>
      <c r="C8" s="185"/>
      <c r="D8" s="186"/>
      <c r="E8" s="143">
        <f>SUM(F8:G8)</f>
        <v>9265.71</v>
      </c>
      <c r="F8" s="144">
        <f>SUM(F9+F14+F20+F23+F28)</f>
        <v>1034.2199999999998</v>
      </c>
      <c r="G8" s="144">
        <f>SUM(G23+G31)</f>
        <v>8231.49</v>
      </c>
      <c r="H8" s="109"/>
      <c r="I8" s="109"/>
      <c r="J8" s="109"/>
    </row>
    <row r="9" spans="1:10" ht="10.5" customHeight="1">
      <c r="A9" s="218">
        <v>201</v>
      </c>
      <c r="B9" s="219"/>
      <c r="C9" s="220"/>
      <c r="D9" s="107" t="s">
        <v>143</v>
      </c>
      <c r="E9" s="144">
        <f>SUM(E10+E12)</f>
        <v>204.79</v>
      </c>
      <c r="F9" s="144">
        <f>SUM(F10+F12)</f>
        <v>204.79</v>
      </c>
      <c r="G9" s="144"/>
      <c r="H9" s="109"/>
      <c r="I9" s="109"/>
      <c r="J9" s="109"/>
    </row>
    <row r="10" spans="1:10" ht="10.5" customHeight="1">
      <c r="A10" s="197" t="s">
        <v>167</v>
      </c>
      <c r="B10" s="198"/>
      <c r="C10" s="199"/>
      <c r="D10" s="114" t="s">
        <v>172</v>
      </c>
      <c r="E10" s="144">
        <v>5</v>
      </c>
      <c r="F10" s="144">
        <v>5</v>
      </c>
      <c r="G10" s="144"/>
      <c r="H10" s="109"/>
      <c r="I10" s="109"/>
      <c r="J10" s="109"/>
    </row>
    <row r="11" spans="1:10" ht="10.5" customHeight="1">
      <c r="A11" s="197" t="s">
        <v>168</v>
      </c>
      <c r="B11" s="198"/>
      <c r="C11" s="199"/>
      <c r="D11" s="83" t="s">
        <v>169</v>
      </c>
      <c r="E11" s="144">
        <v>5</v>
      </c>
      <c r="F11" s="144">
        <v>5</v>
      </c>
      <c r="G11" s="144"/>
      <c r="H11" s="109"/>
      <c r="I11" s="109"/>
      <c r="J11" s="109"/>
    </row>
    <row r="12" spans="1:10" ht="10.5" customHeight="1">
      <c r="A12" s="197">
        <v>20199</v>
      </c>
      <c r="B12" s="198"/>
      <c r="C12" s="199"/>
      <c r="D12" s="111" t="s">
        <v>171</v>
      </c>
      <c r="E12" s="144">
        <v>199.79</v>
      </c>
      <c r="F12" s="144">
        <v>199.79</v>
      </c>
      <c r="G12" s="144"/>
      <c r="H12" s="109"/>
      <c r="I12" s="109"/>
      <c r="J12" s="109"/>
    </row>
    <row r="13" spans="1:10" ht="10.5" customHeight="1">
      <c r="A13" s="172">
        <v>2019999</v>
      </c>
      <c r="B13" s="170"/>
      <c r="C13" s="172"/>
      <c r="D13" s="86" t="s">
        <v>110</v>
      </c>
      <c r="E13" s="144">
        <v>199.79</v>
      </c>
      <c r="F13" s="144">
        <v>199.79</v>
      </c>
      <c r="G13" s="144"/>
      <c r="H13" s="109"/>
      <c r="I13" s="109"/>
      <c r="J13" s="109"/>
    </row>
    <row r="14" spans="1:10" ht="10.5" customHeight="1">
      <c r="A14" s="204" t="s">
        <v>145</v>
      </c>
      <c r="B14" s="169"/>
      <c r="C14" s="170"/>
      <c r="D14" s="86" t="s">
        <v>147</v>
      </c>
      <c r="E14" s="144">
        <f>SUM(E15+E18)</f>
        <v>305.62</v>
      </c>
      <c r="F14" s="144">
        <f>SUM(F15+F18)</f>
        <v>305.62</v>
      </c>
      <c r="G14" s="144"/>
      <c r="H14" s="109"/>
      <c r="I14" s="109"/>
      <c r="J14" s="109"/>
    </row>
    <row r="15" spans="1:10" ht="10.5" customHeight="1">
      <c r="A15" s="204" t="s">
        <v>146</v>
      </c>
      <c r="B15" s="169"/>
      <c r="C15" s="170"/>
      <c r="D15" s="86" t="s">
        <v>148</v>
      </c>
      <c r="E15" s="144">
        <f>SUM(E16:E17)</f>
        <v>292.32</v>
      </c>
      <c r="F15" s="144">
        <f>SUM(F16:F17)</f>
        <v>292.32</v>
      </c>
      <c r="G15" s="144"/>
      <c r="H15" s="109"/>
      <c r="I15" s="109"/>
      <c r="J15" s="109"/>
    </row>
    <row r="16" spans="1:10" ht="10.5" customHeight="1">
      <c r="A16" s="205" t="s">
        <v>206</v>
      </c>
      <c r="B16" s="170"/>
      <c r="C16" s="172"/>
      <c r="D16" s="118" t="s">
        <v>191</v>
      </c>
      <c r="E16" s="144">
        <v>266.38</v>
      </c>
      <c r="F16" s="144">
        <v>266.38</v>
      </c>
      <c r="G16" s="144"/>
      <c r="H16" s="109"/>
      <c r="I16" s="109"/>
      <c r="J16" s="109"/>
    </row>
    <row r="17" spans="1:10" ht="10.5" customHeight="1">
      <c r="A17" s="204" t="s">
        <v>170</v>
      </c>
      <c r="B17" s="169"/>
      <c r="C17" s="170"/>
      <c r="D17" s="116" t="s">
        <v>192</v>
      </c>
      <c r="E17" s="144">
        <v>25.94</v>
      </c>
      <c r="F17" s="144">
        <v>25.94</v>
      </c>
      <c r="G17" s="144"/>
      <c r="H17" s="109"/>
      <c r="I17" s="109"/>
      <c r="J17" s="109"/>
    </row>
    <row r="18" spans="1:10" ht="10.5" customHeight="1">
      <c r="A18" s="204" t="s">
        <v>174</v>
      </c>
      <c r="B18" s="169"/>
      <c r="C18" s="170"/>
      <c r="D18" s="86" t="s">
        <v>175</v>
      </c>
      <c r="E18" s="144">
        <v>13.3</v>
      </c>
      <c r="F18" s="144">
        <v>13.3</v>
      </c>
      <c r="G18" s="144"/>
      <c r="H18" s="109"/>
      <c r="I18" s="109"/>
      <c r="J18" s="109"/>
    </row>
    <row r="19" spans="1:10" ht="10.5" customHeight="1">
      <c r="A19" s="204" t="s">
        <v>176</v>
      </c>
      <c r="B19" s="169"/>
      <c r="C19" s="170"/>
      <c r="D19" s="87" t="s">
        <v>177</v>
      </c>
      <c r="E19" s="144">
        <v>13.3</v>
      </c>
      <c r="F19" s="144">
        <v>13.3</v>
      </c>
      <c r="G19" s="144"/>
      <c r="H19" s="109"/>
      <c r="I19" s="109"/>
      <c r="J19" s="109"/>
    </row>
    <row r="20" spans="1:10" ht="10.5" customHeight="1">
      <c r="A20" s="204" t="s">
        <v>178</v>
      </c>
      <c r="B20" s="169"/>
      <c r="C20" s="170"/>
      <c r="D20" s="87" t="s">
        <v>181</v>
      </c>
      <c r="E20" s="144">
        <v>5.36</v>
      </c>
      <c r="F20" s="144">
        <v>5.36</v>
      </c>
      <c r="G20" s="144"/>
      <c r="H20" s="109"/>
      <c r="I20" s="109"/>
      <c r="J20" s="109"/>
    </row>
    <row r="21" spans="1:10" ht="10.5" customHeight="1">
      <c r="A21" s="204" t="s">
        <v>179</v>
      </c>
      <c r="B21" s="169"/>
      <c r="C21" s="170"/>
      <c r="D21" s="87" t="s">
        <v>182</v>
      </c>
      <c r="E21" s="144">
        <v>5.36</v>
      </c>
      <c r="F21" s="144">
        <v>5.36</v>
      </c>
      <c r="G21" s="144"/>
      <c r="H21" s="109"/>
      <c r="I21" s="109"/>
      <c r="J21" s="109"/>
    </row>
    <row r="22" spans="1:10" ht="10.5" customHeight="1">
      <c r="A22" s="204" t="s">
        <v>180</v>
      </c>
      <c r="B22" s="169"/>
      <c r="C22" s="170"/>
      <c r="D22" s="115" t="s">
        <v>183</v>
      </c>
      <c r="E22" s="144">
        <v>5.36</v>
      </c>
      <c r="F22" s="144">
        <v>5.36</v>
      </c>
      <c r="G22" s="144"/>
      <c r="H22" s="109"/>
      <c r="I22" s="109"/>
      <c r="J22" s="109"/>
    </row>
    <row r="23" spans="1:10" ht="10.5" customHeight="1">
      <c r="A23" s="204" t="s">
        <v>149</v>
      </c>
      <c r="B23" s="169"/>
      <c r="C23" s="170"/>
      <c r="D23" s="87" t="s">
        <v>150</v>
      </c>
      <c r="E23" s="144">
        <f>SUM(F23:G23)</f>
        <v>8616.82</v>
      </c>
      <c r="F23" s="144">
        <f>SUM(F24+F26)</f>
        <v>485.33</v>
      </c>
      <c r="G23" s="144">
        <v>8131.49</v>
      </c>
      <c r="H23" s="109"/>
      <c r="I23" s="109"/>
      <c r="J23" s="109"/>
    </row>
    <row r="24" spans="1:10" ht="10.5" customHeight="1">
      <c r="A24" s="204" t="s">
        <v>151</v>
      </c>
      <c r="B24" s="169"/>
      <c r="C24" s="170"/>
      <c r="D24" s="86" t="s">
        <v>153</v>
      </c>
      <c r="E24" s="144">
        <f>SUM(F24:G24)</f>
        <v>8615.32</v>
      </c>
      <c r="F24" s="144">
        <v>483.83</v>
      </c>
      <c r="G24" s="144">
        <v>8131.49</v>
      </c>
      <c r="H24" s="109"/>
      <c r="I24" s="109"/>
      <c r="J24" s="109"/>
    </row>
    <row r="25" spans="1:10" ht="10.5" customHeight="1">
      <c r="A25" s="204" t="s">
        <v>152</v>
      </c>
      <c r="B25" s="169"/>
      <c r="C25" s="170"/>
      <c r="D25" s="86" t="s">
        <v>112</v>
      </c>
      <c r="E25" s="144">
        <f>SUM(F25:G25)</f>
        <v>8615.32</v>
      </c>
      <c r="F25" s="144">
        <v>483.83</v>
      </c>
      <c r="G25" s="144">
        <v>8131.49</v>
      </c>
      <c r="H25" s="109"/>
      <c r="I25" s="109"/>
      <c r="J25" s="109"/>
    </row>
    <row r="26" spans="1:10" ht="10.5" customHeight="1">
      <c r="A26" s="204" t="s">
        <v>159</v>
      </c>
      <c r="B26" s="169"/>
      <c r="C26" s="170"/>
      <c r="D26" s="86" t="s">
        <v>160</v>
      </c>
      <c r="E26" s="144">
        <v>1.5</v>
      </c>
      <c r="F26" s="144">
        <v>1.5</v>
      </c>
      <c r="G26" s="144"/>
      <c r="H26" s="109"/>
      <c r="I26" s="109"/>
      <c r="J26" s="109"/>
    </row>
    <row r="27" spans="1:10" ht="10.5" customHeight="1">
      <c r="A27" s="204" t="s">
        <v>162</v>
      </c>
      <c r="B27" s="169"/>
      <c r="C27" s="170"/>
      <c r="D27" s="86" t="s">
        <v>114</v>
      </c>
      <c r="E27" s="144">
        <v>1.5</v>
      </c>
      <c r="F27" s="144">
        <v>1.5</v>
      </c>
      <c r="G27" s="144"/>
      <c r="H27" s="109"/>
      <c r="I27" s="109"/>
      <c r="J27" s="109"/>
    </row>
    <row r="28" spans="1:10" ht="10.5" customHeight="1">
      <c r="A28" s="204" t="s">
        <v>154</v>
      </c>
      <c r="B28" s="169"/>
      <c r="C28" s="170"/>
      <c r="D28" s="86" t="s">
        <v>157</v>
      </c>
      <c r="E28" s="144">
        <v>33.12</v>
      </c>
      <c r="F28" s="144">
        <v>33.12</v>
      </c>
      <c r="G28" s="144"/>
      <c r="H28" s="109"/>
      <c r="I28" s="109"/>
      <c r="J28" s="109"/>
    </row>
    <row r="29" spans="1:10" ht="10.5" customHeight="1">
      <c r="A29" s="204" t="s">
        <v>155</v>
      </c>
      <c r="B29" s="169"/>
      <c r="C29" s="170"/>
      <c r="D29" s="91" t="s">
        <v>158</v>
      </c>
      <c r="E29" s="144">
        <v>33.12</v>
      </c>
      <c r="F29" s="144">
        <v>33.12</v>
      </c>
      <c r="G29" s="144"/>
      <c r="H29" s="109"/>
      <c r="I29" s="109"/>
      <c r="J29" s="109"/>
    </row>
    <row r="30" spans="1:10" ht="10.5" customHeight="1">
      <c r="A30" s="204" t="s">
        <v>156</v>
      </c>
      <c r="B30" s="169"/>
      <c r="C30" s="170"/>
      <c r="D30" s="91" t="s">
        <v>113</v>
      </c>
      <c r="E30" s="144">
        <v>33.12</v>
      </c>
      <c r="F30" s="144">
        <v>33.12</v>
      </c>
      <c r="G30" s="144"/>
      <c r="H30" s="109"/>
      <c r="I30" s="109"/>
      <c r="J30" s="109"/>
    </row>
    <row r="31" spans="1:10" ht="10.5" customHeight="1">
      <c r="A31" s="204" t="s">
        <v>185</v>
      </c>
      <c r="B31" s="169"/>
      <c r="C31" s="170"/>
      <c r="D31" s="86" t="s">
        <v>188</v>
      </c>
      <c r="E31" s="144"/>
      <c r="F31" s="144"/>
      <c r="G31" s="144">
        <v>100</v>
      </c>
      <c r="H31" s="109"/>
      <c r="I31" s="109"/>
      <c r="J31" s="109"/>
    </row>
    <row r="32" spans="1:10" ht="10.5" customHeight="1">
      <c r="A32" s="204" t="s">
        <v>186</v>
      </c>
      <c r="B32" s="169"/>
      <c r="C32" s="170"/>
      <c r="D32" s="86" t="s">
        <v>189</v>
      </c>
      <c r="E32" s="144"/>
      <c r="F32" s="144"/>
      <c r="G32" s="144">
        <v>100</v>
      </c>
      <c r="H32" s="109"/>
      <c r="I32" s="109"/>
      <c r="J32" s="109"/>
    </row>
    <row r="33" spans="1:10" ht="10.5" customHeight="1">
      <c r="A33" s="204" t="s">
        <v>187</v>
      </c>
      <c r="B33" s="169"/>
      <c r="C33" s="170"/>
      <c r="D33" s="86" t="s">
        <v>190</v>
      </c>
      <c r="E33" s="144"/>
      <c r="F33" s="144"/>
      <c r="G33" s="144">
        <v>100</v>
      </c>
      <c r="H33" s="109"/>
      <c r="I33" s="109"/>
      <c r="J33" s="109"/>
    </row>
    <row r="34" spans="1:10" ht="81" customHeight="1">
      <c r="A34" s="222" t="s">
        <v>71</v>
      </c>
      <c r="B34" s="222"/>
      <c r="C34" s="223"/>
      <c r="D34" s="223"/>
      <c r="E34" s="223"/>
      <c r="F34" s="223"/>
      <c r="G34" s="223"/>
      <c r="H34" s="223"/>
      <c r="I34" s="223"/>
      <c r="J34" s="223"/>
    </row>
    <row r="35" spans="3:9" ht="14.25">
      <c r="C35" s="77"/>
      <c r="D35" s="221"/>
      <c r="E35" s="221"/>
      <c r="F35" s="221"/>
      <c r="G35" s="78"/>
      <c r="H35" s="79"/>
      <c r="I35" s="79"/>
    </row>
    <row r="36" spans="3:9" ht="14.25">
      <c r="C36" s="77"/>
      <c r="D36" s="221"/>
      <c r="E36" s="221"/>
      <c r="F36" s="221"/>
      <c r="G36" s="78"/>
      <c r="H36" s="79"/>
      <c r="I36" s="79"/>
    </row>
    <row r="37" spans="3:9" ht="14.25">
      <c r="C37" s="77"/>
      <c r="D37" s="221"/>
      <c r="E37" s="221"/>
      <c r="F37" s="221"/>
      <c r="G37" s="78"/>
      <c r="H37" s="79"/>
      <c r="I37" s="79"/>
    </row>
  </sheetData>
  <sheetProtection/>
  <mergeCells count="41">
    <mergeCell ref="A33:C33"/>
    <mergeCell ref="A13:C13"/>
    <mergeCell ref="A32:C32"/>
    <mergeCell ref="A21:C21"/>
    <mergeCell ref="D35:F35"/>
    <mergeCell ref="D36:F36"/>
    <mergeCell ref="D37:F37"/>
    <mergeCell ref="A24:C24"/>
    <mergeCell ref="A25:C25"/>
    <mergeCell ref="A29:C29"/>
    <mergeCell ref="A34:J34"/>
    <mergeCell ref="A15:C15"/>
    <mergeCell ref="A31:C31"/>
    <mergeCell ref="A17:C17"/>
    <mergeCell ref="A30:C30"/>
    <mergeCell ref="A9:C9"/>
    <mergeCell ref="A10:C10"/>
    <mergeCell ref="A28:C28"/>
    <mergeCell ref="A18:C18"/>
    <mergeCell ref="A19:C19"/>
    <mergeCell ref="A20:C20"/>
    <mergeCell ref="A5:C6"/>
    <mergeCell ref="A14:C14"/>
    <mergeCell ref="A26:C26"/>
    <mergeCell ref="A22:C22"/>
    <mergeCell ref="A1:J1"/>
    <mergeCell ref="A4:D4"/>
    <mergeCell ref="A7:D7"/>
    <mergeCell ref="A8:D8"/>
    <mergeCell ref="A11:C11"/>
    <mergeCell ref="J4:J6"/>
    <mergeCell ref="A23:C23"/>
    <mergeCell ref="A16:C16"/>
    <mergeCell ref="A12:C12"/>
    <mergeCell ref="A27:C27"/>
    <mergeCell ref="I4:I6"/>
    <mergeCell ref="D5:D6"/>
    <mergeCell ref="E4:E6"/>
    <mergeCell ref="F4:F6"/>
    <mergeCell ref="G4:G6"/>
    <mergeCell ref="H4:H6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100" zoomScalePageLayoutView="0" workbookViewId="0" topLeftCell="A8">
      <selection activeCell="A1" sqref="A1:H21"/>
    </sheetView>
  </sheetViews>
  <sheetFormatPr defaultColWidth="9.00390625" defaultRowHeight="14.25"/>
  <cols>
    <col min="1" max="1" width="36.375" style="18" customWidth="1"/>
    <col min="2" max="2" width="4.00390625" style="18" customWidth="1"/>
    <col min="3" max="3" width="15.625" style="18" customWidth="1"/>
    <col min="4" max="4" width="35.75390625" style="18" customWidth="1"/>
    <col min="5" max="5" width="3.50390625" style="18" customWidth="1"/>
    <col min="6" max="6" width="15.625" style="18" customWidth="1"/>
    <col min="7" max="7" width="13.875" style="18" customWidth="1"/>
    <col min="8" max="8" width="15.625" style="18" customWidth="1"/>
    <col min="9" max="16384" width="9.00390625" style="18" customWidth="1"/>
  </cols>
  <sheetData>
    <row r="1" spans="1:8" s="16" customFormat="1" ht="18" customHeight="1">
      <c r="A1" s="161" t="s">
        <v>72</v>
      </c>
      <c r="B1" s="161"/>
      <c r="C1" s="161"/>
      <c r="D1" s="161"/>
      <c r="E1" s="161"/>
      <c r="F1" s="161"/>
      <c r="G1" s="161"/>
      <c r="H1" s="161"/>
    </row>
    <row r="2" spans="1:8" ht="9.75" customHeight="1">
      <c r="A2" s="20"/>
      <c r="B2" s="20"/>
      <c r="C2" s="20"/>
      <c r="D2" s="20"/>
      <c r="E2" s="20"/>
      <c r="F2" s="20"/>
      <c r="G2" s="20"/>
      <c r="H2" s="7" t="s">
        <v>73</v>
      </c>
    </row>
    <row r="3" spans="1:8" ht="15" customHeight="1" thickBot="1">
      <c r="A3" s="74" t="s">
        <v>115</v>
      </c>
      <c r="B3" s="20"/>
      <c r="C3" s="20"/>
      <c r="D3" s="20"/>
      <c r="E3" s="20"/>
      <c r="F3" s="20"/>
      <c r="G3" s="20"/>
      <c r="H3" s="7" t="s">
        <v>2</v>
      </c>
    </row>
    <row r="4" spans="1:8" s="17" customFormat="1" ht="19.5" customHeight="1">
      <c r="A4" s="162" t="s">
        <v>3</v>
      </c>
      <c r="B4" s="163"/>
      <c r="C4" s="163"/>
      <c r="D4" s="164" t="s">
        <v>4</v>
      </c>
      <c r="E4" s="163"/>
      <c r="F4" s="224"/>
      <c r="G4" s="224"/>
      <c r="H4" s="165"/>
    </row>
    <row r="5" spans="1:8" s="17" customFormat="1" ht="31.5" customHeight="1">
      <c r="A5" s="51" t="s">
        <v>5</v>
      </c>
      <c r="B5" s="52" t="s">
        <v>6</v>
      </c>
      <c r="C5" s="21" t="s">
        <v>74</v>
      </c>
      <c r="D5" s="53" t="s">
        <v>5</v>
      </c>
      <c r="E5" s="52" t="s">
        <v>6</v>
      </c>
      <c r="F5" s="21" t="s">
        <v>48</v>
      </c>
      <c r="G5" s="22" t="s">
        <v>75</v>
      </c>
      <c r="H5" s="23" t="s">
        <v>76</v>
      </c>
    </row>
    <row r="6" spans="1:8" s="17" customFormat="1" ht="19.5" customHeight="1">
      <c r="A6" s="51" t="s">
        <v>8</v>
      </c>
      <c r="B6" s="21"/>
      <c r="C6" s="53" t="s">
        <v>9</v>
      </c>
      <c r="D6" s="53" t="s">
        <v>8</v>
      </c>
      <c r="E6" s="21"/>
      <c r="F6" s="24">
        <v>2</v>
      </c>
      <c r="G6" s="24">
        <v>3</v>
      </c>
      <c r="H6" s="25">
        <v>4</v>
      </c>
    </row>
    <row r="7" spans="1:8" s="17" customFormat="1" ht="19.5" customHeight="1">
      <c r="A7" s="55" t="s">
        <v>77</v>
      </c>
      <c r="B7" s="56" t="s">
        <v>9</v>
      </c>
      <c r="C7" s="27">
        <v>8037.53</v>
      </c>
      <c r="D7" s="57" t="s">
        <v>12</v>
      </c>
      <c r="E7" s="28">
        <v>15</v>
      </c>
      <c r="F7" s="68">
        <v>204.79</v>
      </c>
      <c r="G7" s="68">
        <v>204.79</v>
      </c>
      <c r="H7" s="29"/>
    </row>
    <row r="8" spans="1:8" s="17" customFormat="1" ht="19.5" customHeight="1">
      <c r="A8" s="30" t="s">
        <v>78</v>
      </c>
      <c r="B8" s="56" t="s">
        <v>10</v>
      </c>
      <c r="C8" s="27">
        <v>100</v>
      </c>
      <c r="D8" s="57" t="s">
        <v>15</v>
      </c>
      <c r="E8" s="28">
        <v>16</v>
      </c>
      <c r="F8" s="68"/>
      <c r="G8" s="68"/>
      <c r="H8" s="29"/>
    </row>
    <row r="9" spans="1:8" s="17" customFormat="1" ht="19.5" customHeight="1">
      <c r="A9" s="30"/>
      <c r="B9" s="56" t="s">
        <v>18</v>
      </c>
      <c r="C9" s="27"/>
      <c r="D9" s="57" t="s">
        <v>19</v>
      </c>
      <c r="E9" s="28">
        <v>17</v>
      </c>
      <c r="F9" s="68"/>
      <c r="G9" s="68"/>
      <c r="H9" s="29"/>
    </row>
    <row r="10" spans="1:8" s="17" customFormat="1" ht="19.5" customHeight="1">
      <c r="A10" s="30"/>
      <c r="B10" s="56" t="s">
        <v>22</v>
      </c>
      <c r="C10" s="27"/>
      <c r="D10" s="64" t="s">
        <v>107</v>
      </c>
      <c r="E10" s="28">
        <v>18</v>
      </c>
      <c r="F10" s="68">
        <v>305.62</v>
      </c>
      <c r="G10" s="68">
        <v>305.62</v>
      </c>
      <c r="H10" s="29"/>
    </row>
    <row r="11" spans="1:8" s="17" customFormat="1" ht="19.5" customHeight="1">
      <c r="A11" s="30"/>
      <c r="B11" s="56" t="s">
        <v>25</v>
      </c>
      <c r="C11" s="27"/>
      <c r="D11" s="110" t="s">
        <v>165</v>
      </c>
      <c r="E11" s="28">
        <v>19</v>
      </c>
      <c r="F11" s="68">
        <v>5.36</v>
      </c>
      <c r="G11" s="68">
        <v>5.36</v>
      </c>
      <c r="H11" s="29"/>
    </row>
    <row r="12" spans="1:8" s="17" customFormat="1" ht="19.5" customHeight="1">
      <c r="A12" s="30"/>
      <c r="B12" s="56" t="s">
        <v>28</v>
      </c>
      <c r="C12" s="27"/>
      <c r="D12" s="31" t="s">
        <v>108</v>
      </c>
      <c r="E12" s="28">
        <v>20</v>
      </c>
      <c r="F12" s="27">
        <v>7488.64</v>
      </c>
      <c r="G12" s="27">
        <v>7488.64</v>
      </c>
      <c r="H12" s="29"/>
    </row>
    <row r="13" spans="1:10" s="17" customFormat="1" ht="19.5" customHeight="1">
      <c r="A13" s="30"/>
      <c r="B13" s="56" t="s">
        <v>30</v>
      </c>
      <c r="C13" s="27"/>
      <c r="D13" s="33" t="s">
        <v>109</v>
      </c>
      <c r="E13" s="28">
        <v>21</v>
      </c>
      <c r="F13" s="27">
        <v>33.12</v>
      </c>
      <c r="G13" s="27">
        <v>33.12</v>
      </c>
      <c r="H13" s="29"/>
      <c r="J13" s="146"/>
    </row>
    <row r="14" spans="1:10" s="17" customFormat="1" ht="19.5" customHeight="1">
      <c r="A14" s="26"/>
      <c r="B14" s="56" t="s">
        <v>32</v>
      </c>
      <c r="C14" s="32"/>
      <c r="D14" s="33" t="s">
        <v>166</v>
      </c>
      <c r="E14" s="28">
        <v>22</v>
      </c>
      <c r="F14" s="27">
        <v>100</v>
      </c>
      <c r="G14" s="27"/>
      <c r="H14" s="129">
        <v>100</v>
      </c>
      <c r="J14" s="146"/>
    </row>
    <row r="15" spans="1:10" s="17" customFormat="1" ht="19.5" customHeight="1">
      <c r="A15" s="58" t="s">
        <v>34</v>
      </c>
      <c r="B15" s="56" t="s">
        <v>35</v>
      </c>
      <c r="C15" s="72">
        <f>SUM(C7:C14)</f>
        <v>8137.53</v>
      </c>
      <c r="D15" s="59" t="s">
        <v>36</v>
      </c>
      <c r="E15" s="28">
        <v>23</v>
      </c>
      <c r="F15" s="128">
        <f>SUM(F7:F14)</f>
        <v>8137.53</v>
      </c>
      <c r="G15" s="71">
        <f>SUM(G7:G14)</f>
        <v>8037.53</v>
      </c>
      <c r="H15" s="130">
        <f>SUM(H7:H14)</f>
        <v>100</v>
      </c>
      <c r="J15" s="146"/>
    </row>
    <row r="16" spans="1:10" s="17" customFormat="1" ht="19.5" customHeight="1">
      <c r="A16" s="34" t="s">
        <v>79</v>
      </c>
      <c r="B16" s="56" t="s">
        <v>39</v>
      </c>
      <c r="C16" s="27"/>
      <c r="D16" s="35" t="s">
        <v>80</v>
      </c>
      <c r="E16" s="28">
        <v>24</v>
      </c>
      <c r="F16" s="68"/>
      <c r="G16" s="68"/>
      <c r="H16" s="29"/>
      <c r="J16" s="147"/>
    </row>
    <row r="17" spans="1:10" s="17" customFormat="1" ht="19.5" customHeight="1">
      <c r="A17" s="34" t="s">
        <v>81</v>
      </c>
      <c r="B17" s="56" t="s">
        <v>43</v>
      </c>
      <c r="C17" s="68"/>
      <c r="D17" s="33"/>
      <c r="E17" s="28">
        <v>25</v>
      </c>
      <c r="F17" s="28"/>
      <c r="G17" s="28"/>
      <c r="H17" s="127"/>
      <c r="J17" s="148"/>
    </row>
    <row r="18" spans="1:10" s="17" customFormat="1" ht="19.5" customHeight="1">
      <c r="A18" s="37" t="s">
        <v>82</v>
      </c>
      <c r="B18" s="56" t="s">
        <v>46</v>
      </c>
      <c r="C18" s="65"/>
      <c r="D18" s="39"/>
      <c r="E18" s="28">
        <v>26</v>
      </c>
      <c r="F18" s="28"/>
      <c r="G18" s="28"/>
      <c r="H18" s="127"/>
      <c r="J18" s="146"/>
    </row>
    <row r="19" spans="1:10" s="17" customFormat="1" ht="19.5" customHeight="1">
      <c r="A19" s="37"/>
      <c r="B19" s="56" t="s">
        <v>49</v>
      </c>
      <c r="C19" s="38"/>
      <c r="D19" s="39"/>
      <c r="E19" s="28">
        <v>27</v>
      </c>
      <c r="F19" s="28"/>
      <c r="G19" s="28"/>
      <c r="H19" s="127"/>
      <c r="J19" s="146"/>
    </row>
    <row r="20" spans="1:10" ht="19.5" customHeight="1" thickBot="1">
      <c r="A20" s="60" t="s">
        <v>48</v>
      </c>
      <c r="B20" s="106" t="s">
        <v>13</v>
      </c>
      <c r="C20" s="69">
        <f>SUM(C15+C16)</f>
        <v>8137.53</v>
      </c>
      <c r="D20" s="61" t="s">
        <v>48</v>
      </c>
      <c r="E20" s="131">
        <v>28</v>
      </c>
      <c r="F20" s="132">
        <f>SUM(F15+F16)</f>
        <v>8137.53</v>
      </c>
      <c r="G20" s="70">
        <f>SUM(G15+G16)</f>
        <v>8037.53</v>
      </c>
      <c r="H20" s="133">
        <f>SUM(H15+H16)</f>
        <v>100</v>
      </c>
      <c r="J20" s="149"/>
    </row>
    <row r="21" spans="1:8" ht="84.75" customHeight="1">
      <c r="A21" s="166" t="s">
        <v>83</v>
      </c>
      <c r="B21" s="167"/>
      <c r="C21" s="167"/>
      <c r="D21" s="167"/>
      <c r="E21" s="167"/>
      <c r="F21" s="167"/>
      <c r="G21" s="167"/>
      <c r="H21" s="167"/>
    </row>
  </sheetData>
  <sheetProtection/>
  <mergeCells count="4">
    <mergeCell ref="A1:H1"/>
    <mergeCell ref="A4:C4"/>
    <mergeCell ref="D4:H4"/>
    <mergeCell ref="A21:H21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3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:G32"/>
    </sheetView>
  </sheetViews>
  <sheetFormatPr defaultColWidth="9.00390625" defaultRowHeight="14.25"/>
  <cols>
    <col min="1" max="1" width="4.125" style="5" customWidth="1"/>
    <col min="2" max="2" width="3.75390625" style="5" customWidth="1"/>
    <col min="3" max="3" width="3.125" style="5" customWidth="1"/>
    <col min="4" max="4" width="33.875" style="5" customWidth="1"/>
    <col min="5" max="5" width="24.125" style="5" customWidth="1"/>
    <col min="6" max="6" width="22.375" style="5" customWidth="1"/>
    <col min="7" max="7" width="25.25390625" style="5" customWidth="1"/>
    <col min="8" max="16384" width="9.00390625" style="5" customWidth="1"/>
  </cols>
  <sheetData>
    <row r="1" spans="1:7" s="1" customFormat="1" ht="30" customHeight="1">
      <c r="A1" s="242" t="s">
        <v>84</v>
      </c>
      <c r="B1" s="242"/>
      <c r="C1" s="242"/>
      <c r="D1" s="242"/>
      <c r="E1" s="242"/>
      <c r="F1" s="242"/>
      <c r="G1" s="242"/>
    </row>
    <row r="2" spans="1:7" s="2" customFormat="1" ht="10.5" customHeight="1">
      <c r="A2" s="6"/>
      <c r="B2" s="6"/>
      <c r="C2" s="6"/>
      <c r="D2" s="6"/>
      <c r="G2" s="7" t="s">
        <v>85</v>
      </c>
    </row>
    <row r="3" spans="1:7" s="2" customFormat="1" ht="15" customHeight="1" thickBot="1">
      <c r="A3" s="74" t="s">
        <v>115</v>
      </c>
      <c r="B3" s="8"/>
      <c r="C3" s="6"/>
      <c r="D3" s="6"/>
      <c r="E3" s="11"/>
      <c r="F3" s="11"/>
      <c r="G3" s="7" t="s">
        <v>2</v>
      </c>
    </row>
    <row r="4" spans="1:7" s="3" customFormat="1" ht="12" customHeight="1">
      <c r="A4" s="243" t="s">
        <v>86</v>
      </c>
      <c r="B4" s="244"/>
      <c r="C4" s="245"/>
      <c r="D4" s="245"/>
      <c r="E4" s="231" t="s">
        <v>36</v>
      </c>
      <c r="F4" s="234" t="s">
        <v>87</v>
      </c>
      <c r="G4" s="237" t="s">
        <v>67</v>
      </c>
    </row>
    <row r="5" spans="1:7" s="3" customFormat="1" ht="12" customHeight="1">
      <c r="A5" s="240" t="s">
        <v>60</v>
      </c>
      <c r="B5" s="241"/>
      <c r="C5" s="230"/>
      <c r="D5" s="230" t="s">
        <v>61</v>
      </c>
      <c r="E5" s="232"/>
      <c r="F5" s="235"/>
      <c r="G5" s="238"/>
    </row>
    <row r="6" spans="1:7" s="3" customFormat="1" ht="12" customHeight="1">
      <c r="A6" s="240"/>
      <c r="B6" s="241"/>
      <c r="C6" s="230"/>
      <c r="D6" s="230"/>
      <c r="E6" s="232"/>
      <c r="F6" s="235"/>
      <c r="G6" s="238"/>
    </row>
    <row r="7" spans="1:7" s="3" customFormat="1" ht="12" customHeight="1">
      <c r="A7" s="240"/>
      <c r="B7" s="241"/>
      <c r="C7" s="230"/>
      <c r="D7" s="230"/>
      <c r="E7" s="233"/>
      <c r="F7" s="236"/>
      <c r="G7" s="239"/>
    </row>
    <row r="8" spans="1:7" s="3" customFormat="1" ht="12" customHeight="1">
      <c r="A8" s="246" t="s">
        <v>62</v>
      </c>
      <c r="B8" s="247"/>
      <c r="C8" s="247"/>
      <c r="D8" s="241"/>
      <c r="E8" s="10">
        <v>1</v>
      </c>
      <c r="F8" s="10">
        <v>2</v>
      </c>
      <c r="G8" s="123">
        <v>3</v>
      </c>
    </row>
    <row r="9" spans="1:7" s="3" customFormat="1" ht="12" customHeight="1">
      <c r="A9" s="246" t="s">
        <v>48</v>
      </c>
      <c r="B9" s="247"/>
      <c r="C9" s="247"/>
      <c r="D9" s="241"/>
      <c r="E9" s="150">
        <f>SUM(E10+E15+E21+E24+E29)</f>
        <v>8037.53</v>
      </c>
      <c r="F9" s="144">
        <f>SUM(F10+F15+F21+F24+F29)</f>
        <v>1034.2199999999998</v>
      </c>
      <c r="G9" s="151">
        <f>SUM(G10+G15+G21+G24+G29)</f>
        <v>7003.31</v>
      </c>
    </row>
    <row r="10" spans="1:7" s="4" customFormat="1" ht="12" customHeight="1">
      <c r="A10" s="248">
        <v>201</v>
      </c>
      <c r="B10" s="219"/>
      <c r="C10" s="220"/>
      <c r="D10" s="107" t="s">
        <v>143</v>
      </c>
      <c r="E10" s="144">
        <f>SUM(E11+E13)</f>
        <v>204.79</v>
      </c>
      <c r="F10" s="144">
        <f>SUM(F11+F13)</f>
        <v>204.79</v>
      </c>
      <c r="G10" s="152"/>
    </row>
    <row r="11" spans="1:7" s="4" customFormat="1" ht="12" customHeight="1">
      <c r="A11" s="249" t="s">
        <v>167</v>
      </c>
      <c r="B11" s="198"/>
      <c r="C11" s="199"/>
      <c r="D11" s="114" t="s">
        <v>172</v>
      </c>
      <c r="E11" s="144">
        <v>5</v>
      </c>
      <c r="F11" s="144">
        <v>5</v>
      </c>
      <c r="G11" s="152"/>
    </row>
    <row r="12" spans="1:7" s="4" customFormat="1" ht="12" customHeight="1">
      <c r="A12" s="249" t="s">
        <v>168</v>
      </c>
      <c r="B12" s="198"/>
      <c r="C12" s="199"/>
      <c r="D12" s="83" t="s">
        <v>169</v>
      </c>
      <c r="E12" s="144">
        <v>5</v>
      </c>
      <c r="F12" s="144">
        <v>5</v>
      </c>
      <c r="G12" s="152"/>
    </row>
    <row r="13" spans="1:7" s="4" customFormat="1" ht="12" customHeight="1">
      <c r="A13" s="248">
        <v>20199</v>
      </c>
      <c r="B13" s="219"/>
      <c r="C13" s="220"/>
      <c r="D13" s="108" t="s">
        <v>144</v>
      </c>
      <c r="E13" s="144">
        <v>199.79</v>
      </c>
      <c r="F13" s="144">
        <v>199.79</v>
      </c>
      <c r="G13" s="152"/>
    </row>
    <row r="14" spans="1:7" s="4" customFormat="1" ht="12" customHeight="1">
      <c r="A14" s="225">
        <v>2019999</v>
      </c>
      <c r="B14" s="226"/>
      <c r="C14" s="227"/>
      <c r="D14" s="108" t="s">
        <v>110</v>
      </c>
      <c r="E14" s="144">
        <v>199.79</v>
      </c>
      <c r="F14" s="144">
        <v>199.79</v>
      </c>
      <c r="G14" s="152"/>
    </row>
    <row r="15" spans="1:7" s="4" customFormat="1" ht="12" customHeight="1">
      <c r="A15" s="168" t="s">
        <v>145</v>
      </c>
      <c r="B15" s="169"/>
      <c r="C15" s="170"/>
      <c r="D15" s="86" t="s">
        <v>147</v>
      </c>
      <c r="E15" s="144">
        <f>SUM(E16+E19)</f>
        <v>305.62</v>
      </c>
      <c r="F15" s="144">
        <f>SUM(F16+F19)</f>
        <v>305.62</v>
      </c>
      <c r="G15" s="152"/>
    </row>
    <row r="16" spans="1:7" s="4" customFormat="1" ht="12" customHeight="1">
      <c r="A16" s="168" t="s">
        <v>146</v>
      </c>
      <c r="B16" s="169"/>
      <c r="C16" s="170"/>
      <c r="D16" s="86" t="s">
        <v>148</v>
      </c>
      <c r="E16" s="144">
        <f>SUM(E17:E18)</f>
        <v>292.32</v>
      </c>
      <c r="F16" s="144">
        <f>SUM(F17:F18)</f>
        <v>292.32</v>
      </c>
      <c r="G16" s="152"/>
    </row>
    <row r="17" spans="1:7" s="4" customFormat="1" ht="12" customHeight="1">
      <c r="A17" s="171" t="s">
        <v>161</v>
      </c>
      <c r="B17" s="170"/>
      <c r="C17" s="172"/>
      <c r="D17" s="87" t="s">
        <v>111</v>
      </c>
      <c r="E17" s="144">
        <v>266.38</v>
      </c>
      <c r="F17" s="144">
        <v>266.38</v>
      </c>
      <c r="G17" s="152"/>
    </row>
    <row r="18" spans="1:7" s="4" customFormat="1" ht="12" customHeight="1">
      <c r="A18" s="168" t="s">
        <v>170</v>
      </c>
      <c r="B18" s="169"/>
      <c r="C18" s="170"/>
      <c r="D18" s="124" t="s">
        <v>196</v>
      </c>
      <c r="E18" s="144">
        <v>25.94</v>
      </c>
      <c r="F18" s="144">
        <v>25.94</v>
      </c>
      <c r="G18" s="152"/>
    </row>
    <row r="19" spans="1:7" s="4" customFormat="1" ht="12" customHeight="1">
      <c r="A19" s="168" t="s">
        <v>174</v>
      </c>
      <c r="B19" s="169"/>
      <c r="C19" s="170"/>
      <c r="D19" s="86" t="s">
        <v>175</v>
      </c>
      <c r="E19" s="144">
        <v>13.3</v>
      </c>
      <c r="F19" s="144">
        <v>13.3</v>
      </c>
      <c r="G19" s="152"/>
    </row>
    <row r="20" spans="1:7" s="4" customFormat="1" ht="12" customHeight="1">
      <c r="A20" s="168" t="s">
        <v>176</v>
      </c>
      <c r="B20" s="169"/>
      <c r="C20" s="170"/>
      <c r="D20" s="87" t="s">
        <v>177</v>
      </c>
      <c r="E20" s="144">
        <v>13.3</v>
      </c>
      <c r="F20" s="144">
        <v>13.3</v>
      </c>
      <c r="G20" s="153"/>
    </row>
    <row r="21" spans="1:7" s="4" customFormat="1" ht="12" customHeight="1">
      <c r="A21" s="168" t="s">
        <v>178</v>
      </c>
      <c r="B21" s="169"/>
      <c r="C21" s="170"/>
      <c r="D21" s="87" t="s">
        <v>181</v>
      </c>
      <c r="E21" s="144">
        <v>5.36</v>
      </c>
      <c r="F21" s="144">
        <v>5.36</v>
      </c>
      <c r="G21" s="153"/>
    </row>
    <row r="22" spans="1:7" s="4" customFormat="1" ht="12" customHeight="1">
      <c r="A22" s="168" t="s">
        <v>179</v>
      </c>
      <c r="B22" s="169"/>
      <c r="C22" s="170"/>
      <c r="D22" s="87" t="s">
        <v>182</v>
      </c>
      <c r="E22" s="144">
        <v>5.36</v>
      </c>
      <c r="F22" s="144">
        <v>5.36</v>
      </c>
      <c r="G22" s="153"/>
    </row>
    <row r="23" spans="1:7" s="4" customFormat="1" ht="12" customHeight="1">
      <c r="A23" s="168" t="s">
        <v>180</v>
      </c>
      <c r="B23" s="169"/>
      <c r="C23" s="170"/>
      <c r="D23" s="115" t="s">
        <v>183</v>
      </c>
      <c r="E23" s="144">
        <v>5.36</v>
      </c>
      <c r="F23" s="144">
        <v>5.36</v>
      </c>
      <c r="G23" s="154"/>
    </row>
    <row r="24" spans="1:7" s="4" customFormat="1" ht="12" customHeight="1">
      <c r="A24" s="168" t="s">
        <v>149</v>
      </c>
      <c r="B24" s="169"/>
      <c r="C24" s="170"/>
      <c r="D24" s="87" t="s">
        <v>150</v>
      </c>
      <c r="E24" s="144">
        <f>SUM(F24:G24)</f>
        <v>7488.64</v>
      </c>
      <c r="F24" s="144">
        <f>SUM(F25+F27)</f>
        <v>485.33</v>
      </c>
      <c r="G24" s="153">
        <v>7003.31</v>
      </c>
    </row>
    <row r="25" spans="1:7" s="4" customFormat="1" ht="12" customHeight="1">
      <c r="A25" s="168" t="s">
        <v>151</v>
      </c>
      <c r="B25" s="169"/>
      <c r="C25" s="170"/>
      <c r="D25" s="86" t="s">
        <v>153</v>
      </c>
      <c r="E25" s="144">
        <f>SUM(F25:G25)</f>
        <v>7487.14</v>
      </c>
      <c r="F25" s="144">
        <v>483.83</v>
      </c>
      <c r="G25" s="153">
        <v>7003.31</v>
      </c>
    </row>
    <row r="26" spans="1:7" s="4" customFormat="1" ht="12" customHeight="1">
      <c r="A26" s="168" t="s">
        <v>152</v>
      </c>
      <c r="B26" s="169"/>
      <c r="C26" s="170"/>
      <c r="D26" s="86" t="s">
        <v>112</v>
      </c>
      <c r="E26" s="144">
        <f>SUM(F26:G26)</f>
        <v>7487.14</v>
      </c>
      <c r="F26" s="144">
        <v>483.83</v>
      </c>
      <c r="G26" s="153">
        <v>7003.31</v>
      </c>
    </row>
    <row r="27" spans="1:7" s="4" customFormat="1" ht="12" customHeight="1">
      <c r="A27" s="168" t="s">
        <v>159</v>
      </c>
      <c r="B27" s="169"/>
      <c r="C27" s="170"/>
      <c r="D27" s="87" t="s">
        <v>160</v>
      </c>
      <c r="E27" s="144">
        <v>1.5</v>
      </c>
      <c r="F27" s="144">
        <v>1.5</v>
      </c>
      <c r="G27" s="153"/>
    </row>
    <row r="28" spans="1:7" s="4" customFormat="1" ht="12" customHeight="1">
      <c r="A28" s="168" t="s">
        <v>162</v>
      </c>
      <c r="B28" s="169"/>
      <c r="C28" s="170"/>
      <c r="D28" s="86" t="s">
        <v>114</v>
      </c>
      <c r="E28" s="144">
        <v>1.5</v>
      </c>
      <c r="F28" s="144">
        <v>1.5</v>
      </c>
      <c r="G28" s="153"/>
    </row>
    <row r="29" spans="1:7" s="4" customFormat="1" ht="12" customHeight="1">
      <c r="A29" s="168" t="s">
        <v>154</v>
      </c>
      <c r="B29" s="169"/>
      <c r="C29" s="170"/>
      <c r="D29" s="86" t="s">
        <v>157</v>
      </c>
      <c r="E29" s="144">
        <v>33.12</v>
      </c>
      <c r="F29" s="144">
        <v>33.12</v>
      </c>
      <c r="G29" s="153"/>
    </row>
    <row r="30" spans="1:7" s="4" customFormat="1" ht="12" customHeight="1">
      <c r="A30" s="168" t="s">
        <v>155</v>
      </c>
      <c r="B30" s="169"/>
      <c r="C30" s="170"/>
      <c r="D30" s="91" t="s">
        <v>158</v>
      </c>
      <c r="E30" s="144">
        <v>33.12</v>
      </c>
      <c r="F30" s="144">
        <v>33.12</v>
      </c>
      <c r="G30" s="153"/>
    </row>
    <row r="31" spans="1:7" s="4" customFormat="1" ht="12" customHeight="1" thickBot="1">
      <c r="A31" s="175" t="s">
        <v>156</v>
      </c>
      <c r="B31" s="176"/>
      <c r="C31" s="177"/>
      <c r="D31" s="117" t="s">
        <v>113</v>
      </c>
      <c r="E31" s="145">
        <v>33.12</v>
      </c>
      <c r="F31" s="145">
        <v>33.12</v>
      </c>
      <c r="G31" s="155"/>
    </row>
    <row r="32" spans="1:7" ht="106.5" customHeight="1">
      <c r="A32" s="228" t="s">
        <v>88</v>
      </c>
      <c r="B32" s="228"/>
      <c r="C32" s="229"/>
      <c r="D32" s="229"/>
      <c r="E32" s="229"/>
      <c r="F32" s="229"/>
      <c r="G32" s="229"/>
    </row>
  </sheetData>
  <sheetProtection/>
  <mergeCells count="32">
    <mergeCell ref="A1:G1"/>
    <mergeCell ref="A4:D4"/>
    <mergeCell ref="A8:D8"/>
    <mergeCell ref="A9:D9"/>
    <mergeCell ref="A10:C10"/>
    <mergeCell ref="A20:C20"/>
    <mergeCell ref="A11:C11"/>
    <mergeCell ref="A12:C12"/>
    <mergeCell ref="A19:C19"/>
    <mergeCell ref="A13:C13"/>
    <mergeCell ref="A32:G32"/>
    <mergeCell ref="D5:D7"/>
    <mergeCell ref="E4:E7"/>
    <mergeCell ref="F4:F7"/>
    <mergeCell ref="G4:G7"/>
    <mergeCell ref="A5:C7"/>
    <mergeCell ref="A30:C30"/>
    <mergeCell ref="A31:C31"/>
    <mergeCell ref="A21:C21"/>
    <mergeCell ref="A22:C22"/>
    <mergeCell ref="A26:C26"/>
    <mergeCell ref="A28:C28"/>
    <mergeCell ref="A29:C29"/>
    <mergeCell ref="A23:C23"/>
    <mergeCell ref="A24:C24"/>
    <mergeCell ref="A27:C27"/>
    <mergeCell ref="A14:C14"/>
    <mergeCell ref="A15:C15"/>
    <mergeCell ref="A16:C16"/>
    <mergeCell ref="A17:C17"/>
    <mergeCell ref="A18:C18"/>
    <mergeCell ref="A25:C2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94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22">
      <selection activeCell="A1" sqref="A1:G43"/>
    </sheetView>
  </sheetViews>
  <sheetFormatPr defaultColWidth="9.00390625" defaultRowHeight="14.25"/>
  <cols>
    <col min="1" max="1" width="3.75390625" style="5" customWidth="1"/>
    <col min="2" max="2" width="3.625" style="5" customWidth="1"/>
    <col min="3" max="3" width="3.75390625" style="5" customWidth="1"/>
    <col min="4" max="4" width="27.25390625" style="5" customWidth="1"/>
    <col min="5" max="5" width="21.875" style="5" customWidth="1"/>
    <col min="6" max="6" width="22.625" style="5" customWidth="1"/>
    <col min="7" max="7" width="22.125" style="5" customWidth="1"/>
    <col min="8" max="8" width="9.00390625" style="5" customWidth="1"/>
    <col min="9" max="9" width="9.50390625" style="5" bestFit="1" customWidth="1"/>
    <col min="10" max="16384" width="9.00390625" style="5" customWidth="1"/>
  </cols>
  <sheetData>
    <row r="1" spans="1:7" s="1" customFormat="1" ht="25.5" customHeight="1">
      <c r="A1" s="242" t="s">
        <v>89</v>
      </c>
      <c r="B1" s="242"/>
      <c r="C1" s="242"/>
      <c r="D1" s="242"/>
      <c r="E1" s="242"/>
      <c r="F1" s="242"/>
      <c r="G1" s="242"/>
    </row>
    <row r="2" spans="1:7" s="2" customFormat="1" ht="10.5" customHeight="1">
      <c r="A2" s="6"/>
      <c r="B2" s="6"/>
      <c r="C2" s="6"/>
      <c r="D2" s="6"/>
      <c r="G2" s="7" t="s">
        <v>90</v>
      </c>
    </row>
    <row r="3" spans="1:7" s="2" customFormat="1" ht="15" customHeight="1">
      <c r="A3" s="74" t="s">
        <v>115</v>
      </c>
      <c r="B3" s="8"/>
      <c r="C3" s="6"/>
      <c r="D3" s="6"/>
      <c r="E3" s="11"/>
      <c r="F3" s="11"/>
      <c r="G3" s="7" t="s">
        <v>2</v>
      </c>
    </row>
    <row r="4" spans="1:7" s="3" customFormat="1" ht="12.75" customHeight="1">
      <c r="A4" s="243" t="s">
        <v>86</v>
      </c>
      <c r="B4" s="244"/>
      <c r="C4" s="245"/>
      <c r="D4" s="245"/>
      <c r="E4" s="231" t="s">
        <v>36</v>
      </c>
      <c r="F4" s="234" t="s">
        <v>91</v>
      </c>
      <c r="G4" s="237" t="s">
        <v>92</v>
      </c>
    </row>
    <row r="5" spans="1:7" s="3" customFormat="1" ht="12" customHeight="1">
      <c r="A5" s="240" t="s">
        <v>93</v>
      </c>
      <c r="B5" s="241"/>
      <c r="C5" s="230"/>
      <c r="D5" s="230" t="s">
        <v>61</v>
      </c>
      <c r="E5" s="232"/>
      <c r="F5" s="235"/>
      <c r="G5" s="238"/>
    </row>
    <row r="6" spans="1:7" s="3" customFormat="1" ht="12" customHeight="1">
      <c r="A6" s="240"/>
      <c r="B6" s="241"/>
      <c r="C6" s="230"/>
      <c r="D6" s="230"/>
      <c r="E6" s="232"/>
      <c r="F6" s="235"/>
      <c r="G6" s="238"/>
    </row>
    <row r="7" spans="1:7" s="3" customFormat="1" ht="12" customHeight="1">
      <c r="A7" s="240"/>
      <c r="B7" s="241"/>
      <c r="C7" s="230"/>
      <c r="D7" s="230"/>
      <c r="E7" s="233"/>
      <c r="F7" s="236"/>
      <c r="G7" s="239"/>
    </row>
    <row r="8" spans="1:7" s="3" customFormat="1" ht="12" customHeight="1">
      <c r="A8" s="230" t="s">
        <v>62</v>
      </c>
      <c r="B8" s="230"/>
      <c r="C8" s="230"/>
      <c r="D8" s="230"/>
      <c r="E8" s="10">
        <v>1</v>
      </c>
      <c r="F8" s="10">
        <v>2</v>
      </c>
      <c r="G8" s="10">
        <v>3</v>
      </c>
    </row>
    <row r="9" spans="1:7" s="3" customFormat="1" ht="12" customHeight="1">
      <c r="A9" s="230" t="s">
        <v>48</v>
      </c>
      <c r="B9" s="230"/>
      <c r="C9" s="230"/>
      <c r="D9" s="230"/>
      <c r="E9" s="156">
        <f>SUM(E10+E16+E33+E41)</f>
        <v>1034.2200000000003</v>
      </c>
      <c r="F9" s="156">
        <f>SUM(F10+F16+F33)</f>
        <v>862.3300000000002</v>
      </c>
      <c r="G9" s="156">
        <f>SUM(G16+G41)</f>
        <v>171.89000000000001</v>
      </c>
    </row>
    <row r="10" spans="1:7" s="4" customFormat="1" ht="12" customHeight="1">
      <c r="A10" s="257">
        <v>301</v>
      </c>
      <c r="B10" s="257"/>
      <c r="C10" s="257"/>
      <c r="D10" s="75" t="s">
        <v>117</v>
      </c>
      <c r="E10" s="157">
        <f>SUM(E11:E15)</f>
        <v>412.71000000000004</v>
      </c>
      <c r="F10" s="157">
        <f>SUM(F11:F15)</f>
        <v>412.71000000000004</v>
      </c>
      <c r="G10" s="158"/>
    </row>
    <row r="11" spans="1:7" s="4" customFormat="1" ht="12" customHeight="1">
      <c r="A11" s="258" t="s">
        <v>138</v>
      </c>
      <c r="B11" s="258"/>
      <c r="C11" s="258"/>
      <c r="D11" s="76" t="s">
        <v>118</v>
      </c>
      <c r="E11" s="159">
        <v>144.53</v>
      </c>
      <c r="F11" s="159">
        <v>144.53</v>
      </c>
      <c r="G11" s="158"/>
    </row>
    <row r="12" spans="1:7" s="4" customFormat="1" ht="12" customHeight="1">
      <c r="A12" s="258" t="s">
        <v>139</v>
      </c>
      <c r="B12" s="258"/>
      <c r="C12" s="258"/>
      <c r="D12" s="76" t="s">
        <v>119</v>
      </c>
      <c r="E12" s="158">
        <v>151.43</v>
      </c>
      <c r="F12" s="158">
        <v>151.43</v>
      </c>
      <c r="G12" s="159"/>
    </row>
    <row r="13" spans="1:7" s="4" customFormat="1" ht="12" customHeight="1">
      <c r="A13" s="258" t="s">
        <v>140</v>
      </c>
      <c r="B13" s="258"/>
      <c r="C13" s="258"/>
      <c r="D13" s="111" t="s">
        <v>120</v>
      </c>
      <c r="E13" s="159">
        <v>28.9</v>
      </c>
      <c r="F13" s="159">
        <v>28.9</v>
      </c>
      <c r="G13" s="158"/>
    </row>
    <row r="14" spans="1:7" s="4" customFormat="1" ht="12" customHeight="1">
      <c r="A14" s="250" t="s">
        <v>195</v>
      </c>
      <c r="B14" s="251"/>
      <c r="C14" s="252"/>
      <c r="D14" s="111" t="s">
        <v>204</v>
      </c>
      <c r="E14" s="159">
        <v>25.94</v>
      </c>
      <c r="F14" s="159">
        <v>25.94</v>
      </c>
      <c r="G14" s="158"/>
    </row>
    <row r="15" spans="1:7" s="4" customFormat="1" ht="12" customHeight="1">
      <c r="A15" s="250" t="s">
        <v>197</v>
      </c>
      <c r="B15" s="251"/>
      <c r="C15" s="252"/>
      <c r="D15" s="111" t="s">
        <v>205</v>
      </c>
      <c r="E15" s="159">
        <v>61.91</v>
      </c>
      <c r="F15" s="159">
        <v>61.91</v>
      </c>
      <c r="G15" s="158"/>
    </row>
    <row r="16" spans="1:7" s="4" customFormat="1" ht="12" customHeight="1">
      <c r="A16" s="257">
        <v>302</v>
      </c>
      <c r="B16" s="257"/>
      <c r="C16" s="257"/>
      <c r="D16" s="75" t="s">
        <v>121</v>
      </c>
      <c r="E16" s="160">
        <f>SUM(E17:E32)</f>
        <v>167.23000000000002</v>
      </c>
      <c r="F16" s="160">
        <f>SUM(F17:F32)</f>
        <v>0</v>
      </c>
      <c r="G16" s="160">
        <f>SUM(G17:G32)</f>
        <v>167.23000000000002</v>
      </c>
    </row>
    <row r="17" spans="1:7" s="4" customFormat="1" ht="12" customHeight="1">
      <c r="A17" s="256">
        <v>30201</v>
      </c>
      <c r="B17" s="256"/>
      <c r="C17" s="256"/>
      <c r="D17" s="76" t="s">
        <v>122</v>
      </c>
      <c r="E17" s="159">
        <v>11.88</v>
      </c>
      <c r="F17" s="158"/>
      <c r="G17" s="159">
        <v>11.88</v>
      </c>
    </row>
    <row r="18" spans="1:7" s="4" customFormat="1" ht="12" customHeight="1">
      <c r="A18" s="253">
        <v>30202</v>
      </c>
      <c r="B18" s="254"/>
      <c r="C18" s="255"/>
      <c r="D18" s="125" t="s">
        <v>198</v>
      </c>
      <c r="E18" s="159">
        <v>2.76</v>
      </c>
      <c r="F18" s="158"/>
      <c r="G18" s="159">
        <v>2.76</v>
      </c>
    </row>
    <row r="19" spans="1:7" s="4" customFormat="1" ht="12" customHeight="1">
      <c r="A19" s="256">
        <v>30204</v>
      </c>
      <c r="B19" s="256"/>
      <c r="C19" s="256"/>
      <c r="D19" s="76" t="s">
        <v>123</v>
      </c>
      <c r="E19" s="159">
        <v>0.25</v>
      </c>
      <c r="F19" s="158"/>
      <c r="G19" s="159">
        <v>0.25</v>
      </c>
    </row>
    <row r="20" spans="1:7" s="4" customFormat="1" ht="12" customHeight="1">
      <c r="A20" s="256">
        <v>30205</v>
      </c>
      <c r="B20" s="256"/>
      <c r="C20" s="256"/>
      <c r="D20" s="76" t="s">
        <v>124</v>
      </c>
      <c r="E20" s="159">
        <v>0.16</v>
      </c>
      <c r="F20" s="158"/>
      <c r="G20" s="159">
        <v>0.16</v>
      </c>
    </row>
    <row r="21" spans="1:7" s="4" customFormat="1" ht="12" customHeight="1">
      <c r="A21" s="256">
        <v>30206</v>
      </c>
      <c r="B21" s="256"/>
      <c r="C21" s="256"/>
      <c r="D21" s="76" t="s">
        <v>125</v>
      </c>
      <c r="E21" s="159">
        <v>4.36</v>
      </c>
      <c r="F21" s="158"/>
      <c r="G21" s="159">
        <v>4.36</v>
      </c>
    </row>
    <row r="22" spans="1:7" s="4" customFormat="1" ht="12" customHeight="1">
      <c r="A22" s="256">
        <v>30207</v>
      </c>
      <c r="B22" s="256"/>
      <c r="C22" s="256"/>
      <c r="D22" s="76" t="s">
        <v>126</v>
      </c>
      <c r="E22" s="159">
        <v>5.26</v>
      </c>
      <c r="F22" s="158"/>
      <c r="G22" s="159">
        <v>5.26</v>
      </c>
    </row>
    <row r="23" spans="1:7" s="4" customFormat="1" ht="12" customHeight="1">
      <c r="A23" s="256">
        <v>30211</v>
      </c>
      <c r="B23" s="256"/>
      <c r="C23" s="256"/>
      <c r="D23" s="76" t="s">
        <v>127</v>
      </c>
      <c r="E23" s="159">
        <v>22.98</v>
      </c>
      <c r="F23" s="158"/>
      <c r="G23" s="159">
        <v>22.98</v>
      </c>
    </row>
    <row r="24" spans="1:7" s="4" customFormat="1" ht="12" customHeight="1">
      <c r="A24" s="253">
        <v>30212</v>
      </c>
      <c r="B24" s="254"/>
      <c r="C24" s="255"/>
      <c r="D24" s="125" t="s">
        <v>199</v>
      </c>
      <c r="E24" s="159">
        <v>10.24</v>
      </c>
      <c r="F24" s="158"/>
      <c r="G24" s="159">
        <v>10.24</v>
      </c>
    </row>
    <row r="25" spans="1:7" s="4" customFormat="1" ht="12" customHeight="1">
      <c r="A25" s="256">
        <v>30213</v>
      </c>
      <c r="B25" s="256"/>
      <c r="C25" s="256"/>
      <c r="D25" s="125" t="s">
        <v>200</v>
      </c>
      <c r="E25" s="159">
        <v>4.38</v>
      </c>
      <c r="F25" s="158"/>
      <c r="G25" s="159">
        <v>4.38</v>
      </c>
    </row>
    <row r="26" spans="1:7" s="4" customFormat="1" ht="12" customHeight="1">
      <c r="A26" s="256">
        <v>30216</v>
      </c>
      <c r="B26" s="256"/>
      <c r="C26" s="256"/>
      <c r="D26" s="76" t="s">
        <v>128</v>
      </c>
      <c r="E26" s="159">
        <v>1.42</v>
      </c>
      <c r="F26" s="158"/>
      <c r="G26" s="159">
        <v>1.42</v>
      </c>
    </row>
    <row r="27" spans="1:7" s="4" customFormat="1" ht="12" customHeight="1">
      <c r="A27" s="256">
        <v>30217</v>
      </c>
      <c r="B27" s="256"/>
      <c r="C27" s="256"/>
      <c r="D27" s="76" t="s">
        <v>129</v>
      </c>
      <c r="E27" s="159">
        <v>0.27</v>
      </c>
      <c r="F27" s="158"/>
      <c r="G27" s="159">
        <v>0.27</v>
      </c>
    </row>
    <row r="28" spans="1:7" s="4" customFormat="1" ht="12" customHeight="1">
      <c r="A28" s="256">
        <v>30226</v>
      </c>
      <c r="B28" s="256"/>
      <c r="C28" s="256"/>
      <c r="D28" s="76" t="s">
        <v>142</v>
      </c>
      <c r="E28" s="159">
        <v>17.96</v>
      </c>
      <c r="F28" s="158"/>
      <c r="G28" s="159">
        <v>17.96</v>
      </c>
    </row>
    <row r="29" spans="1:7" s="4" customFormat="1" ht="12" customHeight="1">
      <c r="A29" s="256">
        <v>30228</v>
      </c>
      <c r="B29" s="256"/>
      <c r="C29" s="256"/>
      <c r="D29" s="76" t="s">
        <v>203</v>
      </c>
      <c r="E29" s="159">
        <v>6.48</v>
      </c>
      <c r="F29" s="158"/>
      <c r="G29" s="159">
        <v>6.48</v>
      </c>
    </row>
    <row r="30" spans="1:7" s="4" customFormat="1" ht="12" customHeight="1">
      <c r="A30" s="256">
        <v>30231</v>
      </c>
      <c r="B30" s="256"/>
      <c r="C30" s="256"/>
      <c r="D30" s="76" t="s">
        <v>130</v>
      </c>
      <c r="E30" s="159">
        <v>4</v>
      </c>
      <c r="F30" s="158"/>
      <c r="G30" s="159">
        <v>4</v>
      </c>
    </row>
    <row r="31" spans="1:7" s="4" customFormat="1" ht="12" customHeight="1">
      <c r="A31" s="256">
        <v>30239</v>
      </c>
      <c r="B31" s="256"/>
      <c r="C31" s="256"/>
      <c r="D31" s="76" t="s">
        <v>131</v>
      </c>
      <c r="E31" s="159">
        <v>22.43</v>
      </c>
      <c r="F31" s="158"/>
      <c r="G31" s="159">
        <v>22.43</v>
      </c>
    </row>
    <row r="32" spans="1:7" s="4" customFormat="1" ht="12" customHeight="1">
      <c r="A32" s="256">
        <v>30299</v>
      </c>
      <c r="B32" s="256"/>
      <c r="C32" s="256"/>
      <c r="D32" s="76" t="s">
        <v>132</v>
      </c>
      <c r="E32" s="159">
        <v>52.4</v>
      </c>
      <c r="F32" s="158"/>
      <c r="G32" s="159">
        <v>52.4</v>
      </c>
    </row>
    <row r="33" spans="1:7" s="4" customFormat="1" ht="12" customHeight="1">
      <c r="A33" s="257">
        <v>303</v>
      </c>
      <c r="B33" s="257"/>
      <c r="C33" s="257"/>
      <c r="D33" s="75" t="s">
        <v>133</v>
      </c>
      <c r="E33" s="160">
        <f>SUM(E34:E40)</f>
        <v>449.62000000000006</v>
      </c>
      <c r="F33" s="160">
        <f>SUM(F34:F40)</f>
        <v>449.62000000000006</v>
      </c>
      <c r="G33" s="158"/>
    </row>
    <row r="34" spans="1:7" s="4" customFormat="1" ht="12" customHeight="1">
      <c r="A34" s="256">
        <v>30301</v>
      </c>
      <c r="B34" s="256"/>
      <c r="C34" s="256"/>
      <c r="D34" s="76" t="s">
        <v>134</v>
      </c>
      <c r="E34" s="159">
        <v>12.53</v>
      </c>
      <c r="F34" s="159">
        <v>12.53</v>
      </c>
      <c r="G34" s="158"/>
    </row>
    <row r="35" spans="1:7" s="4" customFormat="1" ht="12" customHeight="1">
      <c r="A35" s="256">
        <v>30302</v>
      </c>
      <c r="B35" s="256"/>
      <c r="C35" s="256"/>
      <c r="D35" s="76" t="s">
        <v>135</v>
      </c>
      <c r="E35" s="158">
        <v>235.84</v>
      </c>
      <c r="F35" s="158">
        <v>235.84</v>
      </c>
      <c r="G35" s="158"/>
    </row>
    <row r="36" spans="1:7" s="4" customFormat="1" ht="12" customHeight="1">
      <c r="A36" s="256">
        <v>30304</v>
      </c>
      <c r="B36" s="256"/>
      <c r="C36" s="256"/>
      <c r="D36" s="125" t="s">
        <v>201</v>
      </c>
      <c r="E36" s="159">
        <v>13.3</v>
      </c>
      <c r="F36" s="159">
        <v>13.3</v>
      </c>
      <c r="G36" s="158"/>
    </row>
    <row r="37" spans="1:7" s="4" customFormat="1" ht="12" customHeight="1">
      <c r="A37" s="256">
        <v>30307</v>
      </c>
      <c r="B37" s="256"/>
      <c r="C37" s="256"/>
      <c r="D37" s="76" t="s">
        <v>137</v>
      </c>
      <c r="E37" s="158">
        <v>5.36</v>
      </c>
      <c r="F37" s="158">
        <v>5.36</v>
      </c>
      <c r="G37" s="158"/>
    </row>
    <row r="38" spans="1:7" s="4" customFormat="1" ht="12" customHeight="1">
      <c r="A38" s="256">
        <v>30311</v>
      </c>
      <c r="B38" s="256"/>
      <c r="C38" s="256"/>
      <c r="D38" s="76" t="s">
        <v>141</v>
      </c>
      <c r="E38" s="158">
        <v>33.12</v>
      </c>
      <c r="F38" s="158">
        <v>33.12</v>
      </c>
      <c r="G38" s="158"/>
    </row>
    <row r="39" spans="1:7" s="4" customFormat="1" ht="12" customHeight="1">
      <c r="A39" s="256">
        <v>30315</v>
      </c>
      <c r="B39" s="256"/>
      <c r="C39" s="256"/>
      <c r="D39" s="112" t="s">
        <v>163</v>
      </c>
      <c r="E39" s="158">
        <v>116.12</v>
      </c>
      <c r="F39" s="158">
        <v>116.12</v>
      </c>
      <c r="G39" s="158"/>
    </row>
    <row r="40" spans="1:7" s="4" customFormat="1" ht="12" customHeight="1">
      <c r="A40" s="256">
        <v>30399</v>
      </c>
      <c r="B40" s="256"/>
      <c r="C40" s="256"/>
      <c r="D40" s="76" t="s">
        <v>136</v>
      </c>
      <c r="E40" s="159">
        <v>33.35</v>
      </c>
      <c r="F40" s="159">
        <v>33.35</v>
      </c>
      <c r="G40" s="158"/>
    </row>
    <row r="41" spans="1:7" s="4" customFormat="1" ht="12" customHeight="1">
      <c r="A41" s="257">
        <v>310</v>
      </c>
      <c r="B41" s="257"/>
      <c r="C41" s="257"/>
      <c r="D41" s="113" t="s">
        <v>164</v>
      </c>
      <c r="E41" s="160">
        <v>4.66</v>
      </c>
      <c r="F41" s="158"/>
      <c r="G41" s="160">
        <v>4.66</v>
      </c>
    </row>
    <row r="42" spans="1:7" s="4" customFormat="1" ht="12" customHeight="1">
      <c r="A42" s="256">
        <v>31002</v>
      </c>
      <c r="B42" s="256"/>
      <c r="C42" s="256"/>
      <c r="D42" s="125" t="s">
        <v>202</v>
      </c>
      <c r="E42" s="134">
        <v>4.66</v>
      </c>
      <c r="F42" s="134"/>
      <c r="G42" s="134">
        <v>4.66</v>
      </c>
    </row>
    <row r="43" spans="1:7" ht="94.5" customHeight="1">
      <c r="A43" s="259" t="s">
        <v>94</v>
      </c>
      <c r="B43" s="259"/>
      <c r="C43" s="260"/>
      <c r="D43" s="260"/>
      <c r="E43" s="260"/>
      <c r="F43" s="260"/>
      <c r="G43" s="260"/>
    </row>
  </sheetData>
  <sheetProtection/>
  <mergeCells count="43">
    <mergeCell ref="A12:C12"/>
    <mergeCell ref="A19:C19"/>
    <mergeCell ref="A39:C39"/>
    <mergeCell ref="A40:C40"/>
    <mergeCell ref="A41:C41"/>
    <mergeCell ref="A1:G1"/>
    <mergeCell ref="A4:D4"/>
    <mergeCell ref="A8:D8"/>
    <mergeCell ref="A9:D9"/>
    <mergeCell ref="A10:C10"/>
    <mergeCell ref="A11:C11"/>
    <mergeCell ref="A26:C26"/>
    <mergeCell ref="A13:C13"/>
    <mergeCell ref="A43:G43"/>
    <mergeCell ref="D5:D7"/>
    <mergeCell ref="E4:E7"/>
    <mergeCell ref="F4:F7"/>
    <mergeCell ref="G4:G7"/>
    <mergeCell ref="A5:C7"/>
    <mergeCell ref="A16:C16"/>
    <mergeCell ref="A42:C42"/>
    <mergeCell ref="A29:C29"/>
    <mergeCell ref="A30:C30"/>
    <mergeCell ref="A31:C31"/>
    <mergeCell ref="A32:C32"/>
    <mergeCell ref="A20:C20"/>
    <mergeCell ref="A21:C21"/>
    <mergeCell ref="A22:C22"/>
    <mergeCell ref="A23:C23"/>
    <mergeCell ref="A38:C38"/>
    <mergeCell ref="A36:C36"/>
    <mergeCell ref="A27:C27"/>
    <mergeCell ref="A34:C34"/>
    <mergeCell ref="A35:C35"/>
    <mergeCell ref="A28:C28"/>
    <mergeCell ref="A37:C37"/>
    <mergeCell ref="A14:C14"/>
    <mergeCell ref="A15:C15"/>
    <mergeCell ref="A18:C18"/>
    <mergeCell ref="A24:C24"/>
    <mergeCell ref="A25:C25"/>
    <mergeCell ref="A33:C33"/>
    <mergeCell ref="A17:C1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76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1" sqref="A1:L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242" t="s">
        <v>95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="2" customFormat="1" ht="10.5" customHeight="1">
      <c r="L2" s="7" t="s">
        <v>96</v>
      </c>
    </row>
    <row r="3" spans="1:12" s="2" customFormat="1" ht="15" customHeight="1">
      <c r="A3" s="74" t="s">
        <v>115</v>
      </c>
      <c r="B3" s="11"/>
      <c r="C3" s="11"/>
      <c r="D3" s="11"/>
      <c r="E3" s="11"/>
      <c r="F3" s="11"/>
      <c r="G3" s="11"/>
      <c r="H3" s="11"/>
      <c r="I3" s="11"/>
      <c r="J3" s="11"/>
      <c r="K3" s="9"/>
      <c r="L3" s="7" t="s">
        <v>2</v>
      </c>
    </row>
    <row r="4" spans="1:12" s="3" customFormat="1" ht="27.75" customHeight="1">
      <c r="A4" s="272" t="s">
        <v>193</v>
      </c>
      <c r="B4" s="273"/>
      <c r="C4" s="273"/>
      <c r="D4" s="273"/>
      <c r="E4" s="273"/>
      <c r="F4" s="274"/>
      <c r="G4" s="275" t="s">
        <v>194</v>
      </c>
      <c r="H4" s="273"/>
      <c r="I4" s="273"/>
      <c r="J4" s="273"/>
      <c r="K4" s="273"/>
      <c r="L4" s="276"/>
    </row>
    <row r="5" spans="1:12" s="3" customFormat="1" ht="30" customHeight="1">
      <c r="A5" s="263" t="s">
        <v>48</v>
      </c>
      <c r="B5" s="265" t="s">
        <v>97</v>
      </c>
      <c r="C5" s="277" t="s">
        <v>98</v>
      </c>
      <c r="D5" s="278"/>
      <c r="E5" s="279"/>
      <c r="F5" s="267" t="s">
        <v>99</v>
      </c>
      <c r="G5" s="268" t="s">
        <v>48</v>
      </c>
      <c r="H5" s="265" t="s">
        <v>97</v>
      </c>
      <c r="I5" s="277" t="s">
        <v>98</v>
      </c>
      <c r="J5" s="278"/>
      <c r="K5" s="279"/>
      <c r="L5" s="270" t="s">
        <v>99</v>
      </c>
    </row>
    <row r="6" spans="1:12" s="3" customFormat="1" ht="30" customHeight="1">
      <c r="A6" s="264"/>
      <c r="B6" s="266"/>
      <c r="C6" s="12" t="s">
        <v>100</v>
      </c>
      <c r="D6" s="12" t="s">
        <v>101</v>
      </c>
      <c r="E6" s="12" t="s">
        <v>102</v>
      </c>
      <c r="F6" s="267"/>
      <c r="G6" s="269"/>
      <c r="H6" s="266"/>
      <c r="I6" s="12" t="s">
        <v>100</v>
      </c>
      <c r="J6" s="12" t="s">
        <v>101</v>
      </c>
      <c r="K6" s="12" t="s">
        <v>102</v>
      </c>
      <c r="L6" s="271"/>
    </row>
    <row r="7" spans="1:12" s="3" customFormat="1" ht="27.75" customHeigh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5">
        <v>12</v>
      </c>
    </row>
    <row r="8" spans="1:12" s="4" customFormat="1" ht="42.75" customHeight="1" thickBot="1">
      <c r="A8" s="80">
        <f>SUM(B8:F8)</f>
        <v>6</v>
      </c>
      <c r="B8" s="81">
        <v>0</v>
      </c>
      <c r="C8" s="81">
        <v>0</v>
      </c>
      <c r="D8" s="81">
        <v>0</v>
      </c>
      <c r="E8" s="81">
        <v>4</v>
      </c>
      <c r="F8" s="81">
        <v>2</v>
      </c>
      <c r="G8" s="81">
        <f>SUM(H8+I8+L8)</f>
        <v>14.51</v>
      </c>
      <c r="H8" s="81">
        <v>10.24</v>
      </c>
      <c r="I8" s="81">
        <f>SUM(J8:K8)</f>
        <v>4</v>
      </c>
      <c r="J8" s="81">
        <v>0</v>
      </c>
      <c r="K8" s="73">
        <v>4</v>
      </c>
      <c r="L8" s="82">
        <v>0.27</v>
      </c>
    </row>
    <row r="9" spans="1:12" ht="138.75" customHeight="1">
      <c r="A9" s="261" t="s">
        <v>103</v>
      </c>
      <c r="B9" s="262"/>
      <c r="C9" s="262"/>
      <c r="D9" s="262"/>
      <c r="E9" s="262"/>
      <c r="F9" s="260"/>
      <c r="G9" s="260"/>
      <c r="H9" s="260"/>
      <c r="I9" s="260"/>
      <c r="J9" s="260"/>
      <c r="K9" s="262"/>
      <c r="L9" s="262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7">
      <selection activeCell="A1" sqref="A1:G16"/>
    </sheetView>
  </sheetViews>
  <sheetFormatPr defaultColWidth="9.00390625" defaultRowHeight="14.25"/>
  <cols>
    <col min="1" max="1" width="5.125" style="5" customWidth="1"/>
    <col min="2" max="2" width="4.375" style="5" customWidth="1"/>
    <col min="3" max="3" width="5.00390625" style="5" customWidth="1"/>
    <col min="4" max="4" width="33.75390625" style="5" customWidth="1"/>
    <col min="5" max="5" width="19.375" style="5" customWidth="1"/>
    <col min="6" max="6" width="19.625" style="5" customWidth="1"/>
    <col min="7" max="7" width="29.125" style="5" customWidth="1"/>
  </cols>
  <sheetData>
    <row r="1" spans="1:7" s="1" customFormat="1" ht="30" customHeight="1">
      <c r="A1" s="242" t="s">
        <v>104</v>
      </c>
      <c r="B1" s="242"/>
      <c r="C1" s="242"/>
      <c r="D1" s="242"/>
      <c r="E1" s="242"/>
      <c r="F1" s="242"/>
      <c r="G1" s="242"/>
    </row>
    <row r="2" spans="1:7" s="2" customFormat="1" ht="10.5" customHeight="1">
      <c r="A2" s="6"/>
      <c r="B2" s="6"/>
      <c r="C2" s="6"/>
      <c r="D2" s="6"/>
      <c r="G2" s="7" t="s">
        <v>105</v>
      </c>
    </row>
    <row r="3" spans="1:7" s="2" customFormat="1" ht="15" customHeight="1" thickBot="1">
      <c r="A3" s="74" t="s">
        <v>115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 thickBot="1">
      <c r="A4" s="243" t="s">
        <v>86</v>
      </c>
      <c r="B4" s="244"/>
      <c r="C4" s="245"/>
      <c r="D4" s="245"/>
      <c r="E4" s="282" t="s">
        <v>36</v>
      </c>
      <c r="F4" s="282" t="s">
        <v>66</v>
      </c>
      <c r="G4" s="283" t="s">
        <v>67</v>
      </c>
    </row>
    <row r="5" spans="1:7" s="3" customFormat="1" ht="27" customHeight="1" thickBot="1">
      <c r="A5" s="240" t="s">
        <v>60</v>
      </c>
      <c r="B5" s="241"/>
      <c r="C5" s="230"/>
      <c r="D5" s="230" t="s">
        <v>61</v>
      </c>
      <c r="E5" s="282"/>
      <c r="F5" s="282"/>
      <c r="G5" s="283"/>
    </row>
    <row r="6" spans="1:7" s="3" customFormat="1" ht="18" customHeight="1" thickBot="1">
      <c r="A6" s="240"/>
      <c r="B6" s="241"/>
      <c r="C6" s="230"/>
      <c r="D6" s="230"/>
      <c r="E6" s="282"/>
      <c r="F6" s="282"/>
      <c r="G6" s="283"/>
    </row>
    <row r="7" spans="1:7" s="3" customFormat="1" ht="22.5" customHeight="1">
      <c r="A7" s="240"/>
      <c r="B7" s="241"/>
      <c r="C7" s="230"/>
      <c r="D7" s="230"/>
      <c r="E7" s="282"/>
      <c r="F7" s="282"/>
      <c r="G7" s="283"/>
    </row>
    <row r="8" spans="1:7" s="3" customFormat="1" ht="22.5" customHeight="1">
      <c r="A8" s="246" t="s">
        <v>62</v>
      </c>
      <c r="B8" s="247"/>
      <c r="C8" s="247"/>
      <c r="D8" s="241"/>
      <c r="E8" s="120">
        <v>1</v>
      </c>
      <c r="F8" s="121">
        <v>2</v>
      </c>
      <c r="G8" s="122">
        <v>3</v>
      </c>
    </row>
    <row r="9" spans="1:7" s="3" customFormat="1" ht="22.5" customHeight="1">
      <c r="A9" s="284" t="s">
        <v>48</v>
      </c>
      <c r="B9" s="285"/>
      <c r="C9" s="285"/>
      <c r="D9" s="286"/>
      <c r="E9" s="137">
        <f>SUM(E10)</f>
        <v>100</v>
      </c>
      <c r="F9" s="138"/>
      <c r="G9" s="140">
        <f>SUM(G10)</f>
        <v>100</v>
      </c>
    </row>
    <row r="10" spans="1:7" s="3" customFormat="1" ht="22.5" customHeight="1">
      <c r="A10" s="171" t="s">
        <v>185</v>
      </c>
      <c r="B10" s="172"/>
      <c r="C10" s="172"/>
      <c r="D10" s="86" t="s">
        <v>188</v>
      </c>
      <c r="E10" s="137">
        <v>100</v>
      </c>
      <c r="F10" s="138"/>
      <c r="G10" s="140">
        <v>100</v>
      </c>
    </row>
    <row r="11" spans="1:7" s="3" customFormat="1" ht="27.75" customHeight="1">
      <c r="A11" s="171" t="s">
        <v>186</v>
      </c>
      <c r="B11" s="172"/>
      <c r="C11" s="172"/>
      <c r="D11" s="87" t="s">
        <v>189</v>
      </c>
      <c r="E11" s="139">
        <v>100</v>
      </c>
      <c r="F11" s="141"/>
      <c r="G11" s="142">
        <v>100</v>
      </c>
    </row>
    <row r="12" spans="1:7" s="4" customFormat="1" ht="28.5" customHeight="1">
      <c r="A12" s="171" t="s">
        <v>187</v>
      </c>
      <c r="B12" s="172"/>
      <c r="C12" s="172"/>
      <c r="D12" s="87" t="s">
        <v>190</v>
      </c>
      <c r="E12" s="139">
        <v>100</v>
      </c>
      <c r="F12" s="141"/>
      <c r="G12" s="142">
        <v>100</v>
      </c>
    </row>
    <row r="13" spans="1:7" s="4" customFormat="1" ht="22.5" customHeight="1">
      <c r="A13" s="287"/>
      <c r="B13" s="288"/>
      <c r="C13" s="288"/>
      <c r="D13" s="66"/>
      <c r="E13" s="97"/>
      <c r="F13" s="93"/>
      <c r="G13" s="100"/>
    </row>
    <row r="14" spans="1:7" s="4" customFormat="1" ht="30" customHeight="1">
      <c r="A14" s="280"/>
      <c r="B14" s="281"/>
      <c r="C14" s="281"/>
      <c r="D14" s="67"/>
      <c r="E14" s="97"/>
      <c r="F14" s="93"/>
      <c r="G14" s="99"/>
    </row>
    <row r="15" spans="1:7" s="4" customFormat="1" ht="28.5" customHeight="1" thickBot="1">
      <c r="A15" s="94"/>
      <c r="B15" s="95"/>
      <c r="C15" s="95"/>
      <c r="D15" s="96"/>
      <c r="E15" s="98"/>
      <c r="F15" s="119"/>
      <c r="G15" s="101"/>
    </row>
    <row r="16" spans="1:7" s="5" customFormat="1" ht="120" customHeight="1">
      <c r="A16" s="259" t="s">
        <v>106</v>
      </c>
      <c r="B16" s="259"/>
      <c r="C16" s="260"/>
      <c r="D16" s="260"/>
      <c r="E16" s="260"/>
      <c r="F16" s="260"/>
      <c r="G16" s="260"/>
    </row>
  </sheetData>
  <sheetProtection/>
  <mergeCells count="15">
    <mergeCell ref="A1:G1"/>
    <mergeCell ref="A4:D4"/>
    <mergeCell ref="A8:D8"/>
    <mergeCell ref="A9:D9"/>
    <mergeCell ref="A13:C13"/>
    <mergeCell ref="A11:C11"/>
    <mergeCell ref="A10:C10"/>
    <mergeCell ref="A14:C14"/>
    <mergeCell ref="A16:G16"/>
    <mergeCell ref="D5:D7"/>
    <mergeCell ref="E4:E7"/>
    <mergeCell ref="F4:F7"/>
    <mergeCell ref="G4:G7"/>
    <mergeCell ref="A5:C7"/>
    <mergeCell ref="A12:C12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2018-07-19T06:33:14Z</cp:lastPrinted>
  <dcterms:created xsi:type="dcterms:W3CDTF">2011-12-26T04:36:18Z</dcterms:created>
  <dcterms:modified xsi:type="dcterms:W3CDTF">2018-07-19T06:41:43Z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