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00" activeTab="0"/>
  </bookViews>
  <sheets>
    <sheet name="g01收入支出决算总表" sheetId="1" r:id="rId1"/>
  </sheets>
  <definedNames>
    <definedName name="_xlnm.Print_Area" localSheetId="0">'g01收入支出决算总表'!$A$1:$F$24</definedName>
  </definedNames>
  <calcPr fullCalcOnLoad="1"/>
</workbook>
</file>

<file path=xl/sharedStrings.xml><?xml version="1.0" encoding="utf-8"?>
<sst xmlns="http://schemas.openxmlformats.org/spreadsheetml/2006/main" count="58" uniqueCount="51">
  <si>
    <t>收入支出决算总表</t>
  </si>
  <si>
    <t>公开01表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</si>
  <si>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</si>
  <si>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</si>
  <si>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</si>
  <si>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</si>
  <si>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</si>
  <si>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</si>
  <si>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</si>
  <si>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</si>
  <si>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</si>
  <si>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</si>
  <si>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</si>
  <si>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</si>
  <si>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</si>
  <si>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</si>
  <si>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</si>
  <si>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</si>
  <si>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</si>
  <si>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</si>
  <si>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</si>
  <si>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</si>
  <si>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</si>
  <si>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</si>
  <si>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五、附属单位上缴收入</t>
  </si>
  <si>
    <t>5</t>
  </si>
  <si>
    <t>五、教育支出</t>
  </si>
  <si>
    <t>六、其他收入</t>
  </si>
  <si>
    <t>6</t>
  </si>
  <si>
    <t>六、科学技术支出</t>
  </si>
  <si>
    <t>7</t>
  </si>
  <si>
    <t>8</t>
  </si>
  <si>
    <t>本年收入合计</t>
  </si>
  <si>
    <t>9</t>
  </si>
  <si>
    <t>本年支出合计</t>
  </si>
  <si>
    <t xml:space="preserve">         用事业基金弥补收支差额</t>
  </si>
  <si>
    <t>10</t>
  </si>
  <si>
    <t xml:space="preserve">                结余分配</t>
  </si>
  <si>
    <t xml:space="preserve">         年初结转和结余</t>
  </si>
  <si>
    <t>11</t>
  </si>
  <si>
    <t xml:space="preserve">                年末结转和结余</t>
  </si>
  <si>
    <t>12</t>
  </si>
  <si>
    <t>合计</t>
  </si>
  <si>
    <t>13</t>
  </si>
  <si>
    <r>
      <t>注：本表反映部门本年度的总收支和年末结转结余情况</t>
    </r>
    <r>
      <rPr>
        <sz val="10"/>
        <rFont val="宋体"/>
        <family val="0"/>
      </rPr>
      <t>。</t>
    </r>
  </si>
  <si>
    <t>部门：韶关市环境信息中心</t>
  </si>
  <si>
    <t>八、社会保障和就业支出</t>
  </si>
  <si>
    <t>九、医疗卫生与计划生育支出</t>
  </si>
  <si>
    <t>十、节能环保支出</t>
  </si>
  <si>
    <t>十九、住房保障支出</t>
  </si>
  <si>
    <t>二十一、其他支出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</si>
</sst>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28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6"/>
      <name val="宋体"/>
      <family val="0"/>
    </font>
    <font>
      <sz val="12"/>
      <name val="黑体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color indexed="8"/>
      <name val="华文中宋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6" fillId="22" borderId="0" applyNumberFormat="0" applyBorder="0" applyAlignment="0" applyProtection="0"/>
    <xf numFmtId="0" fontId="11" fillId="16" borderId="8" applyNumberFormat="0" applyAlignment="0" applyProtection="0"/>
    <xf numFmtId="0" fontId="5" fillId="7" borderId="5" applyNumberFormat="0" applyAlignment="0" applyProtection="0"/>
    <xf numFmtId="0" fontId="21" fillId="0" borderId="0">
      <alignment/>
      <protection/>
    </xf>
    <xf numFmtId="0" fontId="0" fillId="23" borderId="9" applyNumberFormat="0" applyFont="0" applyAlignment="0" applyProtection="0"/>
  </cellStyleXfs>
  <cellXfs count="49">
    <xf numFmtId="0" fontId="0" fillId="0" borderId="0" xfId="0" applyAlignment="1">
      <alignment/>
    </xf>
    <xf numFmtId="0" fontId="22" fillId="0" borderId="0" xfId="52" applyFont="1" applyAlignment="1">
      <alignment horizontal="right" vertical="center"/>
      <protection/>
    </xf>
    <xf numFmtId="0" fontId="0" fillId="24" borderId="0" xfId="52" applyFill="1" applyAlignment="1">
      <alignment horizontal="right" vertical="center"/>
      <protection/>
    </xf>
    <xf numFmtId="0" fontId="0" fillId="0" borderId="0" xfId="52" applyAlignment="1">
      <alignment horizontal="right" vertical="center"/>
      <protection/>
    </xf>
    <xf numFmtId="0" fontId="2" fillId="24" borderId="0" xfId="52" applyFont="1" applyFill="1" applyAlignment="1">
      <alignment horizontal="left" vertical="center"/>
      <protection/>
    </xf>
    <xf numFmtId="0" fontId="1" fillId="0" borderId="0" xfId="52" applyFont="1" applyAlignment="1">
      <alignment horizontal="right" vertical="center"/>
      <protection/>
    </xf>
    <xf numFmtId="0" fontId="2" fillId="24" borderId="0" xfId="52" applyFont="1" applyFill="1" applyAlignment="1">
      <alignment horizontal="right" vertical="center"/>
      <protection/>
    </xf>
    <xf numFmtId="0" fontId="23" fillId="0" borderId="0" xfId="52" applyFont="1" applyAlignment="1">
      <alignment horizontal="left" vertical="center"/>
      <protection/>
    </xf>
    <xf numFmtId="176" fontId="24" fillId="0" borderId="10" xfId="52" applyNumberFormat="1" applyFont="1" applyFill="1" applyBorder="1" applyAlignment="1">
      <alignment horizontal="left" vertical="center"/>
      <protection/>
    </xf>
    <xf numFmtId="176" fontId="24" fillId="0" borderId="11" xfId="52" applyNumberFormat="1" applyFont="1" applyFill="1" applyBorder="1" applyAlignment="1">
      <alignment horizontal="right" vertical="center"/>
      <protection/>
    </xf>
    <xf numFmtId="176" fontId="24" fillId="0" borderId="12" xfId="52" applyNumberFormat="1" applyFont="1" applyFill="1" applyBorder="1" applyAlignment="1">
      <alignment horizontal="right" vertical="center"/>
      <protection/>
    </xf>
    <xf numFmtId="176" fontId="24" fillId="24" borderId="10" xfId="52" applyNumberFormat="1" applyFont="1" applyFill="1" applyBorder="1" applyAlignment="1">
      <alignment horizontal="left" vertical="center"/>
      <protection/>
    </xf>
    <xf numFmtId="176" fontId="24" fillId="0" borderId="11" xfId="52" applyNumberFormat="1" applyFont="1" applyFill="1" applyBorder="1" applyAlignment="1">
      <alignment horizontal="left" vertical="center"/>
      <protection/>
    </xf>
    <xf numFmtId="176" fontId="24" fillId="0" borderId="13" xfId="52" applyNumberFormat="1" applyFont="1" applyFill="1" applyBorder="1" applyAlignment="1">
      <alignment horizontal="left" vertical="center"/>
      <protection/>
    </xf>
    <xf numFmtId="176" fontId="24" fillId="0" borderId="14" xfId="52" applyNumberFormat="1" applyFont="1" applyFill="1" applyBorder="1" applyAlignment="1">
      <alignment horizontal="left" vertical="center"/>
      <protection/>
    </xf>
    <xf numFmtId="176" fontId="24" fillId="0" borderId="15" xfId="52" applyNumberFormat="1" applyFont="1" applyFill="1" applyBorder="1" applyAlignment="1">
      <alignment horizontal="right" vertical="center"/>
      <protection/>
    </xf>
    <xf numFmtId="176" fontId="24" fillId="0" borderId="16" xfId="52" applyNumberFormat="1" applyFont="1" applyFill="1" applyBorder="1" applyAlignment="1">
      <alignment horizontal="left" vertical="center"/>
      <protection/>
    </xf>
    <xf numFmtId="176" fontId="0" fillId="24" borderId="11" xfId="52" applyNumberFormat="1" applyFont="1" applyFill="1" applyBorder="1" applyAlignment="1">
      <alignment horizontal="center" vertical="center"/>
      <protection/>
    </xf>
    <xf numFmtId="176" fontId="0" fillId="24" borderId="12" xfId="52" applyNumberFormat="1" applyFont="1" applyFill="1" applyBorder="1" applyAlignment="1">
      <alignment horizontal="center" vertical="center"/>
      <protection/>
    </xf>
    <xf numFmtId="176" fontId="0" fillId="0" borderId="11" xfId="52" applyNumberFormat="1" applyFont="1" applyFill="1" applyBorder="1" applyAlignment="1">
      <alignment horizontal="left" vertical="center"/>
      <protection/>
    </xf>
    <xf numFmtId="176" fontId="0" fillId="24" borderId="10" xfId="52" applyNumberFormat="1" applyFont="1" applyFill="1" applyBorder="1" applyAlignment="1" quotePrefix="1">
      <alignment horizontal="center" vertical="center"/>
      <protection/>
    </xf>
    <xf numFmtId="176" fontId="1" fillId="24" borderId="11" xfId="52" applyNumberFormat="1" applyFont="1" applyFill="1" applyBorder="1" applyAlignment="1" quotePrefix="1">
      <alignment horizontal="center" vertical="center"/>
      <protection/>
    </xf>
    <xf numFmtId="176" fontId="0" fillId="24" borderId="11" xfId="52" applyNumberFormat="1" applyFont="1" applyFill="1" applyBorder="1" applyAlignment="1" quotePrefix="1">
      <alignment horizontal="center" vertical="center"/>
      <protection/>
    </xf>
    <xf numFmtId="176" fontId="0" fillId="24" borderId="12" xfId="52" applyNumberFormat="1" applyFont="1" applyFill="1" applyBorder="1" applyAlignment="1" quotePrefix="1">
      <alignment horizontal="center" vertical="center"/>
      <protection/>
    </xf>
    <xf numFmtId="176" fontId="24" fillId="0" borderId="10" xfId="52" applyNumberFormat="1" applyFont="1" applyFill="1" applyBorder="1" applyAlignment="1" quotePrefix="1">
      <alignment horizontal="left" vertical="center"/>
      <protection/>
    </xf>
    <xf numFmtId="176" fontId="24" fillId="24" borderId="11" xfId="52" applyNumberFormat="1" applyFont="1" applyFill="1" applyBorder="1" applyAlignment="1" quotePrefix="1">
      <alignment horizontal="center" vertical="center"/>
      <protection/>
    </xf>
    <xf numFmtId="176" fontId="24" fillId="24" borderId="11" xfId="52" applyNumberFormat="1" applyFont="1" applyFill="1" applyBorder="1" applyAlignment="1" quotePrefix="1">
      <alignment horizontal="left" vertical="center"/>
      <protection/>
    </xf>
    <xf numFmtId="176" fontId="25" fillId="0" borderId="10" xfId="52" applyNumberFormat="1" applyFont="1" applyFill="1" applyBorder="1" applyAlignment="1" quotePrefix="1">
      <alignment horizontal="center" vertical="center"/>
      <protection/>
    </xf>
    <xf numFmtId="176" fontId="25" fillId="0" borderId="13" xfId="52" applyNumberFormat="1" applyFont="1" applyFill="1" applyBorder="1" applyAlignment="1" quotePrefix="1">
      <alignment horizontal="center" vertical="center"/>
      <protection/>
    </xf>
    <xf numFmtId="176" fontId="25" fillId="24" borderId="17" xfId="52" applyNumberFormat="1" applyFont="1" applyFill="1" applyBorder="1" applyAlignment="1" quotePrefix="1">
      <alignment horizontal="center" vertical="center"/>
      <protection/>
    </xf>
    <xf numFmtId="176" fontId="25" fillId="24" borderId="18" xfId="52" applyNumberFormat="1" applyFont="1" applyFill="1" applyBorder="1" applyAlignment="1" quotePrefix="1">
      <alignment horizontal="center" vertical="center"/>
      <protection/>
    </xf>
    <xf numFmtId="0" fontId="0" fillId="0" borderId="0" xfId="52" applyNumberFormat="1" applyAlignment="1">
      <alignment horizontal="right" vertical="center"/>
      <protection/>
    </xf>
    <xf numFmtId="0" fontId="0" fillId="24" borderId="0" xfId="52" applyNumberFormat="1" applyFill="1" applyAlignment="1">
      <alignment horizontal="right" vertical="center"/>
      <protection/>
    </xf>
    <xf numFmtId="0" fontId="1" fillId="24" borderId="11" xfId="52" applyNumberFormat="1" applyFont="1" applyFill="1" applyBorder="1" applyAlignment="1" quotePrefix="1">
      <alignment horizontal="center" vertical="center"/>
      <protection/>
    </xf>
    <xf numFmtId="0" fontId="0" fillId="24" borderId="11" xfId="52" applyNumberFormat="1" applyFont="1" applyFill="1" applyBorder="1" applyAlignment="1">
      <alignment horizontal="center" vertical="center"/>
      <protection/>
    </xf>
    <xf numFmtId="0" fontId="24" fillId="24" borderId="11" xfId="52" applyNumberFormat="1" applyFont="1" applyFill="1" applyBorder="1" applyAlignment="1" quotePrefix="1">
      <alignment horizontal="center" vertical="center"/>
      <protection/>
    </xf>
    <xf numFmtId="176" fontId="25" fillId="0" borderId="11" xfId="52" applyNumberFormat="1" applyFont="1" applyFill="1" applyBorder="1" applyAlignment="1">
      <alignment horizontal="right" vertical="center"/>
      <protection/>
    </xf>
    <xf numFmtId="176" fontId="25" fillId="0" borderId="19" xfId="52" applyNumberFormat="1" applyFont="1" applyFill="1" applyBorder="1" applyAlignment="1">
      <alignment horizontal="right" vertical="center"/>
      <protection/>
    </xf>
    <xf numFmtId="176" fontId="24" fillId="0" borderId="20" xfId="52" applyNumberFormat="1" applyFont="1" applyFill="1" applyBorder="1" applyAlignment="1">
      <alignment horizontal="right" vertical="center"/>
      <protection/>
    </xf>
    <xf numFmtId="176" fontId="25" fillId="0" borderId="20" xfId="52" applyNumberFormat="1" applyFont="1" applyFill="1" applyBorder="1" applyAlignment="1">
      <alignment horizontal="right" vertical="center"/>
      <protection/>
    </xf>
    <xf numFmtId="176" fontId="24" fillId="0" borderId="21" xfId="52" applyNumberFormat="1" applyFont="1" applyFill="1" applyBorder="1" applyAlignment="1">
      <alignment horizontal="right" vertical="center"/>
      <protection/>
    </xf>
    <xf numFmtId="176" fontId="25" fillId="0" borderId="22" xfId="52" applyNumberFormat="1" applyFont="1" applyFill="1" applyBorder="1" applyAlignment="1">
      <alignment horizontal="right" vertical="center"/>
      <protection/>
    </xf>
    <xf numFmtId="0" fontId="26" fillId="0" borderId="0" xfId="52" applyFont="1" applyFill="1" applyAlignment="1">
      <alignment horizontal="center" vertical="center"/>
      <protection/>
    </xf>
    <xf numFmtId="176" fontId="0" fillId="24" borderId="23" xfId="52" applyNumberFormat="1" applyFont="1" applyFill="1" applyBorder="1" applyAlignment="1" quotePrefix="1">
      <alignment horizontal="center" vertical="center"/>
      <protection/>
    </xf>
    <xf numFmtId="176" fontId="0" fillId="24" borderId="24" xfId="52" applyNumberFormat="1" applyFont="1" applyFill="1" applyBorder="1" applyAlignment="1">
      <alignment horizontal="center" vertical="center"/>
      <protection/>
    </xf>
    <xf numFmtId="176" fontId="0" fillId="24" borderId="24" xfId="52" applyNumberFormat="1" applyFont="1" applyFill="1" applyBorder="1" applyAlignment="1" quotePrefix="1">
      <alignment horizontal="center" vertical="center"/>
      <protection/>
    </xf>
    <xf numFmtId="176" fontId="0" fillId="24" borderId="25" xfId="52" applyNumberFormat="1" applyFont="1" applyFill="1" applyBorder="1" applyAlignment="1">
      <alignment horizontal="center" vertical="center"/>
      <protection/>
    </xf>
    <xf numFmtId="0" fontId="1" fillId="0" borderId="26" xfId="52" applyFont="1" applyBorder="1" applyAlignment="1">
      <alignment horizontal="left" vertical="center" wrapText="1"/>
      <protection/>
    </xf>
    <xf numFmtId="0" fontId="1" fillId="0" borderId="26" xfId="52" applyFont="1" applyBorder="1" applyAlignment="1">
      <alignment horizontal="left" vertical="center"/>
      <protection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Hyperlink" xfId="53"/>
    <cellStyle name="好" xfId="54"/>
    <cellStyle name="好_5.中央部门决算（草案)-1" xfId="55"/>
    <cellStyle name="好_出版署2010年度中央部门决算草案" xfId="56"/>
    <cellStyle name="好_全国友协2010年度中央部门决算（草案）" xfId="57"/>
    <cellStyle name="好_司法部2010年度中央部门决算（草案）报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样式 1" xfId="78"/>
    <cellStyle name="注释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SheetLayoutView="100" workbookViewId="0" topLeftCell="A1">
      <selection activeCell="A27" sqref="A27"/>
    </sheetView>
  </sheetViews>
  <sheetFormatPr defaultColWidth="9.00390625" defaultRowHeight="14.25"/>
  <cols>
    <col min="1" max="1" width="50.625" style="3" customWidth="1"/>
    <col min="2" max="2" width="4.00390625" style="3" customWidth="1"/>
    <col min="3" max="3" width="15.625" style="3" customWidth="1"/>
    <col min="4" max="4" width="50.625" style="3" customWidth="1"/>
    <col min="5" max="5" width="3.50390625" style="31" customWidth="1"/>
    <col min="6" max="6" width="15.625" style="3" customWidth="1"/>
    <col min="7" max="16384" width="9.00390625" style="3" customWidth="1"/>
  </cols>
  <sheetData>
    <row r="1" ht="14.25">
      <c r="A1" s="7"/>
    </row>
    <row r="2" spans="1:6" s="1" customFormat="1" ht="18" customHeight="1">
      <c r="A2" s="42" t="s">
        <v>0</v>
      </c>
      <c r="B2" s="42"/>
      <c r="C2" s="42"/>
      <c r="D2" s="42"/>
      <c r="E2" s="42"/>
      <c r="F2" s="42"/>
    </row>
    <row r="3" spans="1:6" ht="9.75" customHeight="1">
      <c r="A3" s="2"/>
      <c r="B3" s="2"/>
      <c r="C3" s="2"/>
      <c r="D3" s="2"/>
      <c r="E3" s="32"/>
      <c r="F3" s="6" t="s">
        <v>1</v>
      </c>
    </row>
    <row r="4" spans="1:6" ht="15" customHeight="1">
      <c r="A4" s="4" t="s">
        <v>45</v>
      </c>
      <c r="B4" s="2"/>
      <c r="C4" s="2"/>
      <c r="D4" s="2"/>
      <c r="E4" s="32"/>
      <c r="F4" s="6" t="s">
        <v>2</v>
      </c>
    </row>
    <row r="5" spans="1:6" s="5" customFormat="1" ht="21.75" customHeight="1">
      <c r="A5" s="43" t="s">
        <v>3</v>
      </c>
      <c r="B5" s="44"/>
      <c r="C5" s="44"/>
      <c r="D5" s="45" t="s">
        <v>4</v>
      </c>
      <c r="E5" s="44"/>
      <c r="F5" s="46"/>
    </row>
    <row r="6" spans="1:6" s="5" customFormat="1" ht="21.75" customHeight="1">
      <c r="A6" s="20" t="s">
        <v>5</v>
      </c>
      <c r="B6" s="21" t="s">
        <v>6</v>
      </c>
      <c r="C6" s="17" t="s">
        <v>7</v>
      </c>
      <c r="D6" s="22" t="s">
        <v>5</v>
      </c>
      <c r="E6" s="33" t="s">
        <v>6</v>
      </c>
      <c r="F6" s="18" t="s">
        <v>7</v>
      </c>
    </row>
    <row r="7" spans="1:6" s="5" customFormat="1" ht="21.75" customHeight="1">
      <c r="A7" s="20" t="s">
        <v>8</v>
      </c>
      <c r="B7" s="17"/>
      <c r="C7" s="22" t="s">
        <v>9</v>
      </c>
      <c r="D7" s="22" t="s">
        <v>8</v>
      </c>
      <c r="E7" s="34"/>
      <c r="F7" s="23" t="s">
        <v>10</v>
      </c>
    </row>
    <row r="8" spans="1:6" s="5" customFormat="1" ht="21.75" customHeight="1">
      <c r="A8" s="24" t="s">
        <v>11</v>
      </c>
      <c r="B8" s="25" t="s">
        <v>9</v>
      </c>
      <c r="C8" s="9">
        <f>3067300.35/10000</f>
        <v>306.730035</v>
      </c>
      <c r="D8" s="26" t="s">
        <v>12</v>
      </c>
      <c r="E8" s="35">
        <v>17</v>
      </c>
      <c r="F8" s="10">
        <f>223454.57/10000</f>
        <v>22.345457</v>
      </c>
    </row>
    <row r="9" spans="1:6" s="5" customFormat="1" ht="21.75" customHeight="1">
      <c r="A9" s="11" t="s">
        <v>14</v>
      </c>
      <c r="B9" s="25" t="s">
        <v>10</v>
      </c>
      <c r="C9" s="9"/>
      <c r="D9" s="26" t="s">
        <v>15</v>
      </c>
      <c r="E9" s="35">
        <v>18</v>
      </c>
      <c r="F9" s="10"/>
    </row>
    <row r="10" spans="1:6" s="5" customFormat="1" ht="21.75" customHeight="1">
      <c r="A10" s="11" t="s">
        <v>17</v>
      </c>
      <c r="B10" s="25" t="s">
        <v>18</v>
      </c>
      <c r="C10" s="9"/>
      <c r="D10" s="26" t="s">
        <v>19</v>
      </c>
      <c r="E10" s="35">
        <v>19</v>
      </c>
      <c r="F10" s="10"/>
    </row>
    <row r="11" spans="1:6" s="5" customFormat="1" ht="21.75" customHeight="1">
      <c r="A11" s="11" t="s">
        <v>21</v>
      </c>
      <c r="B11" s="25" t="s">
        <v>22</v>
      </c>
      <c r="C11" s="9"/>
      <c r="D11" s="26" t="s">
        <v>23</v>
      </c>
      <c r="E11" s="35">
        <v>20</v>
      </c>
      <c r="F11" s="10"/>
    </row>
    <row r="12" spans="1:6" s="5" customFormat="1" ht="21.75" customHeight="1">
      <c r="A12" s="11" t="s">
        <v>24</v>
      </c>
      <c r="B12" s="25" t="s">
        <v>25</v>
      </c>
      <c r="C12" s="9"/>
      <c r="D12" s="26" t="s">
        <v>26</v>
      </c>
      <c r="E12" s="35">
        <v>21</v>
      </c>
      <c r="F12" s="10"/>
    </row>
    <row r="13" spans="1:6" s="5" customFormat="1" ht="21.75" customHeight="1">
      <c r="A13" s="11" t="s">
        <v>27</v>
      </c>
      <c r="B13" s="25" t="s">
        <v>28</v>
      </c>
      <c r="C13" s="9"/>
      <c r="D13" s="26" t="s">
        <v>29</v>
      </c>
      <c r="E13" s="35">
        <v>22</v>
      </c>
      <c r="F13" s="10"/>
    </row>
    <row r="14" spans="1:6" s="5" customFormat="1" ht="21.75" customHeight="1">
      <c r="A14" s="11"/>
      <c r="B14" s="25" t="s">
        <v>30</v>
      </c>
      <c r="C14" s="9"/>
      <c r="D14" s="26" t="s">
        <v>46</v>
      </c>
      <c r="E14" s="35">
        <v>23</v>
      </c>
      <c r="F14" s="10">
        <f>56827.8/10000</f>
        <v>5.68278</v>
      </c>
    </row>
    <row r="15" spans="1:6" s="5" customFormat="1" ht="21.75" customHeight="1">
      <c r="A15" s="11"/>
      <c r="B15" s="25" t="s">
        <v>31</v>
      </c>
      <c r="C15" s="9"/>
      <c r="D15" s="26" t="s">
        <v>47</v>
      </c>
      <c r="E15" s="35">
        <v>24</v>
      </c>
      <c r="F15" s="10">
        <f>58432/10000</f>
        <v>5.8432</v>
      </c>
    </row>
    <row r="16" spans="1:6" s="5" customFormat="1" ht="21.75" customHeight="1">
      <c r="A16" s="11"/>
      <c r="B16" s="25" t="s">
        <v>33</v>
      </c>
      <c r="C16" s="9"/>
      <c r="D16" s="19" t="s">
        <v>48</v>
      </c>
      <c r="E16" s="35">
        <v>25</v>
      </c>
      <c r="F16" s="10">
        <f>2670412.95/10000</f>
        <v>267.041295</v>
      </c>
    </row>
    <row r="17" spans="1:6" s="5" customFormat="1" ht="21.75" customHeight="1">
      <c r="A17" s="8"/>
      <c r="B17" s="25" t="s">
        <v>36</v>
      </c>
      <c r="C17" s="12"/>
      <c r="D17" s="13" t="s">
        <v>49</v>
      </c>
      <c r="E17" s="35">
        <v>26</v>
      </c>
      <c r="F17" s="38">
        <f>58173.03/10000</f>
        <v>5.817303</v>
      </c>
    </row>
    <row r="18" spans="1:6" s="5" customFormat="1" ht="21.75" customHeight="1">
      <c r="A18" s="8"/>
      <c r="B18" s="25" t="s">
        <v>39</v>
      </c>
      <c r="C18" s="12"/>
      <c r="D18" s="13" t="s">
        <v>50</v>
      </c>
      <c r="E18" s="35">
        <v>27</v>
      </c>
      <c r="F18" s="38">
        <f>91685.68/10000</f>
        <v>9.168567999999999</v>
      </c>
    </row>
    <row r="19" spans="1:6" s="5" customFormat="1" ht="21.75" customHeight="1">
      <c r="A19" s="27" t="s">
        <v>32</v>
      </c>
      <c r="B19" s="25" t="s">
        <v>41</v>
      </c>
      <c r="C19" s="36">
        <f>3067300.35/10000</f>
        <v>306.730035</v>
      </c>
      <c r="D19" s="28" t="s">
        <v>34</v>
      </c>
      <c r="E19" s="35">
        <v>28</v>
      </c>
      <c r="F19" s="39">
        <f>SUM(F8:F18)</f>
        <v>315.898603</v>
      </c>
    </row>
    <row r="20" spans="1:6" s="5" customFormat="1" ht="21.75" customHeight="1">
      <c r="A20" s="8" t="s">
        <v>35</v>
      </c>
      <c r="B20" s="25" t="s">
        <v>43</v>
      </c>
      <c r="C20" s="9"/>
      <c r="D20" s="13" t="s">
        <v>37</v>
      </c>
      <c r="E20" s="35">
        <v>29</v>
      </c>
      <c r="F20" s="38"/>
    </row>
    <row r="21" spans="1:6" s="5" customFormat="1" ht="21.75" customHeight="1">
      <c r="A21" s="8" t="s">
        <v>38</v>
      </c>
      <c r="B21" s="25" t="s">
        <v>13</v>
      </c>
      <c r="C21" s="9">
        <f>967920.99/10000</f>
        <v>96.792099</v>
      </c>
      <c r="D21" s="13" t="s">
        <v>40</v>
      </c>
      <c r="E21" s="35">
        <v>30</v>
      </c>
      <c r="F21" s="38">
        <f>876235.31/10000</f>
        <v>87.623531</v>
      </c>
    </row>
    <row r="22" spans="1:6" s="5" customFormat="1" ht="21.75" customHeight="1">
      <c r="A22" s="14"/>
      <c r="B22" s="25" t="s">
        <v>16</v>
      </c>
      <c r="C22" s="15"/>
      <c r="D22" s="16"/>
      <c r="E22" s="35">
        <v>31</v>
      </c>
      <c r="F22" s="40"/>
    </row>
    <row r="23" spans="1:6" ht="21.75" customHeight="1">
      <c r="A23" s="29" t="s">
        <v>42</v>
      </c>
      <c r="B23" s="25" t="s">
        <v>20</v>
      </c>
      <c r="C23" s="37">
        <f>4035221.34/10000</f>
        <v>403.522134</v>
      </c>
      <c r="D23" s="30" t="s">
        <v>42</v>
      </c>
      <c r="E23" s="35">
        <v>32</v>
      </c>
      <c r="F23" s="41">
        <f>F19+F21</f>
        <v>403.522134</v>
      </c>
    </row>
    <row r="24" spans="1:6" ht="29.25" customHeight="1">
      <c r="A24" s="47" t="s">
        <v>44</v>
      </c>
      <c r="B24" s="48"/>
      <c r="C24" s="48"/>
      <c r="D24" s="48"/>
      <c r="E24" s="48"/>
      <c r="F24" s="48"/>
    </row>
  </sheetData>
  <mergeCells count="4">
    <mergeCell ref="A2:F2"/>
    <mergeCell ref="A5:C5"/>
    <mergeCell ref="D5:F5"/>
    <mergeCell ref="A24:F24"/>
  </mergeCells>
  <printOptions horizontalCentered="1"/>
  <pageMargins left="0.3541666666666667" right="0.3541666666666667" top="0.5902777777777778" bottom="0.7868055555555555" header="0.5111111111111111" footer="0.19652777777777777"/>
  <pageSetup fitToHeight="1" fitToWidth="1" horizontalDpi="600" verticalDpi="600" orientation="landscape" paperSize="9" scale="94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韶关市环境信息中心</cp:lastModifiedBy>
  <cp:lastPrinted>2004-05-25T19:05:04Z</cp:lastPrinted>
  <dcterms:created xsi:type="dcterms:W3CDTF">2011-12-26T04:36:18Z</dcterms:created>
  <dcterms:modified xsi:type="dcterms:W3CDTF">2017-07-18T03:16:49Z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