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00" tabRatio="691" firstSheet="1" activeTab="5"/>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项目支出表" sheetId="7" r:id="rId7"/>
    <sheet name="一般公共预算“三公”经费支出表" sheetId="8" r:id="rId8"/>
    <sheet name="政府性基金预算财政拨款收入支出决算表" sheetId="9" r:id="rId9"/>
  </sheets>
  <definedNames/>
  <calcPr fullCalcOnLoad="1"/>
</workbook>
</file>

<file path=xl/sharedStrings.xml><?xml version="1.0" encoding="utf-8"?>
<sst xmlns="http://schemas.openxmlformats.org/spreadsheetml/2006/main" count="389" uniqueCount="272">
  <si>
    <t>部门收支总表</t>
  </si>
  <si>
    <t>单位:万元</t>
  </si>
  <si>
    <t>收                             入</t>
  </si>
  <si>
    <t>支                             出</t>
  </si>
  <si>
    <t xml:space="preserve">项            目 </t>
  </si>
  <si>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</si>
  <si>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</si>
  <si>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</si>
  <si>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</si>
  <si>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</si>
  <si>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</si>
  <si>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</si>
  <si>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</si>
  <si>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</si>
  <si>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</si>
  <si>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</si>
  <si>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</si>
  <si>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</si>
  <si>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</si>
  <si>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</si>
  <si>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</si>
  <si>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</si>
  <si>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</si>
  <si>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</si>
  <si>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</si>
  <si>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</si>
  <si>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</si>
  <si>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</si>
  <si>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</si>
  <si>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</si>
  <si>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</si>
  <si>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</si>
  <si>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</si>
  <si>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</si>
  <si>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</si>
  <si>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</si>
  <si>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</si>
  <si>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</si>
  <si>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</si>
  <si>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</si>
  <si>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</si>
  <si>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</si>
  <si>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</si>
  <si>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</si>
  <si>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</si>
  <si>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</si>
  <si>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</si>
  <si>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</si>
  <si>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</si>
  <si>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</si>
  <si>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部门收入总表</t>
  </si>
  <si>
    <t>单位：万元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</si>
  <si>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</si>
  <si>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</si>
  <si>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</si>
  <si>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</si>
  <si>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</si>
  <si>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</si>
  <si>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</si>
  <si>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</si>
  <si>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</si>
  <si>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</si>
  <si>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</si>
  <si>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</si>
  <si>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</si>
  <si>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</si>
  <si>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</si>
  <si>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</si>
  <si>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</si>
  <si>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</si>
  <si>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</si>
  <si>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</si>
  <si>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</si>
  <si>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</si>
  <si>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部门支出总表</t>
  </si>
  <si>
    <t>本年支出合计</t>
  </si>
  <si>
    <t>基本支出</t>
  </si>
  <si>
    <t>项目支出</t>
  </si>
  <si>
    <t>上缴上级支出</t>
  </si>
  <si>
    <t>经营支出</t>
  </si>
  <si>
    <t>对附属单位补助支出</t>
  </si>
  <si>
    <t>财政拨款收支总表</t>
  </si>
  <si>
    <t>收     入</t>
  </si>
  <si>
    <t>支     出</t>
  </si>
  <si>
    <t>项    目</t>
  </si>
  <si>
    <t>行次</t>
  </si>
  <si>
    <t>预算数</t>
  </si>
  <si>
    <t>项目（按功能分类）</t>
  </si>
  <si>
    <t>小计</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</si>
  <si>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</si>
  <si>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</si>
  <si>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</si>
  <si>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</si>
  <si>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</si>
  <si>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</si>
  <si>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</si>
  <si>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</si>
  <si>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</si>
  <si>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</si>
  <si>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</si>
  <si>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</si>
  <si>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</si>
  <si>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</si>
  <si>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</si>
  <si>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</si>
  <si>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</si>
  <si>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</si>
  <si>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</si>
  <si>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</si>
  <si>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</si>
  <si>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</si>
  <si>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</si>
  <si>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</si>
  <si>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</si>
  <si>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</si>
  <si>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</si>
  <si>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</si>
  <si>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</si>
  <si>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</si>
  <si>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</si>
  <si>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</si>
  <si>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</si>
  <si>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</si>
  <si>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</si>
  <si>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</si>
  <si>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</si>
  <si>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</si>
  <si>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</si>
  <si>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</si>
  <si>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</si>
  <si>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</si>
  <si>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</si>
  <si>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</si>
  <si>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</si>
  <si>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</si>
  <si>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</si>
  <si>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</si>
  <si>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</si>
  <si>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</si>
  <si>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</si>
  <si>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</si>
  <si>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</si>
  <si>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</si>
  <si>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</si>
  <si>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</si>
  <si>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</si>
  <si>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</si>
  <si>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</si>
  <si>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</si>
  <si>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</si>
  <si>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</si>
  <si>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</si>
  <si>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</si>
  <si>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</si>
  <si>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</si>
  <si>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</si>
  <si>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</si>
  <si>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</si>
  <si>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</si>
  <si>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</si>
  <si>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</si>
  <si>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</si>
  <si>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</si>
  <si>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</si>
  <si>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</si>
  <si>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</si>
  <si>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</si>
  <si>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</si>
  <si>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</si>
  <si>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</si>
  <si>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</si>
  <si>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</si>
  <si>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</si>
  <si>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</si>
  <si>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一般公共预算支出表</t>
  </si>
  <si>
    <t>项目</t>
  </si>
  <si>
    <t>本年支出</t>
  </si>
  <si>
    <t>人员经费</t>
  </si>
  <si>
    <t>日常公用经费</t>
  </si>
  <si>
    <t>其中：基本建设资金支出</t>
  </si>
  <si>
    <t>一般公共预算基本支出表</t>
  </si>
  <si>
    <t>资    金    来    源</t>
  </si>
  <si>
    <t>公共财政预算资金</t>
  </si>
  <si>
    <t>财政专户管理的非税资金</t>
  </si>
  <si>
    <t>基金支出</t>
  </si>
  <si>
    <t>其他资金</t>
  </si>
  <si>
    <t>经费拨款</t>
  </si>
  <si>
    <t>纳入预算管理的非税资金</t>
  </si>
  <si>
    <t>工资福利支出</t>
  </si>
  <si>
    <t>对个人和家庭的补助</t>
  </si>
  <si>
    <t>债务利息支出</t>
  </si>
  <si>
    <t>基本建设支出</t>
  </si>
  <si>
    <t>其他资本性支出</t>
  </si>
  <si>
    <t>其他支出</t>
  </si>
  <si>
    <t>一般公共预算项目支出表</t>
  </si>
  <si>
    <t>项目名称</t>
  </si>
  <si>
    <t>合 计</t>
  </si>
  <si>
    <t>绩效目标</t>
  </si>
  <si>
    <t>小 计</t>
  </si>
  <si>
    <t>一般公共预算“三公”经费支出表</t>
  </si>
  <si>
    <t>金  额</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</si>
  <si>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</si>
  <si>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</si>
  <si>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</si>
  <si>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</si>
  <si>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</si>
  <si>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</si>
  <si>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社会保障和就业支出</t>
  </si>
  <si>
    <t xml:space="preserve">  事业单位离退休</t>
  </si>
  <si>
    <t>农林水支出</t>
  </si>
  <si>
    <t xml:space="preserve">  水利行业业务管理</t>
  </si>
  <si>
    <t xml:space="preserve">  水利工程建设</t>
  </si>
  <si>
    <t xml:space="preserve">  水利工程运行与维护</t>
  </si>
  <si>
    <t>住房保障支出</t>
  </si>
  <si>
    <t xml:space="preserve">  住房公积金</t>
  </si>
  <si>
    <t>支出功能分类科目编码</t>
  </si>
  <si>
    <t>单位名称：韶关市防洪管理中心</t>
  </si>
  <si>
    <t>九、医疗卫生与计划生育支出</t>
  </si>
  <si>
    <t xml:space="preserve"> 行政事业单位离退休</t>
  </si>
  <si>
    <t xml:space="preserve"> 住房改革支出</t>
  </si>
  <si>
    <t xml:space="preserve"> 水利</t>
  </si>
  <si>
    <t>商品和服务支出</t>
  </si>
  <si>
    <t>代征手续费</t>
  </si>
  <si>
    <t>三防仓库年度运行管理</t>
  </si>
  <si>
    <t>韶关市区防洪排涝二期工程</t>
  </si>
  <si>
    <t>韶关市小岛片区旧堤改造加固工程</t>
  </si>
  <si>
    <t>省轻舟三大队运行经费、市防汛抢险轻舟应急大队年度训练经费</t>
  </si>
  <si>
    <t xml:space="preserve">单位名称： 韶关市防洪管理中心   </t>
  </si>
  <si>
    <t>对仓库库房及全部库存物资进行检查维护，确保库存物资处于正常状态，常备不懈，做好抢险救灾的各项准备，保证防汛抢险应急物资调拨畅通无阻，顺利完成各项任务，为市委、市政府履行防汛抢险、抗旱救灾任务提供保障。</t>
  </si>
  <si>
    <r>
      <t>1</t>
    </r>
    <r>
      <rPr>
        <sz val="9"/>
        <rFont val="宋体"/>
        <family val="0"/>
      </rPr>
      <t>．新建防洪堤防洪标准达到</t>
    </r>
    <r>
      <rPr>
        <sz val="9"/>
        <rFont val="Arial"/>
        <family val="2"/>
      </rPr>
      <t>20</t>
    </r>
    <r>
      <rPr>
        <sz val="9"/>
        <rFont val="宋体"/>
        <family val="0"/>
      </rPr>
      <t>年一遇，通过乐昌峡水利枢纽和湾头水利枢纽联合调洪后将市区防洪标准提高到</t>
    </r>
    <r>
      <rPr>
        <sz val="9"/>
        <rFont val="Arial"/>
        <family val="2"/>
      </rPr>
      <t>100</t>
    </r>
    <r>
      <rPr>
        <sz val="9"/>
        <rFont val="宋体"/>
        <family val="0"/>
      </rPr>
      <t xml:space="preserve">年一遇；
</t>
    </r>
    <r>
      <rPr>
        <sz val="9"/>
        <rFont val="Arial"/>
        <family val="2"/>
      </rPr>
      <t>2</t>
    </r>
    <r>
      <rPr>
        <sz val="9"/>
        <rFont val="宋体"/>
        <family val="0"/>
      </rPr>
      <t>．工程建成后捍卫城区面积</t>
    </r>
    <r>
      <rPr>
        <sz val="9"/>
        <rFont val="Arial"/>
        <family val="2"/>
      </rPr>
      <t>35.57km2</t>
    </r>
    <r>
      <rPr>
        <sz val="9"/>
        <rFont val="宋体"/>
        <family val="0"/>
      </rPr>
      <t>，保护城区人口</t>
    </r>
    <r>
      <rPr>
        <sz val="9"/>
        <rFont val="Arial"/>
        <family val="2"/>
      </rPr>
      <t>43.8</t>
    </r>
    <r>
      <rPr>
        <sz val="9"/>
        <rFont val="宋体"/>
        <family val="0"/>
      </rPr>
      <t xml:space="preserve">万人；
</t>
    </r>
    <r>
      <rPr>
        <sz val="9"/>
        <rFont val="Arial"/>
        <family val="2"/>
      </rPr>
      <t>3</t>
    </r>
    <r>
      <rPr>
        <sz val="9"/>
        <rFont val="宋体"/>
        <family val="0"/>
      </rPr>
      <t>．防洪堤完建后直接的防洪减灾效益为</t>
    </r>
    <r>
      <rPr>
        <sz val="9"/>
        <rFont val="Arial"/>
        <family val="2"/>
      </rPr>
      <t>20.136</t>
    </r>
    <r>
      <rPr>
        <sz val="9"/>
        <rFont val="宋体"/>
        <family val="0"/>
      </rPr>
      <t>亿元，可开发利用的土地增值效益为</t>
    </r>
    <r>
      <rPr>
        <sz val="9"/>
        <rFont val="Arial"/>
        <family val="2"/>
      </rPr>
      <t>15.043</t>
    </r>
    <r>
      <rPr>
        <sz val="9"/>
        <rFont val="宋体"/>
        <family val="0"/>
      </rPr>
      <t>亿元。</t>
    </r>
  </si>
  <si>
    <t>1.抢险设备、器材管理到位，确保抢险设备均处于良好状态、保证出动及时和迅速；
2.进一步壮大轻舟抢险队伍，加强轻舟队员抢险技能，提高抢险队伍抢险救灾能力；
3.汛期为韶关人民生命财产安全提供强有力保障。</t>
  </si>
  <si>
    <t xml:space="preserve">  机关服务</t>
  </si>
  <si>
    <r>
      <t xml:space="preserve"> </t>
    </r>
    <r>
      <rPr>
        <sz val="11"/>
        <color indexed="8"/>
        <rFont val="宋体"/>
        <family val="0"/>
      </rPr>
      <t xml:space="preserve"> </t>
    </r>
    <r>
      <rPr>
        <sz val="11"/>
        <color indexed="8"/>
        <rFont val="宋体"/>
        <family val="0"/>
      </rPr>
      <t>其他水利支出</t>
    </r>
  </si>
  <si>
    <t xml:space="preserve"> 其他农林水支出</t>
  </si>
  <si>
    <t xml:space="preserve">  其他农林水支出</t>
  </si>
  <si>
    <r>
      <t>201</t>
    </r>
    <r>
      <rPr>
        <u val="single"/>
        <sz val="9"/>
        <rFont val="宋体"/>
        <family val="0"/>
      </rPr>
      <t>6</t>
    </r>
    <r>
      <rPr>
        <sz val="9"/>
        <rFont val="宋体"/>
        <family val="0"/>
      </rPr>
      <t>年预算</t>
    </r>
  </si>
  <si>
    <t>住房保障支出</t>
  </si>
  <si>
    <t xml:space="preserve"> 住房改革支出</t>
  </si>
  <si>
    <t xml:space="preserve">  住房公积金</t>
  </si>
  <si>
    <t>堤防养护项目</t>
  </si>
  <si>
    <t>韶关市区防洪排涝工程旧堤加固与排污管网结合工程第一阶段工程</t>
  </si>
  <si>
    <t>韶关市区浈江左岸铁路医院段旧堤修复加固工程</t>
  </si>
  <si>
    <t>溢州水电站防护堤补贴资金</t>
  </si>
  <si>
    <t>根据韶府〔2000〕79号、韶府办函〔2005〕53号、综合三科办文编号3-1536文精神，市政府同意从2016年起，每年按实际征收入库的堤围防护费的0.5%核拨代征手续费给市防洪管理中心。</t>
  </si>
  <si>
    <t>消除市区河堤安全隐患， 确保市区河堤工程和设施的安全、完整和正常运行，充分发挥堤防工程的防汛功能。</t>
  </si>
  <si>
    <t>完成三防器材（设备）搬运、保养年度任务，补充必要的抢险救灾物资设施设备，保证防汛抢险工作顺利实施。</t>
  </si>
  <si>
    <t>增强市区河堤防汛防涝能力，改善市区居民生活环境，提高居民生活质量，提升城市品位和文明程度。</t>
  </si>
  <si>
    <r>
      <rPr>
        <sz val="9"/>
        <rFont val="宋体"/>
        <family val="0"/>
      </rPr>
      <t>保证浈江左岸铁路医院堤段行人及交通要道的行车安全，消除河堤安全隐患，</t>
    </r>
    <r>
      <rPr>
        <sz val="9"/>
        <rFont val="Arial"/>
        <family val="2"/>
      </rPr>
      <t xml:space="preserve"> </t>
    </r>
    <r>
      <rPr>
        <sz val="9"/>
        <rFont val="宋体"/>
        <family val="0"/>
      </rPr>
      <t>确保市区河堤工程和设施的安全、完整和正常运行。</t>
    </r>
  </si>
  <si>
    <t>小岛片区7.488公里的旧堤得到改造加固，消除了小岛片区旧堤的安全隐患，解决了小岛片区旧堤防洪不达标的问题，保证了市区堤防的完整和正常运行，为市民的生命财产安全和韶关的经济发展及建设提供有力的保障！</t>
  </si>
  <si>
    <t>付清溢洲水电站防护堤补贴资金,能确保溢洲水电站库区河堤的安全运行。</t>
  </si>
  <si>
    <t>三防物资和轻舟物资搬运、保养、采购</t>
  </si>
  <si>
    <t>政府性基金预算财政拨款收入支出决算表</t>
  </si>
  <si>
    <t>本年收入</t>
  </si>
  <si>
    <t>无</t>
  </si>
  <si>
    <t>经济科目名称     （到款级）</t>
  </si>
  <si>
    <t>　基本工资</t>
  </si>
  <si>
    <t>　津贴补贴</t>
  </si>
  <si>
    <t>　其他社会保障缴费</t>
  </si>
  <si>
    <t>　福利费</t>
  </si>
  <si>
    <t>　公务接待费</t>
  </si>
  <si>
    <t>　工会经费</t>
  </si>
  <si>
    <t>　劳务费</t>
  </si>
  <si>
    <t>　培训费</t>
  </si>
  <si>
    <t>　办公费</t>
  </si>
  <si>
    <t>　水费</t>
  </si>
  <si>
    <t>　电费</t>
  </si>
  <si>
    <t>　物业管理费</t>
  </si>
  <si>
    <t>　邮电费</t>
  </si>
  <si>
    <t>　差旅费</t>
  </si>
  <si>
    <t>　公务用车运行维护费</t>
  </si>
  <si>
    <t>　退休费</t>
  </si>
  <si>
    <t>　住房公积金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</si>
</sst>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9"/>
      <name val="宋体"/>
      <family val="0"/>
    </font>
    <font>
      <sz val="10"/>
      <color indexed="8"/>
      <name val="Arial"/>
      <family val="2"/>
    </font>
    <font>
      <sz val="10"/>
      <name val="Arial"/>
      <family val="2"/>
    </font>
    <font>
      <b/>
      <sz val="14"/>
      <name val="黑体"/>
      <family val="3"/>
    </font>
    <font>
      <sz val="10"/>
      <name val="宋体"/>
      <family val="0"/>
    </font>
    <font>
      <b/>
      <sz val="16"/>
      <name val="黑体"/>
      <family val="3"/>
    </font>
    <font>
      <sz val="12"/>
      <name val="Arial"/>
      <family val="2"/>
    </font>
    <font>
      <b/>
      <sz val="12"/>
      <name val="宋体"/>
      <family val="0"/>
    </font>
    <font>
      <sz val="9"/>
      <color indexed="8"/>
      <name val="宋体"/>
      <family val="0"/>
    </font>
    <font>
      <sz val="9"/>
      <color indexed="8"/>
      <name val="Arial"/>
      <family val="2"/>
    </font>
    <font>
      <b/>
      <sz val="9"/>
      <color indexed="8"/>
      <name val="宋体"/>
      <family val="0"/>
    </font>
    <font>
      <b/>
      <sz val="14"/>
      <color indexed="8"/>
      <name val="宋体"/>
      <family val="0"/>
    </font>
    <font>
      <sz val="12"/>
      <color indexed="8"/>
      <name val="宋体"/>
      <family val="0"/>
    </font>
    <font>
      <sz val="22"/>
      <color indexed="8"/>
      <name val="宋体"/>
      <family val="0"/>
    </font>
    <font>
      <sz val="11"/>
      <color indexed="8"/>
      <name val="宋体"/>
      <family val="0"/>
    </font>
    <font>
      <sz val="10"/>
      <color indexed="8"/>
      <name val="宋体"/>
      <family val="0"/>
    </font>
    <font>
      <b/>
      <sz val="16"/>
      <color indexed="8"/>
      <name val="Arial"/>
      <family val="2"/>
    </font>
    <font>
      <b/>
      <sz val="16"/>
      <color indexed="8"/>
      <name val="宋体"/>
      <family val="0"/>
    </font>
    <font>
      <u val="single"/>
      <sz val="12"/>
      <color indexed="12"/>
      <name val="宋体"/>
      <family val="0"/>
    </font>
    <font>
      <u val="single"/>
      <sz val="12"/>
      <color indexed="36"/>
      <name val="宋体"/>
      <family val="0"/>
    </font>
    <font>
      <sz val="9"/>
      <name val="Arial"/>
      <family val="2"/>
    </font>
    <font>
      <u val="single"/>
      <sz val="9"/>
      <name val="宋体"/>
      <family val="0"/>
    </font>
    <font>
      <b/>
      <sz val="18"/>
      <color indexed="8"/>
      <name val="宋体"/>
      <family val="0"/>
    </font>
    <font>
      <b/>
      <sz val="18"/>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color indexed="63"/>
      </top>
      <bottom style="medium">
        <color indexed="8"/>
      </bottom>
    </border>
    <border>
      <left>
        <color indexed="63"/>
      </left>
      <right style="thin">
        <color indexed="8"/>
      </right>
      <top style="thin">
        <color indexed="8"/>
      </top>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lignment/>
      <protection/>
    </xf>
    <xf numFmtId="0" fontId="0"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20" fillId="0" borderId="0" applyNumberFormat="0" applyFill="0" applyBorder="0" applyAlignment="0" applyProtection="0"/>
    <xf numFmtId="0" fontId="0" fillId="32" borderId="9" applyNumberFormat="0" applyFont="0" applyAlignment="0" applyProtection="0"/>
  </cellStyleXfs>
  <cellXfs count="146">
    <xf numFmtId="0" fontId="0" fillId="0" borderId="0" xfId="0" applyAlignment="1">
      <alignment vertical="center"/>
    </xf>
    <xf numFmtId="0" fontId="3" fillId="0" borderId="0" xfId="40" applyNumberFormat="1" applyFont="1" applyFill="1" applyBorder="1" applyAlignment="1">
      <alignment/>
    </xf>
    <xf numFmtId="0" fontId="5" fillId="0" borderId="0" xfId="40" applyNumberFormat="1" applyFont="1" applyFill="1" applyBorder="1" applyAlignment="1">
      <alignment horizontal="left" vertical="center"/>
    </xf>
    <xf numFmtId="0" fontId="5" fillId="0" borderId="0" xfId="40" applyNumberFormat="1" applyFont="1" applyFill="1" applyBorder="1" applyAlignment="1">
      <alignment vertical="center"/>
    </xf>
    <xf numFmtId="0" fontId="5" fillId="0" borderId="0" xfId="40" applyNumberFormat="1" applyFont="1" applyFill="1" applyBorder="1" applyAlignment="1">
      <alignment horizontal="right" vertical="center"/>
    </xf>
    <xf numFmtId="4" fontId="1" fillId="0" borderId="10" xfId="40" applyNumberFormat="1" applyFont="1" applyBorder="1" applyAlignment="1">
      <alignment horizontal="center" shrinkToFit="1"/>
    </xf>
    <xf numFmtId="4" fontId="1" fillId="0" borderId="10" xfId="40" applyNumberFormat="1" applyFont="1" applyBorder="1" applyAlignment="1">
      <alignment horizontal="right"/>
    </xf>
    <xf numFmtId="0" fontId="1" fillId="33" borderId="10" xfId="40" applyFont="1" applyFill="1" applyBorder="1" applyAlignment="1">
      <alignment horizontal="center" vertical="center" wrapText="1" shrinkToFit="1"/>
    </xf>
    <xf numFmtId="0" fontId="1" fillId="33" borderId="10" xfId="40" applyFont="1" applyFill="1" applyBorder="1" applyAlignment="1">
      <alignment horizontal="left" vertical="center" wrapText="1" shrinkToFit="1"/>
    </xf>
    <xf numFmtId="0" fontId="5" fillId="0" borderId="0" xfId="0" applyFont="1" applyAlignment="1">
      <alignment vertical="center"/>
    </xf>
    <xf numFmtId="0" fontId="1" fillId="33" borderId="10" xfId="40" applyFont="1" applyFill="1" applyBorder="1" applyAlignment="1">
      <alignment horizontal="right" vertical="center" wrapText="1" shrinkToFit="1"/>
    </xf>
    <xf numFmtId="0" fontId="3" fillId="0" borderId="0" xfId="41" applyNumberFormat="1" applyFont="1" applyFill="1" applyBorder="1" applyAlignment="1">
      <alignment/>
    </xf>
    <xf numFmtId="0" fontId="5" fillId="33" borderId="10" xfId="41" applyNumberFormat="1" applyFont="1" applyFill="1" applyBorder="1" applyAlignment="1">
      <alignment horizontal="center" vertical="center" wrapText="1" shrinkToFit="1"/>
    </xf>
    <xf numFmtId="0" fontId="5" fillId="0" borderId="10" xfId="41" applyNumberFormat="1" applyFont="1" applyFill="1" applyBorder="1" applyAlignment="1">
      <alignment horizontal="left" vertical="center" shrinkToFit="1"/>
    </xf>
    <xf numFmtId="4" fontId="5" fillId="0" borderId="10" xfId="41" applyNumberFormat="1" applyFont="1" applyFill="1" applyBorder="1" applyAlignment="1">
      <alignment/>
    </xf>
    <xf numFmtId="0" fontId="5" fillId="0" borderId="0" xfId="41" applyNumberFormat="1" applyFont="1" applyFill="1" applyBorder="1" applyAlignment="1">
      <alignment horizontal="right" vertical="center"/>
    </xf>
    <xf numFmtId="0" fontId="3" fillId="0" borderId="0" xfId="43" applyNumberFormat="1" applyFont="1" applyFill="1" applyBorder="1" applyAlignment="1">
      <alignment/>
    </xf>
    <xf numFmtId="0" fontId="0" fillId="0" borderId="11" xfId="43" applyNumberFormat="1" applyFont="1" applyFill="1" applyBorder="1" applyAlignment="1">
      <alignment horizontal="left" vertical="center" shrinkToFit="1"/>
    </xf>
    <xf numFmtId="4" fontId="0" fillId="0" borderId="11" xfId="43" applyNumberFormat="1" applyFont="1" applyFill="1" applyBorder="1" applyAlignment="1">
      <alignment/>
    </xf>
    <xf numFmtId="0" fontId="0" fillId="33" borderId="11" xfId="43" applyNumberFormat="1" applyFont="1" applyFill="1" applyBorder="1" applyAlignment="1">
      <alignment horizontal="center" vertical="center" wrapText="1" shrinkToFit="1"/>
    </xf>
    <xf numFmtId="0" fontId="0" fillId="33" borderId="11" xfId="43" applyNumberFormat="1" applyFont="1" applyFill="1" applyBorder="1" applyAlignment="1">
      <alignment vertical="center" wrapText="1" shrinkToFit="1"/>
    </xf>
    <xf numFmtId="0" fontId="0" fillId="0" borderId="11" xfId="43" applyNumberFormat="1" applyFont="1" applyFill="1" applyBorder="1" applyAlignment="1">
      <alignment horizontal="center" vertical="center" shrinkToFit="1"/>
    </xf>
    <xf numFmtId="0" fontId="0" fillId="0" borderId="0" xfId="0" applyFont="1" applyAlignment="1">
      <alignment vertical="center"/>
    </xf>
    <xf numFmtId="0" fontId="7" fillId="0" borderId="0" xfId="43" applyNumberFormat="1" applyFont="1" applyFill="1" applyBorder="1" applyAlignment="1">
      <alignment/>
    </xf>
    <xf numFmtId="0" fontId="0" fillId="0" borderId="0" xfId="43" applyNumberFormat="1" applyFont="1" applyFill="1" applyBorder="1" applyAlignment="1">
      <alignment horizontal="right" vertical="center"/>
    </xf>
    <xf numFmtId="0" fontId="0" fillId="0" borderId="11" xfId="0" applyBorder="1" applyAlignment="1">
      <alignment vertical="center"/>
    </xf>
    <xf numFmtId="0" fontId="0" fillId="0" borderId="11" xfId="0" applyBorder="1" applyAlignment="1">
      <alignment horizontal="center" vertical="center"/>
    </xf>
    <xf numFmtId="0" fontId="8" fillId="0" borderId="11" xfId="0" applyFont="1" applyBorder="1" applyAlignment="1">
      <alignment vertical="center"/>
    </xf>
    <xf numFmtId="0" fontId="9" fillId="0" borderId="0" xfId="46" applyFont="1" applyAlignment="1">
      <alignment horizontal="right"/>
      <protection/>
    </xf>
    <xf numFmtId="0" fontId="10" fillId="0" borderId="0" xfId="46" applyFont="1">
      <alignment/>
      <protection/>
    </xf>
    <xf numFmtId="0" fontId="9" fillId="0" borderId="0" xfId="46" applyFont="1" applyAlignment="1">
      <alignment horizontal="center"/>
      <protection/>
    </xf>
    <xf numFmtId="0" fontId="9" fillId="0" borderId="0" xfId="46" applyFont="1">
      <alignment/>
      <protection/>
    </xf>
    <xf numFmtId="0" fontId="11" fillId="34" borderId="11" xfId="46" applyFont="1" applyFill="1" applyBorder="1" applyAlignment="1">
      <alignment vertical="center"/>
      <protection/>
    </xf>
    <xf numFmtId="0" fontId="9" fillId="34" borderId="11" xfId="46" applyFont="1" applyFill="1" applyBorder="1" applyAlignment="1">
      <alignment horizontal="center" vertical="center"/>
      <protection/>
    </xf>
    <xf numFmtId="4" fontId="9" fillId="0" borderId="11" xfId="46" applyNumberFormat="1" applyFont="1" applyBorder="1" applyAlignment="1">
      <alignment horizontal="right" vertical="center" shrinkToFit="1"/>
      <protection/>
    </xf>
    <xf numFmtId="0" fontId="11" fillId="34" borderId="11" xfId="46" applyFont="1" applyFill="1" applyBorder="1" applyAlignment="1">
      <alignment horizontal="center" vertical="center"/>
      <protection/>
    </xf>
    <xf numFmtId="0" fontId="9" fillId="34" borderId="11" xfId="46" applyFont="1" applyFill="1" applyBorder="1" applyAlignment="1">
      <alignment vertical="center"/>
      <protection/>
    </xf>
    <xf numFmtId="0" fontId="9" fillId="0" borderId="11" xfId="46" applyFont="1" applyBorder="1" applyAlignment="1">
      <alignment horizontal="right" vertical="center" shrinkToFit="1"/>
      <protection/>
    </xf>
    <xf numFmtId="0" fontId="9" fillId="34" borderId="11" xfId="46" applyFont="1" applyFill="1" applyBorder="1" applyAlignment="1">
      <alignment horizontal="left" vertical="center"/>
      <protection/>
    </xf>
    <xf numFmtId="0" fontId="9" fillId="34" borderId="11" xfId="46" applyFont="1" applyFill="1" applyBorder="1" applyAlignment="1">
      <alignment horizontal="left" vertical="center" shrinkToFit="1"/>
      <protection/>
    </xf>
    <xf numFmtId="0" fontId="9" fillId="34" borderId="11" xfId="46" applyFont="1" applyFill="1" applyBorder="1" applyAlignment="1">
      <alignment horizontal="center" vertical="center" wrapText="1"/>
      <protection/>
    </xf>
    <xf numFmtId="0" fontId="2" fillId="0" borderId="0" xfId="42">
      <alignment/>
      <protection/>
    </xf>
    <xf numFmtId="0" fontId="13" fillId="0" borderId="0" xfId="42" applyFont="1" applyAlignment="1">
      <alignment horizontal="center"/>
      <protection/>
    </xf>
    <xf numFmtId="0" fontId="13" fillId="0" borderId="0" xfId="42" applyFont="1" applyAlignment="1">
      <alignment horizontal="right"/>
      <protection/>
    </xf>
    <xf numFmtId="0" fontId="15" fillId="34" borderId="12" xfId="42" applyFont="1" applyFill="1" applyBorder="1" applyAlignment="1">
      <alignment horizontal="center" vertical="center" wrapText="1" shrinkToFit="1"/>
      <protection/>
    </xf>
    <xf numFmtId="0" fontId="15" fillId="34" borderId="12" xfId="42" applyFont="1" applyFill="1" applyBorder="1" applyAlignment="1">
      <alignment horizontal="center" vertical="center" shrinkToFit="1"/>
      <protection/>
    </xf>
    <xf numFmtId="4" fontId="15" fillId="0" borderId="12" xfId="42" applyNumberFormat="1" applyFont="1" applyBorder="1" applyAlignment="1">
      <alignment horizontal="right" vertical="center" shrinkToFit="1"/>
      <protection/>
    </xf>
    <xf numFmtId="0" fontId="15" fillId="0" borderId="12" xfId="42" applyFont="1" applyBorder="1" applyAlignment="1">
      <alignment horizontal="left" vertical="center" shrinkToFit="1"/>
      <protection/>
    </xf>
    <xf numFmtId="0" fontId="15" fillId="0" borderId="12" xfId="42" applyFont="1" applyBorder="1" applyAlignment="1">
      <alignment horizontal="right" vertical="center" shrinkToFit="1"/>
      <protection/>
    </xf>
    <xf numFmtId="0" fontId="16" fillId="0" borderId="0" xfId="42" applyFont="1" applyAlignment="1">
      <alignment horizontal="right"/>
      <protection/>
    </xf>
    <xf numFmtId="0" fontId="2" fillId="0" borderId="0" xfId="44">
      <alignment/>
      <protection/>
    </xf>
    <xf numFmtId="0" fontId="13" fillId="0" borderId="0" xfId="44" applyFont="1" applyAlignment="1">
      <alignment horizontal="center"/>
      <protection/>
    </xf>
    <xf numFmtId="0" fontId="13" fillId="0" borderId="0" xfId="44" applyFont="1" applyAlignment="1">
      <alignment horizontal="right"/>
      <protection/>
    </xf>
    <xf numFmtId="0" fontId="15" fillId="34" borderId="12" xfId="44" applyFont="1" applyFill="1" applyBorder="1" applyAlignment="1">
      <alignment horizontal="center" vertical="center" wrapText="1" shrinkToFit="1"/>
      <protection/>
    </xf>
    <xf numFmtId="0" fontId="15" fillId="34" borderId="12" xfId="44" applyFont="1" applyFill="1" applyBorder="1" applyAlignment="1">
      <alignment horizontal="center" vertical="center" shrinkToFit="1"/>
      <protection/>
    </xf>
    <xf numFmtId="0" fontId="15" fillId="34" borderId="13" xfId="44" applyFont="1" applyFill="1" applyBorder="1" applyAlignment="1">
      <alignment horizontal="center" vertical="center" wrapText="1" shrinkToFit="1"/>
      <protection/>
    </xf>
    <xf numFmtId="4" fontId="15" fillId="0" borderId="12" xfId="44" applyNumberFormat="1" applyFont="1" applyBorder="1" applyAlignment="1">
      <alignment horizontal="right" vertical="center" shrinkToFit="1"/>
      <protection/>
    </xf>
    <xf numFmtId="4" fontId="15" fillId="0" borderId="13" xfId="44" applyNumberFormat="1" applyFont="1" applyBorder="1" applyAlignment="1">
      <alignment horizontal="right" vertical="center" shrinkToFit="1"/>
      <protection/>
    </xf>
    <xf numFmtId="0" fontId="15" fillId="0" borderId="12" xfId="44" applyFont="1" applyBorder="1" applyAlignment="1">
      <alignment horizontal="right" vertical="center" shrinkToFit="1"/>
      <protection/>
    </xf>
    <xf numFmtId="0" fontId="15" fillId="0" borderId="13" xfId="44" applyFont="1" applyBorder="1" applyAlignment="1">
      <alignment horizontal="right" vertical="center" shrinkToFit="1"/>
      <protection/>
    </xf>
    <xf numFmtId="0" fontId="15" fillId="34" borderId="12" xfId="45" applyFont="1" applyFill="1" applyBorder="1" applyAlignment="1">
      <alignment horizontal="center" vertical="center" shrinkToFit="1"/>
      <protection/>
    </xf>
    <xf numFmtId="0" fontId="2" fillId="0" borderId="0" xfId="45">
      <alignment/>
      <protection/>
    </xf>
    <xf numFmtId="0" fontId="13" fillId="0" borderId="0" xfId="45" applyFont="1">
      <alignment/>
      <protection/>
    </xf>
    <xf numFmtId="0" fontId="13" fillId="0" borderId="12" xfId="45" applyFont="1" applyBorder="1" applyAlignment="1">
      <alignment horizontal="right" vertical="center" shrinkToFit="1"/>
      <protection/>
    </xf>
    <xf numFmtId="4" fontId="13" fillId="0" borderId="12" xfId="45" applyNumberFormat="1" applyFont="1" applyBorder="1" applyAlignment="1">
      <alignment horizontal="right" vertical="center" shrinkToFit="1"/>
      <protection/>
    </xf>
    <xf numFmtId="0" fontId="13" fillId="34" borderId="12" xfId="45" applyFont="1" applyFill="1" applyBorder="1" applyAlignment="1">
      <alignment horizontal="center" vertical="center" wrapText="1" shrinkToFit="1"/>
      <protection/>
    </xf>
    <xf numFmtId="0" fontId="13" fillId="34" borderId="12" xfId="45" applyFont="1" applyFill="1" applyBorder="1" applyAlignment="1">
      <alignment horizontal="center" vertical="center" shrinkToFit="1"/>
      <protection/>
    </xf>
    <xf numFmtId="0" fontId="13" fillId="34" borderId="14" xfId="45" applyFont="1" applyFill="1" applyBorder="1" applyAlignment="1">
      <alignment horizontal="center" vertical="center" wrapText="1" shrinkToFit="1"/>
      <protection/>
    </xf>
    <xf numFmtId="0" fontId="16" fillId="0" borderId="0" xfId="45" applyFont="1" applyAlignment="1">
      <alignment horizontal="right"/>
      <protection/>
    </xf>
    <xf numFmtId="4" fontId="11" fillId="34" borderId="11" xfId="46" applyNumberFormat="1" applyFont="1" applyFill="1" applyBorder="1" applyAlignment="1">
      <alignment vertical="center"/>
      <protection/>
    </xf>
    <xf numFmtId="0" fontId="0" fillId="0" borderId="11" xfId="43" applyNumberFormat="1" applyFont="1" applyFill="1" applyBorder="1" applyAlignment="1">
      <alignment horizontal="left" vertical="center" wrapText="1"/>
    </xf>
    <xf numFmtId="43" fontId="0" fillId="0" borderId="11" xfId="58" applyFont="1" applyBorder="1" applyAlignment="1">
      <alignment vertical="center"/>
    </xf>
    <xf numFmtId="0" fontId="0" fillId="0" borderId="0" xfId="0" applyAlignment="1">
      <alignment horizontal="left" vertical="center"/>
    </xf>
    <xf numFmtId="0" fontId="13" fillId="0" borderId="15" xfId="42" applyFont="1" applyBorder="1" applyAlignment="1">
      <alignment/>
      <protection/>
    </xf>
    <xf numFmtId="0" fontId="13" fillId="0" borderId="15" xfId="44" applyFont="1" applyBorder="1" applyAlignment="1">
      <alignment/>
      <protection/>
    </xf>
    <xf numFmtId="0" fontId="15" fillId="0" borderId="12" xfId="42" applyFont="1" applyBorder="1" applyAlignment="1">
      <alignment horizontal="left" vertical="center" shrinkToFit="1"/>
      <protection/>
    </xf>
    <xf numFmtId="0" fontId="22" fillId="33" borderId="10" xfId="40" applyFont="1" applyFill="1" applyBorder="1" applyAlignment="1">
      <alignment horizontal="center" vertical="center" wrapText="1" shrinkToFit="1"/>
    </xf>
    <xf numFmtId="0" fontId="0" fillId="0" borderId="11" xfId="43" applyNumberFormat="1" applyFont="1" applyFill="1" applyBorder="1" applyAlignment="1">
      <alignment horizontal="left" vertical="center" wrapText="1" shrinkToFit="1"/>
    </xf>
    <xf numFmtId="0" fontId="0" fillId="0" borderId="11" xfId="43" applyNumberFormat="1" applyFont="1" applyFill="1" applyBorder="1" applyAlignment="1">
      <alignment horizontal="left" vertical="center" wrapText="1"/>
    </xf>
    <xf numFmtId="0" fontId="1" fillId="33" borderId="11" xfId="43" applyNumberFormat="1" applyFont="1" applyFill="1" applyBorder="1" applyAlignment="1">
      <alignment horizontal="left" vertical="center" wrapText="1" shrinkToFit="1"/>
    </xf>
    <xf numFmtId="0" fontId="1" fillId="33" borderId="11" xfId="43" applyNumberFormat="1" applyFont="1" applyFill="1" applyBorder="1" applyAlignment="1">
      <alignment horizontal="left" vertical="center" wrapText="1" shrinkToFit="1"/>
    </xf>
    <xf numFmtId="0" fontId="2" fillId="0" borderId="0" xfId="47" applyFill="1" applyAlignment="1">
      <alignment horizontal="left"/>
      <protection/>
    </xf>
    <xf numFmtId="0" fontId="2" fillId="0" borderId="0" xfId="47" applyFill="1">
      <alignment/>
      <protection/>
    </xf>
    <xf numFmtId="0" fontId="16" fillId="0" borderId="0" xfId="47" applyFont="1" applyFill="1" applyAlignment="1">
      <alignment horizontal="right"/>
      <protection/>
    </xf>
    <xf numFmtId="0" fontId="15" fillId="0" borderId="12" xfId="47" applyFont="1" applyFill="1" applyBorder="1" applyAlignment="1">
      <alignment horizontal="center" vertical="center" wrapText="1" shrinkToFit="1"/>
      <protection/>
    </xf>
    <xf numFmtId="0" fontId="15" fillId="0" borderId="12" xfId="47" applyFont="1" applyFill="1" applyBorder="1" applyAlignment="1">
      <alignment horizontal="center" vertical="center" shrinkToFit="1"/>
      <protection/>
    </xf>
    <xf numFmtId="0" fontId="15" fillId="0" borderId="16" xfId="47" applyFont="1" applyFill="1" applyBorder="1" applyAlignment="1">
      <alignment horizontal="center" vertical="center" wrapText="1" shrinkToFit="1"/>
      <protection/>
    </xf>
    <xf numFmtId="4" fontId="15" fillId="0" borderId="16" xfId="47" applyNumberFormat="1" applyFont="1" applyFill="1" applyBorder="1" applyAlignment="1">
      <alignment horizontal="right" vertical="center" shrinkToFit="1"/>
      <protection/>
    </xf>
    <xf numFmtId="0" fontId="4" fillId="0" borderId="0" xfId="40" applyNumberFormat="1" applyFont="1" applyFill="1" applyBorder="1" applyAlignment="1">
      <alignment horizontal="center" vertical="center" wrapText="1" shrinkToFit="1"/>
    </xf>
    <xf numFmtId="0" fontId="1" fillId="33" borderId="17" xfId="40" applyFont="1" applyFill="1" applyBorder="1" applyAlignment="1">
      <alignment horizontal="center" vertical="center" wrapText="1" shrinkToFit="1"/>
    </xf>
    <xf numFmtId="0" fontId="1" fillId="33" borderId="12" xfId="40" applyFont="1" applyFill="1" applyBorder="1" applyAlignment="1">
      <alignment horizontal="center" vertical="center" wrapText="1" shrinkToFit="1"/>
    </xf>
    <xf numFmtId="0" fontId="14" fillId="0" borderId="0" xfId="42" applyFont="1" applyAlignment="1">
      <alignment horizontal="center"/>
      <protection/>
    </xf>
    <xf numFmtId="0" fontId="15" fillId="34" borderId="18" xfId="42" applyFont="1" applyFill="1" applyBorder="1" applyAlignment="1">
      <alignment horizontal="center" vertical="center" shrinkToFit="1"/>
      <protection/>
    </xf>
    <xf numFmtId="0" fontId="15" fillId="34" borderId="14" xfId="42" applyFont="1" applyFill="1" applyBorder="1" applyAlignment="1">
      <alignment horizontal="center" vertical="center" shrinkToFit="1"/>
      <protection/>
    </xf>
    <xf numFmtId="0" fontId="15" fillId="0" borderId="19" xfId="42" applyFont="1" applyBorder="1" applyAlignment="1">
      <alignment horizontal="left" vertical="center" shrinkToFit="1"/>
      <protection/>
    </xf>
    <xf numFmtId="0" fontId="15" fillId="0" borderId="20" xfId="42" applyFont="1" applyBorder="1" applyAlignment="1">
      <alignment horizontal="left" vertical="center" shrinkToFit="1"/>
      <protection/>
    </xf>
    <xf numFmtId="0" fontId="15" fillId="0" borderId="12" xfId="42" applyFont="1" applyBorder="1" applyAlignment="1">
      <alignment horizontal="left" vertical="center" shrinkToFit="1"/>
      <protection/>
    </xf>
    <xf numFmtId="0" fontId="15" fillId="34" borderId="12" xfId="42" applyFont="1" applyFill="1" applyBorder="1" applyAlignment="1">
      <alignment horizontal="center" vertical="center" shrinkToFit="1"/>
      <protection/>
    </xf>
    <xf numFmtId="0" fontId="15" fillId="34" borderId="14" xfId="42" applyFont="1" applyFill="1" applyBorder="1" applyAlignment="1">
      <alignment horizontal="center" vertical="center" wrapText="1" shrinkToFit="1"/>
      <protection/>
    </xf>
    <xf numFmtId="0" fontId="15" fillId="34" borderId="12" xfId="42" applyFont="1" applyFill="1" applyBorder="1" applyAlignment="1">
      <alignment horizontal="center" vertical="center" wrapText="1" shrinkToFit="1"/>
      <protection/>
    </xf>
    <xf numFmtId="0" fontId="15" fillId="34" borderId="21" xfId="42" applyFont="1" applyFill="1" applyBorder="1" applyAlignment="1">
      <alignment horizontal="center" vertical="center" wrapText="1" shrinkToFit="1"/>
      <protection/>
    </xf>
    <xf numFmtId="0" fontId="15" fillId="34" borderId="21" xfId="42" applyFont="1" applyFill="1" applyBorder="1" applyAlignment="1">
      <alignment horizontal="center" vertical="center" shrinkToFit="1"/>
      <protection/>
    </xf>
    <xf numFmtId="0" fontId="14" fillId="0" borderId="0" xfId="44" applyFont="1" applyAlignment="1">
      <alignment horizontal="center"/>
      <protection/>
    </xf>
    <xf numFmtId="0" fontId="15" fillId="34" borderId="18" xfId="44" applyFont="1" applyFill="1" applyBorder="1" applyAlignment="1">
      <alignment horizontal="center" vertical="center" shrinkToFit="1"/>
      <protection/>
    </xf>
    <xf numFmtId="0" fontId="15" fillId="34" borderId="14" xfId="44" applyFont="1" applyFill="1" applyBorder="1" applyAlignment="1">
      <alignment horizontal="center" vertical="center" shrinkToFit="1"/>
      <protection/>
    </xf>
    <xf numFmtId="0" fontId="15" fillId="34" borderId="12" xfId="44" applyFont="1" applyFill="1" applyBorder="1" applyAlignment="1">
      <alignment horizontal="center" vertical="center" shrinkToFit="1"/>
      <protection/>
    </xf>
    <xf numFmtId="0" fontId="15" fillId="34" borderId="22" xfId="44" applyFont="1" applyFill="1" applyBorder="1" applyAlignment="1">
      <alignment horizontal="center" vertical="center" wrapText="1" shrinkToFit="1"/>
      <protection/>
    </xf>
    <xf numFmtId="0" fontId="15" fillId="34" borderId="13" xfId="44" applyFont="1" applyFill="1" applyBorder="1" applyAlignment="1">
      <alignment horizontal="center" vertical="center" wrapText="1" shrinkToFit="1"/>
      <protection/>
    </xf>
    <xf numFmtId="0" fontId="15" fillId="34" borderId="21" xfId="44" applyFont="1" applyFill="1" applyBorder="1" applyAlignment="1">
      <alignment horizontal="center" vertical="center" wrapText="1" shrinkToFit="1"/>
      <protection/>
    </xf>
    <xf numFmtId="0" fontId="15" fillId="34" borderId="12" xfId="44" applyFont="1" applyFill="1" applyBorder="1" applyAlignment="1">
      <alignment horizontal="center" vertical="center" wrapText="1" shrinkToFit="1"/>
      <protection/>
    </xf>
    <xf numFmtId="0" fontId="15" fillId="34" borderId="14" xfId="44" applyFont="1" applyFill="1" applyBorder="1" applyAlignment="1">
      <alignment horizontal="center" vertical="center" wrapText="1" shrinkToFit="1"/>
      <protection/>
    </xf>
    <xf numFmtId="0" fontId="15" fillId="34" borderId="21" xfId="44" applyFont="1" applyFill="1" applyBorder="1" applyAlignment="1">
      <alignment horizontal="center" vertical="center" shrinkToFit="1"/>
      <protection/>
    </xf>
    <xf numFmtId="0" fontId="12" fillId="0" borderId="0" xfId="46" applyFont="1" applyAlignment="1">
      <alignment horizontal="center"/>
      <protection/>
    </xf>
    <xf numFmtId="0" fontId="9" fillId="34" borderId="11" xfId="46" applyFont="1" applyFill="1" applyBorder="1" applyAlignment="1">
      <alignment horizontal="center" vertical="center"/>
      <protection/>
    </xf>
    <xf numFmtId="0" fontId="9" fillId="34" borderId="11" xfId="46" applyFont="1" applyFill="1" applyBorder="1" applyAlignment="1">
      <alignment horizontal="center" vertical="center" wrapText="1"/>
      <protection/>
    </xf>
    <xf numFmtId="0" fontId="18" fillId="0" borderId="0" xfId="45" applyFont="1" applyAlignment="1">
      <alignment horizontal="center"/>
      <protection/>
    </xf>
    <xf numFmtId="0" fontId="17" fillId="0" borderId="0" xfId="45" applyFont="1" applyAlignment="1">
      <alignment horizontal="center"/>
      <protection/>
    </xf>
    <xf numFmtId="0" fontId="13" fillId="34" borderId="18" xfId="45" applyFont="1" applyFill="1" applyBorder="1" applyAlignment="1">
      <alignment horizontal="center" vertical="center" wrapText="1" shrinkToFit="1"/>
      <protection/>
    </xf>
    <xf numFmtId="0" fontId="13" fillId="34" borderId="14" xfId="45" applyFont="1" applyFill="1" applyBorder="1" applyAlignment="1">
      <alignment horizontal="center" vertical="center" wrapText="1" shrinkToFit="1"/>
      <protection/>
    </xf>
    <xf numFmtId="0" fontId="13" fillId="34" borderId="12" xfId="45" applyFont="1" applyFill="1" applyBorder="1" applyAlignment="1">
      <alignment horizontal="center" vertical="center" wrapText="1" shrinkToFit="1"/>
      <protection/>
    </xf>
    <xf numFmtId="0" fontId="13" fillId="34" borderId="21" xfId="45" applyFont="1" applyFill="1" applyBorder="1" applyAlignment="1">
      <alignment horizontal="center" vertical="center" wrapText="1" shrinkToFit="1"/>
      <protection/>
    </xf>
    <xf numFmtId="0" fontId="4" fillId="0" borderId="0" xfId="41" applyNumberFormat="1" applyFont="1" applyFill="1" applyBorder="1" applyAlignment="1">
      <alignment horizontal="center" vertical="center" wrapText="1" shrinkToFit="1"/>
    </xf>
    <xf numFmtId="0" fontId="5" fillId="33" borderId="17" xfId="41" applyFont="1" applyFill="1" applyBorder="1" applyAlignment="1">
      <alignment horizontal="center" vertical="center" wrapText="1" shrinkToFit="1"/>
    </xf>
    <xf numFmtId="0" fontId="5" fillId="33" borderId="20" xfId="41" applyFont="1" applyFill="1" applyBorder="1" applyAlignment="1">
      <alignment horizontal="center" vertical="center" wrapText="1" shrinkToFit="1"/>
    </xf>
    <xf numFmtId="0" fontId="5" fillId="33" borderId="12" xfId="41" applyFont="1" applyFill="1" applyBorder="1" applyAlignment="1">
      <alignment horizontal="center" vertical="center" wrapText="1" shrinkToFit="1"/>
    </xf>
    <xf numFmtId="0" fontId="5" fillId="33" borderId="23" xfId="41" applyFont="1" applyFill="1" applyBorder="1" applyAlignment="1">
      <alignment horizontal="center" vertical="center" wrapText="1" shrinkToFit="1"/>
    </xf>
    <xf numFmtId="0" fontId="5" fillId="33" borderId="24" xfId="41" applyFont="1" applyFill="1" applyBorder="1" applyAlignment="1">
      <alignment horizontal="center" vertical="center" wrapText="1" shrinkToFit="1"/>
    </xf>
    <xf numFmtId="0" fontId="5" fillId="33" borderId="25" xfId="41" applyFont="1" applyFill="1" applyBorder="1" applyAlignment="1">
      <alignment horizontal="center" vertical="center" wrapText="1" shrinkToFit="1"/>
    </xf>
    <xf numFmtId="0" fontId="6" fillId="0" borderId="0" xfId="43" applyNumberFormat="1" applyFont="1" applyFill="1" applyBorder="1" applyAlignment="1">
      <alignment horizontal="center" vertical="center" wrapText="1" shrinkToFit="1"/>
    </xf>
    <xf numFmtId="0" fontId="0" fillId="0" borderId="0" xfId="0" applyAlignment="1">
      <alignment horizontal="left" vertical="center"/>
    </xf>
    <xf numFmtId="0" fontId="7" fillId="0" borderId="0" xfId="43" applyNumberFormat="1" applyFont="1" applyFill="1" applyBorder="1" applyAlignment="1">
      <alignment horizontal="left"/>
    </xf>
    <xf numFmtId="0" fontId="0" fillId="33" borderId="11" xfId="43" applyFont="1" applyFill="1" applyBorder="1" applyAlignment="1">
      <alignment horizontal="center" vertical="center" wrapText="1" shrinkToFit="1"/>
    </xf>
    <xf numFmtId="0" fontId="15" fillId="0" borderId="12" xfId="47" applyFont="1" applyFill="1" applyBorder="1" applyAlignment="1">
      <alignment horizontal="center" vertical="center" wrapText="1" shrinkToFit="1"/>
      <protection/>
    </xf>
    <xf numFmtId="0" fontId="23" fillId="0" borderId="0" xfId="47" applyFont="1" applyAlignment="1">
      <alignment horizontal="center"/>
      <protection/>
    </xf>
    <xf numFmtId="0" fontId="24" fillId="0" borderId="0" xfId="47" applyFont="1" applyAlignment="1">
      <alignment horizontal="center"/>
      <protection/>
    </xf>
    <xf numFmtId="0" fontId="13" fillId="0" borderId="0" xfId="47" applyFont="1" applyFill="1" applyAlignment="1">
      <alignment horizontal="left"/>
      <protection/>
    </xf>
    <xf numFmtId="0" fontId="15" fillId="0" borderId="18" xfId="47" applyFont="1" applyFill="1" applyBorder="1" applyAlignment="1">
      <alignment horizontal="center" vertical="center" wrapText="1" shrinkToFit="1"/>
      <protection/>
    </xf>
    <xf numFmtId="0" fontId="15" fillId="0" borderId="14" xfId="47" applyFont="1" applyFill="1" applyBorder="1" applyAlignment="1">
      <alignment horizontal="center" vertical="center" wrapText="1" shrinkToFit="1"/>
      <protection/>
    </xf>
    <xf numFmtId="0" fontId="15" fillId="0" borderId="21" xfId="47" applyFont="1" applyFill="1" applyBorder="1" applyAlignment="1">
      <alignment horizontal="center" vertical="center" wrapText="1" shrinkToFit="1"/>
      <protection/>
    </xf>
    <xf numFmtId="0" fontId="15" fillId="0" borderId="26" xfId="47" applyFont="1" applyFill="1" applyBorder="1" applyAlignment="1">
      <alignment horizontal="center" vertical="center" wrapText="1" shrinkToFit="1"/>
      <protection/>
    </xf>
    <xf numFmtId="0" fontId="15" fillId="0" borderId="16" xfId="47" applyFont="1" applyFill="1" applyBorder="1" applyAlignment="1">
      <alignment horizontal="center" vertical="center" wrapText="1" shrinkToFit="1"/>
      <protection/>
    </xf>
    <xf numFmtId="0" fontId="5" fillId="0" borderId="11" xfId="41" applyNumberFormat="1" applyFont="1" applyFill="1" applyBorder="1" applyAlignment="1">
      <alignment horizontal="left" vertical="center" shrinkToFit="1"/>
    </xf>
    <xf numFmtId="0" fontId="3" fillId="0" borderId="0" xfId="41" applyNumberFormat="1" applyFont="1" applyFill="1" applyBorder="1" applyAlignment="1">
      <alignment horizontal="right"/>
    </xf>
    <xf numFmtId="4" fontId="5" fillId="0" borderId="10" xfId="41" applyNumberFormat="1" applyFont="1" applyFill="1" applyBorder="1" applyAlignment="1">
      <alignment horizontal="right"/>
    </xf>
    <xf numFmtId="0" fontId="5" fillId="0" borderId="10" xfId="41" applyNumberFormat="1" applyFont="1" applyFill="1" applyBorder="1" applyAlignment="1">
      <alignment horizontal="right" vertical="center" shrinkToFit="1"/>
    </xf>
    <xf numFmtId="0" fontId="0" fillId="0" borderId="0" xfId="0" applyAlignment="1">
      <alignment horizontal="right"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Sheet2_1" xfId="42"/>
    <cellStyle name="常规_Sheet3" xfId="43"/>
    <cellStyle name="常规_Sheet3_Sheet10" xfId="44"/>
    <cellStyle name="常规_Sheet3_Sheet11" xfId="45"/>
    <cellStyle name="常规_Sheet4" xfId="46"/>
    <cellStyle name="常规_Sheet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7"/>
  <sheetViews>
    <sheetView zoomScaleSheetLayoutView="100" zoomScalePageLayoutView="0" workbookViewId="0" topLeftCell="A1">
      <selection activeCell="D8" sqref="D8"/>
    </sheetView>
  </sheetViews>
  <sheetFormatPr defaultColWidth="9.00390625" defaultRowHeight="14.25"/>
  <cols>
    <col min="1" max="1" width="35.00390625" style="0" customWidth="1"/>
    <col min="2" max="2" width="9.50390625" style="0" customWidth="1"/>
    <col min="3" max="3" width="23.125" style="0" bestFit="1" customWidth="1"/>
    <col min="4" max="4" width="10.125" style="0" customWidth="1"/>
  </cols>
  <sheetData>
    <row r="1" spans="1:4" ht="18.75">
      <c r="A1" s="88" t="s">
        <v>0</v>
      </c>
      <c r="B1" s="88"/>
      <c r="C1" s="88"/>
      <c r="D1" s="88"/>
    </row>
    <row r="2" spans="1:4" ht="14.25">
      <c r="A2" s="2"/>
      <c r="B2" s="1"/>
      <c r="C2" s="1"/>
      <c r="D2" s="1"/>
    </row>
    <row r="3" spans="1:4" s="9" customFormat="1" ht="12">
      <c r="A3" s="3" t="s">
        <v>227</v>
      </c>
      <c r="B3" s="3"/>
      <c r="C3" s="3"/>
      <c r="D3" s="4" t="s">
        <v>1</v>
      </c>
    </row>
    <row r="4" spans="1:4" ht="14.25">
      <c r="A4" s="89" t="s">
        <v>2</v>
      </c>
      <c r="B4" s="90"/>
      <c r="C4" s="89" t="s">
        <v>3</v>
      </c>
      <c r="D4" s="90"/>
    </row>
    <row r="5" spans="1:4" ht="14.25">
      <c r="A5" s="7" t="s">
        <v>4</v>
      </c>
      <c r="B5" s="76" t="s">
        <v>235</v>
      </c>
      <c r="C5" s="8" t="s">
        <v>5</v>
      </c>
      <c r="D5" s="76" t="s">
        <v>235</v>
      </c>
    </row>
    <row r="6" spans="1:4" ht="14.25">
      <c r="A6" s="8" t="s">
        <v>6</v>
      </c>
      <c r="B6" s="5">
        <f>B7+B8</f>
        <v>7004.96</v>
      </c>
      <c r="C6" s="8" t="s">
        <v>7</v>
      </c>
      <c r="D6" s="5">
        <f>D7+D8+D9</f>
        <v>293.62</v>
      </c>
    </row>
    <row r="7" spans="1:4" ht="14.25">
      <c r="A7" s="8" t="s">
        <v>8</v>
      </c>
      <c r="B7" s="5">
        <v>358.62</v>
      </c>
      <c r="C7" s="8" t="s">
        <v>9</v>
      </c>
      <c r="D7" s="5">
        <v>224.78</v>
      </c>
    </row>
    <row r="8" spans="1:4" ht="14.25">
      <c r="A8" s="8" t="s">
        <v>10</v>
      </c>
      <c r="B8" s="5">
        <v>6646.34</v>
      </c>
      <c r="C8" s="8" t="s">
        <v>11</v>
      </c>
      <c r="D8" s="5">
        <v>29.23</v>
      </c>
    </row>
    <row r="9" spans="1:4" ht="14.25">
      <c r="A9" s="8" t="s">
        <v>12</v>
      </c>
      <c r="B9" s="5"/>
      <c r="C9" s="8" t="s">
        <v>13</v>
      </c>
      <c r="D9" s="5">
        <v>39.61</v>
      </c>
    </row>
    <row r="10" spans="1:4" ht="14.25">
      <c r="A10" s="8" t="s">
        <v>14</v>
      </c>
      <c r="B10" s="6"/>
      <c r="C10" s="8" t="s">
        <v>15</v>
      </c>
      <c r="D10" s="6"/>
    </row>
    <row r="11" spans="1:4" ht="14.25">
      <c r="A11" s="8" t="s">
        <v>16</v>
      </c>
      <c r="B11" s="5"/>
      <c r="C11" s="8" t="s">
        <v>17</v>
      </c>
      <c r="D11" s="6"/>
    </row>
    <row r="12" spans="1:4" ht="14.25">
      <c r="A12" s="8" t="s">
        <v>18</v>
      </c>
      <c r="B12" s="6"/>
      <c r="C12" s="8" t="s">
        <v>19</v>
      </c>
      <c r="D12" s="5"/>
    </row>
    <row r="13" spans="1:4" ht="14.25">
      <c r="A13" s="8" t="s">
        <v>20</v>
      </c>
      <c r="B13" s="6"/>
      <c r="C13" s="8" t="s">
        <v>21</v>
      </c>
      <c r="D13" s="5"/>
    </row>
    <row r="14" spans="1:4" ht="14.25">
      <c r="A14" s="8" t="s">
        <v>22</v>
      </c>
      <c r="B14" s="6"/>
      <c r="C14" s="8" t="s">
        <v>23</v>
      </c>
      <c r="D14" s="5"/>
    </row>
    <row r="15" spans="1:4" ht="14.25">
      <c r="A15" s="8" t="s">
        <v>24</v>
      </c>
      <c r="B15" s="6"/>
      <c r="C15" s="8" t="s">
        <v>25</v>
      </c>
      <c r="D15" s="5"/>
    </row>
    <row r="16" spans="1:4" ht="14.25">
      <c r="A16" s="8" t="s">
        <v>26</v>
      </c>
      <c r="B16" s="5"/>
      <c r="C16" s="8"/>
      <c r="D16" s="10"/>
    </row>
    <row r="17" spans="1:4" ht="14.25">
      <c r="A17" s="8" t="s">
        <v>27</v>
      </c>
      <c r="B17" s="5"/>
      <c r="C17" s="8" t="s">
        <v>28</v>
      </c>
      <c r="D17" s="5">
        <f>D18+D19+D20+D21+D22+D23</f>
        <v>13078.34</v>
      </c>
    </row>
    <row r="18" spans="1:4" ht="14.25">
      <c r="A18" s="8" t="s">
        <v>29</v>
      </c>
      <c r="B18" s="5"/>
      <c r="C18" s="8" t="s">
        <v>21</v>
      </c>
      <c r="D18" s="5">
        <v>12151.12</v>
      </c>
    </row>
    <row r="19" spans="1:4" ht="14.25">
      <c r="A19" s="8" t="s">
        <v>30</v>
      </c>
      <c r="B19" s="5"/>
      <c r="C19" s="8" t="s">
        <v>31</v>
      </c>
      <c r="D19" s="5">
        <v>300</v>
      </c>
    </row>
    <row r="20" spans="1:4" ht="14.25">
      <c r="A20" s="8" t="s">
        <v>32</v>
      </c>
      <c r="B20" s="5">
        <v>6367</v>
      </c>
      <c r="C20" s="8" t="s">
        <v>33</v>
      </c>
      <c r="D20" s="5"/>
    </row>
    <row r="21" spans="1:4" ht="14.25">
      <c r="A21" s="8"/>
      <c r="B21" s="10"/>
      <c r="C21" s="8" t="s">
        <v>34</v>
      </c>
      <c r="D21" s="5"/>
    </row>
    <row r="22" spans="1:4" ht="14.25">
      <c r="A22" s="8"/>
      <c r="B22" s="10"/>
      <c r="C22" s="8" t="s">
        <v>35</v>
      </c>
      <c r="D22" s="5">
        <v>392.5</v>
      </c>
    </row>
    <row r="23" spans="1:4" ht="14.25">
      <c r="A23" s="8"/>
      <c r="B23" s="10"/>
      <c r="C23" s="8" t="s">
        <v>25</v>
      </c>
      <c r="D23" s="5">
        <v>234.72</v>
      </c>
    </row>
    <row r="24" spans="1:4" ht="14.25">
      <c r="A24" s="8"/>
      <c r="B24" s="10"/>
      <c r="C24" s="8"/>
      <c r="D24" s="10"/>
    </row>
    <row r="25" spans="1:4" ht="14.25">
      <c r="A25" s="8"/>
      <c r="B25" s="10"/>
      <c r="C25" s="8" t="s">
        <v>36</v>
      </c>
      <c r="D25" s="5"/>
    </row>
    <row r="26" spans="1:4" ht="14.25">
      <c r="A26" s="8"/>
      <c r="B26" s="10"/>
      <c r="C26" s="8"/>
      <c r="D26" s="10"/>
    </row>
    <row r="27" spans="1:4" ht="14.25">
      <c r="A27" s="8" t="s">
        <v>37</v>
      </c>
      <c r="B27" s="5">
        <f>B6+B20</f>
        <v>13371.96</v>
      </c>
      <c r="C27" s="7" t="s">
        <v>38</v>
      </c>
      <c r="D27" s="5">
        <f>D6+D17</f>
        <v>13371.960000000001</v>
      </c>
    </row>
    <row r="28" spans="1:4" ht="14.25">
      <c r="A28" s="8"/>
      <c r="B28" s="10"/>
      <c r="C28" s="8"/>
      <c r="D28" s="10"/>
    </row>
    <row r="29" spans="1:4" ht="14.25">
      <c r="A29" s="8" t="s">
        <v>39</v>
      </c>
      <c r="B29" s="5"/>
      <c r="C29" s="8" t="s">
        <v>40</v>
      </c>
      <c r="D29" s="5"/>
    </row>
    <row r="30" spans="1:4" ht="14.25">
      <c r="A30" s="8" t="s">
        <v>41</v>
      </c>
      <c r="B30" s="6"/>
      <c r="C30" s="8" t="s">
        <v>42</v>
      </c>
      <c r="D30" s="6"/>
    </row>
    <row r="31" spans="1:4" ht="14.25">
      <c r="A31" s="8" t="s">
        <v>43</v>
      </c>
      <c r="B31" s="5"/>
      <c r="C31" s="8" t="s">
        <v>44</v>
      </c>
      <c r="D31" s="6"/>
    </row>
    <row r="32" spans="1:4" ht="14.25">
      <c r="A32" s="8" t="s">
        <v>45</v>
      </c>
      <c r="B32" s="6"/>
      <c r="C32" s="8"/>
      <c r="D32" s="10"/>
    </row>
    <row r="33" spans="1:4" ht="14.25">
      <c r="A33" s="8"/>
      <c r="B33" s="10"/>
      <c r="C33" s="8"/>
      <c r="D33" s="10"/>
    </row>
    <row r="34" spans="1:4" ht="14.25">
      <c r="A34" s="8"/>
      <c r="B34" s="10"/>
      <c r="C34" s="8"/>
      <c r="D34" s="10"/>
    </row>
    <row r="35" spans="1:4" ht="14.25">
      <c r="A35" s="8" t="s">
        <v>46</v>
      </c>
      <c r="B35" s="6"/>
      <c r="C35" s="8" t="s">
        <v>47</v>
      </c>
      <c r="D35" s="10"/>
    </row>
    <row r="36" spans="1:4" ht="14.25">
      <c r="A36" s="8"/>
      <c r="B36" s="10"/>
      <c r="C36" s="8"/>
      <c r="D36" s="10"/>
    </row>
    <row r="37" spans="1:4" ht="14.25">
      <c r="A37" s="8" t="s">
        <v>48</v>
      </c>
      <c r="B37" s="5">
        <f>B27</f>
        <v>13371.96</v>
      </c>
      <c r="C37" s="7" t="s">
        <v>49</v>
      </c>
      <c r="D37" s="5">
        <f>D27</f>
        <v>13371.960000000001</v>
      </c>
    </row>
  </sheetData>
  <sheetProtection/>
  <mergeCells count="3">
    <mergeCell ref="A1:D1"/>
    <mergeCell ref="A4:B4"/>
    <mergeCell ref="C4:D4"/>
  </mergeCells>
  <printOptions/>
  <pageMargins left="0.9448818897637796" right="0" top="0.5905511811023623"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E24" sqref="E24"/>
    </sheetView>
  </sheetViews>
  <sheetFormatPr defaultColWidth="9.00390625" defaultRowHeight="14.25"/>
  <cols>
    <col min="1" max="3" width="7.625" style="0" customWidth="1"/>
    <col min="4" max="4" width="22.625" style="0" customWidth="1"/>
    <col min="5" max="5" width="12.50390625" style="0" customWidth="1"/>
    <col min="6" max="6" width="12.875" style="0" customWidth="1"/>
    <col min="7" max="7" width="10.50390625" style="0" customWidth="1"/>
    <col min="9" max="9" width="7.50390625" style="0" customWidth="1"/>
    <col min="10" max="10" width="10.375" style="0" customWidth="1"/>
  </cols>
  <sheetData>
    <row r="1" spans="1:11" ht="27">
      <c r="A1" s="91" t="s">
        <v>50</v>
      </c>
      <c r="B1" s="91"/>
      <c r="C1" s="91"/>
      <c r="D1" s="91"/>
      <c r="E1" s="91"/>
      <c r="F1" s="91"/>
      <c r="G1" s="91"/>
      <c r="H1" s="91"/>
      <c r="I1" s="91"/>
      <c r="J1" s="91"/>
      <c r="K1" s="91"/>
    </row>
    <row r="2" spans="1:11" ht="15.75" thickBot="1">
      <c r="A2" s="73" t="s">
        <v>216</v>
      </c>
      <c r="B2" s="73"/>
      <c r="C2" s="73"/>
      <c r="D2" s="41"/>
      <c r="E2" s="41"/>
      <c r="F2" s="41"/>
      <c r="G2" s="41"/>
      <c r="H2" s="42"/>
      <c r="I2" s="41"/>
      <c r="J2" s="43"/>
      <c r="K2" s="49" t="s">
        <v>51</v>
      </c>
    </row>
    <row r="3" spans="1:11" ht="21" customHeight="1" thickBot="1">
      <c r="A3" s="92" t="s">
        <v>52</v>
      </c>
      <c r="B3" s="93"/>
      <c r="C3" s="93"/>
      <c r="D3" s="93"/>
      <c r="E3" s="98" t="s">
        <v>53</v>
      </c>
      <c r="F3" s="98" t="s">
        <v>54</v>
      </c>
      <c r="G3" s="98" t="s">
        <v>55</v>
      </c>
      <c r="H3" s="98" t="s">
        <v>56</v>
      </c>
      <c r="I3" s="98" t="s">
        <v>57</v>
      </c>
      <c r="J3" s="98" t="s">
        <v>58</v>
      </c>
      <c r="K3" s="98" t="s">
        <v>59</v>
      </c>
    </row>
    <row r="4" spans="1:11" ht="21" customHeight="1">
      <c r="A4" s="100" t="s">
        <v>215</v>
      </c>
      <c r="B4" s="99"/>
      <c r="C4" s="99"/>
      <c r="D4" s="97" t="s">
        <v>61</v>
      </c>
      <c r="E4" s="99"/>
      <c r="F4" s="99"/>
      <c r="G4" s="99"/>
      <c r="H4" s="99"/>
      <c r="I4" s="99"/>
      <c r="J4" s="99"/>
      <c r="K4" s="98"/>
    </row>
    <row r="5" spans="1:11" ht="21" customHeight="1">
      <c r="A5" s="100"/>
      <c r="B5" s="99"/>
      <c r="C5" s="99"/>
      <c r="D5" s="97"/>
      <c r="E5" s="99"/>
      <c r="F5" s="99"/>
      <c r="G5" s="99"/>
      <c r="H5" s="99"/>
      <c r="I5" s="99"/>
      <c r="J5" s="99"/>
      <c r="K5" s="98"/>
    </row>
    <row r="6" spans="1:11" ht="21" customHeight="1">
      <c r="A6" s="101" t="s">
        <v>62</v>
      </c>
      <c r="B6" s="97" t="s">
        <v>63</v>
      </c>
      <c r="C6" s="97" t="s">
        <v>64</v>
      </c>
      <c r="D6" s="45" t="s">
        <v>65</v>
      </c>
      <c r="E6" s="44" t="s">
        <v>66</v>
      </c>
      <c r="F6" s="44" t="s">
        <v>67</v>
      </c>
      <c r="G6" s="44" t="s">
        <v>68</v>
      </c>
      <c r="H6" s="44" t="s">
        <v>69</v>
      </c>
      <c r="I6" s="44" t="s">
        <v>70</v>
      </c>
      <c r="J6" s="44" t="s">
        <v>71</v>
      </c>
      <c r="K6" s="44" t="s">
        <v>72</v>
      </c>
    </row>
    <row r="7" spans="1:11" ht="21" customHeight="1">
      <c r="A7" s="101"/>
      <c r="B7" s="97"/>
      <c r="C7" s="97"/>
      <c r="D7" s="45" t="s">
        <v>73</v>
      </c>
      <c r="E7" s="46">
        <f>E8+E11+E20</f>
        <v>13371.960000000001</v>
      </c>
      <c r="F7" s="46">
        <f>F8+F11+F20</f>
        <v>13371.960000000001</v>
      </c>
      <c r="G7" s="46"/>
      <c r="H7" s="46"/>
      <c r="I7" s="46"/>
      <c r="J7" s="46"/>
      <c r="K7" s="46"/>
    </row>
    <row r="8" spans="1:11" ht="21" customHeight="1">
      <c r="A8" s="94">
        <v>208</v>
      </c>
      <c r="B8" s="95"/>
      <c r="C8" s="96"/>
      <c r="D8" s="47" t="s">
        <v>207</v>
      </c>
      <c r="E8" s="46">
        <f>E9</f>
        <v>18.78</v>
      </c>
      <c r="F8" s="46">
        <f>F9</f>
        <v>18.78</v>
      </c>
      <c r="G8" s="48"/>
      <c r="H8" s="46"/>
      <c r="I8" s="48"/>
      <c r="J8" s="48"/>
      <c r="K8" s="46"/>
    </row>
    <row r="9" spans="1:11" ht="21" customHeight="1">
      <c r="A9" s="94">
        <v>20805</v>
      </c>
      <c r="B9" s="95"/>
      <c r="C9" s="96"/>
      <c r="D9" s="47" t="s">
        <v>218</v>
      </c>
      <c r="E9" s="46">
        <f>E10</f>
        <v>18.78</v>
      </c>
      <c r="F9" s="46">
        <f>F10</f>
        <v>18.78</v>
      </c>
      <c r="G9" s="48"/>
      <c r="H9" s="48"/>
      <c r="I9" s="48"/>
      <c r="J9" s="48"/>
      <c r="K9" s="46"/>
    </row>
    <row r="10" spans="1:11" ht="21" customHeight="1">
      <c r="A10" s="94">
        <v>2080502</v>
      </c>
      <c r="B10" s="95"/>
      <c r="C10" s="96"/>
      <c r="D10" s="47" t="s">
        <v>208</v>
      </c>
      <c r="E10" s="46">
        <v>18.78</v>
      </c>
      <c r="F10" s="46">
        <v>18.78</v>
      </c>
      <c r="G10" s="48"/>
      <c r="H10" s="48"/>
      <c r="I10" s="48"/>
      <c r="J10" s="48"/>
      <c r="K10" s="46"/>
    </row>
    <row r="11" spans="1:11" ht="21" customHeight="1">
      <c r="A11" s="94">
        <v>213</v>
      </c>
      <c r="B11" s="95"/>
      <c r="C11" s="96"/>
      <c r="D11" s="47" t="s">
        <v>209</v>
      </c>
      <c r="E11" s="46">
        <f>E12+E18</f>
        <v>13332.35</v>
      </c>
      <c r="F11" s="46">
        <f>F12+F18</f>
        <v>13332.35</v>
      </c>
      <c r="G11" s="48"/>
      <c r="H11" s="48"/>
      <c r="I11" s="48"/>
      <c r="J11" s="48"/>
      <c r="K11" s="48"/>
    </row>
    <row r="12" spans="1:11" ht="21" customHeight="1">
      <c r="A12" s="94">
        <v>21303</v>
      </c>
      <c r="B12" s="95"/>
      <c r="C12" s="96"/>
      <c r="D12" s="75" t="s">
        <v>220</v>
      </c>
      <c r="E12" s="46">
        <f>E13+E14+E15+E16+E17</f>
        <v>13157.630000000001</v>
      </c>
      <c r="F12" s="46">
        <f>F13+F14+F15+F16+F17</f>
        <v>13157.630000000001</v>
      </c>
      <c r="G12" s="48"/>
      <c r="H12" s="48"/>
      <c r="I12" s="48"/>
      <c r="J12" s="48"/>
      <c r="K12" s="48"/>
    </row>
    <row r="13" spans="1:11" ht="21" customHeight="1">
      <c r="A13" s="94">
        <v>2130303</v>
      </c>
      <c r="B13" s="95"/>
      <c r="C13" s="96"/>
      <c r="D13" s="75" t="s">
        <v>231</v>
      </c>
      <c r="E13" s="46">
        <v>81.81</v>
      </c>
      <c r="F13" s="46">
        <v>81.81</v>
      </c>
      <c r="G13" s="48"/>
      <c r="H13" s="48"/>
      <c r="I13" s="48"/>
      <c r="J13" s="48"/>
      <c r="K13" s="48"/>
    </row>
    <row r="14" spans="1:11" ht="21" customHeight="1">
      <c r="A14" s="94">
        <v>2130304</v>
      </c>
      <c r="B14" s="95"/>
      <c r="C14" s="96"/>
      <c r="D14" s="47" t="s">
        <v>210</v>
      </c>
      <c r="E14" s="46">
        <v>172.2</v>
      </c>
      <c r="F14" s="46">
        <v>172.2</v>
      </c>
      <c r="G14" s="48"/>
      <c r="H14" s="48"/>
      <c r="I14" s="48"/>
      <c r="J14" s="48"/>
      <c r="K14" s="48"/>
    </row>
    <row r="15" spans="1:11" ht="21" customHeight="1">
      <c r="A15" s="94">
        <v>2130305</v>
      </c>
      <c r="B15" s="95"/>
      <c r="C15" s="96"/>
      <c r="D15" s="47" t="s">
        <v>211</v>
      </c>
      <c r="E15" s="46">
        <v>12151.12</v>
      </c>
      <c r="F15" s="46">
        <v>12151.12</v>
      </c>
      <c r="G15" s="48"/>
      <c r="H15" s="48"/>
      <c r="I15" s="48"/>
      <c r="J15" s="48"/>
      <c r="K15" s="48"/>
    </row>
    <row r="16" spans="1:11" ht="21" customHeight="1">
      <c r="A16" s="94">
        <v>2130306</v>
      </c>
      <c r="B16" s="95"/>
      <c r="C16" s="96"/>
      <c r="D16" s="47" t="s">
        <v>212</v>
      </c>
      <c r="E16" s="46">
        <v>627.5</v>
      </c>
      <c r="F16" s="46">
        <v>627.5</v>
      </c>
      <c r="G16" s="48"/>
      <c r="H16" s="48"/>
      <c r="I16" s="48"/>
      <c r="J16" s="48"/>
      <c r="K16" s="48"/>
    </row>
    <row r="17" spans="1:11" ht="21" customHeight="1">
      <c r="A17" s="94">
        <v>2130399</v>
      </c>
      <c r="B17" s="95"/>
      <c r="C17" s="96"/>
      <c r="D17" s="75" t="s">
        <v>232</v>
      </c>
      <c r="E17" s="46">
        <v>125</v>
      </c>
      <c r="F17" s="46">
        <v>125</v>
      </c>
      <c r="G17" s="48"/>
      <c r="H17" s="48"/>
      <c r="I17" s="48"/>
      <c r="J17" s="48"/>
      <c r="K17" s="48"/>
    </row>
    <row r="18" spans="1:11" ht="21" customHeight="1">
      <c r="A18" s="94">
        <v>21399</v>
      </c>
      <c r="B18" s="95"/>
      <c r="C18" s="96"/>
      <c r="D18" s="75" t="s">
        <v>233</v>
      </c>
      <c r="E18" s="46">
        <f>E19</f>
        <v>174.72</v>
      </c>
      <c r="F18" s="46">
        <f>F19</f>
        <v>174.72</v>
      </c>
      <c r="G18" s="48"/>
      <c r="H18" s="48"/>
      <c r="I18" s="48"/>
      <c r="J18" s="48"/>
      <c r="K18" s="48"/>
    </row>
    <row r="19" spans="1:11" ht="21" customHeight="1">
      <c r="A19" s="94">
        <v>2139999</v>
      </c>
      <c r="B19" s="95"/>
      <c r="C19" s="96"/>
      <c r="D19" s="75" t="s">
        <v>234</v>
      </c>
      <c r="E19" s="46">
        <v>174.72</v>
      </c>
      <c r="F19" s="46">
        <v>174.72</v>
      </c>
      <c r="G19" s="48"/>
      <c r="H19" s="48"/>
      <c r="I19" s="48"/>
      <c r="J19" s="48"/>
      <c r="K19" s="48"/>
    </row>
    <row r="20" spans="1:11" ht="21" customHeight="1">
      <c r="A20" s="94">
        <v>221</v>
      </c>
      <c r="B20" s="95"/>
      <c r="C20" s="96"/>
      <c r="D20" s="47" t="s">
        <v>213</v>
      </c>
      <c r="E20" s="46">
        <f>E21</f>
        <v>20.83</v>
      </c>
      <c r="F20" s="46">
        <f>F21</f>
        <v>20.83</v>
      </c>
      <c r="G20" s="48"/>
      <c r="H20" s="48"/>
      <c r="I20" s="48"/>
      <c r="J20" s="48"/>
      <c r="K20" s="48"/>
    </row>
    <row r="21" spans="1:11" ht="21" customHeight="1">
      <c r="A21" s="94">
        <v>22102</v>
      </c>
      <c r="B21" s="95"/>
      <c r="C21" s="96"/>
      <c r="D21" s="47" t="s">
        <v>219</v>
      </c>
      <c r="E21" s="46">
        <f>E22</f>
        <v>20.83</v>
      </c>
      <c r="F21" s="46">
        <f>F22</f>
        <v>20.83</v>
      </c>
      <c r="G21" s="48"/>
      <c r="H21" s="48"/>
      <c r="I21" s="48"/>
      <c r="J21" s="48"/>
      <c r="K21" s="48"/>
    </row>
    <row r="22" spans="1:11" ht="21" customHeight="1">
      <c r="A22" s="94">
        <v>2210201</v>
      </c>
      <c r="B22" s="95"/>
      <c r="C22" s="96"/>
      <c r="D22" s="47" t="s">
        <v>214</v>
      </c>
      <c r="E22" s="46">
        <v>20.83</v>
      </c>
      <c r="F22" s="46">
        <v>20.83</v>
      </c>
      <c r="G22" s="48"/>
      <c r="H22" s="48"/>
      <c r="I22" s="48"/>
      <c r="J22" s="48"/>
      <c r="K22" s="48"/>
    </row>
  </sheetData>
  <sheetProtection/>
  <mergeCells count="29">
    <mergeCell ref="A21:C21"/>
    <mergeCell ref="A22:C22"/>
    <mergeCell ref="A20:C20"/>
    <mergeCell ref="A6:A7"/>
    <mergeCell ref="B6:B7"/>
    <mergeCell ref="C6:C7"/>
    <mergeCell ref="A14:C14"/>
    <mergeCell ref="A12:C12"/>
    <mergeCell ref="A18:C18"/>
    <mergeCell ref="A19:C19"/>
    <mergeCell ref="K3:K5"/>
    <mergeCell ref="A4:C5"/>
    <mergeCell ref="A15:C15"/>
    <mergeCell ref="A16:C16"/>
    <mergeCell ref="A17:C17"/>
    <mergeCell ref="A9:C9"/>
    <mergeCell ref="A10:C10"/>
    <mergeCell ref="A11:C11"/>
    <mergeCell ref="A13:C13"/>
    <mergeCell ref="A1:K1"/>
    <mergeCell ref="A3:D3"/>
    <mergeCell ref="A8:C8"/>
    <mergeCell ref="D4:D5"/>
    <mergeCell ref="E3:E5"/>
    <mergeCell ref="F3:F5"/>
    <mergeCell ref="G3:G5"/>
    <mergeCell ref="H3:H5"/>
    <mergeCell ref="I3:I5"/>
    <mergeCell ref="J3:J5"/>
  </mergeCells>
  <printOptions/>
  <pageMargins left="0.9448818897637796" right="0.15748031496062992" top="0.5905511811023623"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4">
      <selection activeCell="E23" sqref="E23"/>
    </sheetView>
  </sheetViews>
  <sheetFormatPr defaultColWidth="9.00390625" defaultRowHeight="14.25"/>
  <cols>
    <col min="1" max="3" width="6.875" style="0" customWidth="1"/>
    <col min="4" max="4" width="16.25390625" style="0" customWidth="1"/>
    <col min="5" max="5" width="12.00390625" style="0" customWidth="1"/>
    <col min="6" max="6" width="12.75390625" style="0" customWidth="1"/>
    <col min="7" max="7" width="11.625" style="0" customWidth="1"/>
    <col min="8" max="8" width="14.00390625" style="0" customWidth="1"/>
    <col min="9" max="9" width="11.625" style="0" customWidth="1"/>
    <col min="10" max="10" width="16.625" style="0" customWidth="1"/>
  </cols>
  <sheetData>
    <row r="1" spans="1:10" ht="27">
      <c r="A1" s="102" t="s">
        <v>74</v>
      </c>
      <c r="B1" s="102"/>
      <c r="C1" s="102"/>
      <c r="D1" s="102"/>
      <c r="E1" s="102"/>
      <c r="F1" s="102"/>
      <c r="G1" s="102"/>
      <c r="H1" s="102"/>
      <c r="I1" s="102"/>
      <c r="J1" s="102"/>
    </row>
    <row r="2" spans="1:10" ht="15.75" thickBot="1">
      <c r="A2" s="74" t="s">
        <v>216</v>
      </c>
      <c r="B2" s="74"/>
      <c r="C2" s="74"/>
      <c r="D2" s="50"/>
      <c r="E2" s="50"/>
      <c r="F2" s="51"/>
      <c r="G2" s="50"/>
      <c r="H2" s="50"/>
      <c r="I2" s="50"/>
      <c r="J2" s="52" t="s">
        <v>51</v>
      </c>
    </row>
    <row r="3" spans="1:10" ht="14.25">
      <c r="A3" s="103" t="s">
        <v>52</v>
      </c>
      <c r="B3" s="104"/>
      <c r="C3" s="104"/>
      <c r="D3" s="104"/>
      <c r="E3" s="110" t="s">
        <v>75</v>
      </c>
      <c r="F3" s="110" t="s">
        <v>76</v>
      </c>
      <c r="G3" s="110" t="s">
        <v>77</v>
      </c>
      <c r="H3" s="110" t="s">
        <v>78</v>
      </c>
      <c r="I3" s="110" t="s">
        <v>79</v>
      </c>
      <c r="J3" s="106" t="s">
        <v>80</v>
      </c>
    </row>
    <row r="4" spans="1:10" ht="14.25">
      <c r="A4" s="108" t="s">
        <v>60</v>
      </c>
      <c r="B4" s="109"/>
      <c r="C4" s="109"/>
      <c r="D4" s="105" t="s">
        <v>61</v>
      </c>
      <c r="E4" s="109"/>
      <c r="F4" s="109"/>
      <c r="G4" s="109"/>
      <c r="H4" s="109"/>
      <c r="I4" s="109"/>
      <c r="J4" s="107"/>
    </row>
    <row r="5" spans="1:10" ht="14.25">
      <c r="A5" s="108"/>
      <c r="B5" s="109"/>
      <c r="C5" s="109"/>
      <c r="D5" s="105"/>
      <c r="E5" s="109"/>
      <c r="F5" s="109"/>
      <c r="G5" s="109"/>
      <c r="H5" s="109"/>
      <c r="I5" s="109"/>
      <c r="J5" s="107"/>
    </row>
    <row r="6" spans="1:10" ht="14.25">
      <c r="A6" s="108"/>
      <c r="B6" s="109"/>
      <c r="C6" s="109"/>
      <c r="D6" s="105"/>
      <c r="E6" s="109"/>
      <c r="F6" s="109"/>
      <c r="G6" s="109"/>
      <c r="H6" s="109"/>
      <c r="I6" s="109"/>
      <c r="J6" s="107"/>
    </row>
    <row r="7" spans="1:10" ht="14.25">
      <c r="A7" s="111" t="s">
        <v>62</v>
      </c>
      <c r="B7" s="105" t="s">
        <v>63</v>
      </c>
      <c r="C7" s="105" t="s">
        <v>64</v>
      </c>
      <c r="D7" s="54" t="s">
        <v>65</v>
      </c>
      <c r="E7" s="53" t="s">
        <v>66</v>
      </c>
      <c r="F7" s="53" t="s">
        <v>67</v>
      </c>
      <c r="G7" s="53" t="s">
        <v>68</v>
      </c>
      <c r="H7" s="53" t="s">
        <v>69</v>
      </c>
      <c r="I7" s="53" t="s">
        <v>70</v>
      </c>
      <c r="J7" s="55" t="s">
        <v>71</v>
      </c>
    </row>
    <row r="8" spans="1:10" ht="14.25">
      <c r="A8" s="111"/>
      <c r="B8" s="105"/>
      <c r="C8" s="105"/>
      <c r="D8" s="54" t="s">
        <v>73</v>
      </c>
      <c r="E8" s="46">
        <f>E9+E12+E21</f>
        <v>13371.960000000001</v>
      </c>
      <c r="F8" s="46">
        <f>F9+F12+F21</f>
        <v>293.61999999999995</v>
      </c>
      <c r="G8" s="46">
        <f>G9+G12+G21</f>
        <v>13078.34</v>
      </c>
      <c r="H8" s="56"/>
      <c r="I8" s="56"/>
      <c r="J8" s="57"/>
    </row>
    <row r="9" spans="1:10" ht="14.25">
      <c r="A9" s="94">
        <v>208</v>
      </c>
      <c r="B9" s="95"/>
      <c r="C9" s="96"/>
      <c r="D9" s="47" t="s">
        <v>207</v>
      </c>
      <c r="E9" s="46">
        <f>E10</f>
        <v>18.78</v>
      </c>
      <c r="F9" s="46">
        <f>F10</f>
        <v>18.78</v>
      </c>
      <c r="G9" s="56"/>
      <c r="H9" s="58"/>
      <c r="I9" s="58"/>
      <c r="J9" s="59"/>
    </row>
    <row r="10" spans="1:10" ht="14.25">
      <c r="A10" s="94">
        <v>20805</v>
      </c>
      <c r="B10" s="95"/>
      <c r="C10" s="96"/>
      <c r="D10" s="47" t="s">
        <v>218</v>
      </c>
      <c r="E10" s="46">
        <f>E11</f>
        <v>18.78</v>
      </c>
      <c r="F10" s="46">
        <f>F11</f>
        <v>18.78</v>
      </c>
      <c r="G10" s="56"/>
      <c r="H10" s="58"/>
      <c r="I10" s="58"/>
      <c r="J10" s="59"/>
    </row>
    <row r="11" spans="1:10" ht="14.25">
      <c r="A11" s="94">
        <v>2080502</v>
      </c>
      <c r="B11" s="95"/>
      <c r="C11" s="96"/>
      <c r="D11" s="47" t="s">
        <v>208</v>
      </c>
      <c r="E11" s="46">
        <v>18.78</v>
      </c>
      <c r="F11" s="46">
        <v>18.78</v>
      </c>
      <c r="G11" s="58"/>
      <c r="H11" s="58"/>
      <c r="I11" s="58"/>
      <c r="J11" s="59"/>
    </row>
    <row r="12" spans="1:10" ht="14.25">
      <c r="A12" s="94">
        <v>213</v>
      </c>
      <c r="B12" s="95"/>
      <c r="C12" s="96"/>
      <c r="D12" s="47" t="s">
        <v>209</v>
      </c>
      <c r="E12" s="46">
        <f>E13+E19</f>
        <v>13332.35</v>
      </c>
      <c r="F12" s="46">
        <f>F13+F19</f>
        <v>254.01</v>
      </c>
      <c r="G12" s="46">
        <f>G13+G19</f>
        <v>13078.34</v>
      </c>
      <c r="H12" s="58"/>
      <c r="I12" s="58"/>
      <c r="J12" s="59"/>
    </row>
    <row r="13" spans="1:10" ht="14.25">
      <c r="A13" s="94">
        <v>21303</v>
      </c>
      <c r="B13" s="95"/>
      <c r="C13" s="96"/>
      <c r="D13" s="75" t="s">
        <v>220</v>
      </c>
      <c r="E13" s="46">
        <f>E14+E15+E16+E17+E18</f>
        <v>13157.630000000001</v>
      </c>
      <c r="F13" s="46">
        <f>F14+F15+F16+F17+F18</f>
        <v>254.01</v>
      </c>
      <c r="G13" s="46">
        <f>G14+G15+G16+G17+G18</f>
        <v>12903.62</v>
      </c>
      <c r="H13" s="58"/>
      <c r="I13" s="58"/>
      <c r="J13" s="59"/>
    </row>
    <row r="14" spans="1:10" ht="14.25">
      <c r="A14" s="94">
        <v>2130303</v>
      </c>
      <c r="B14" s="95"/>
      <c r="C14" s="96"/>
      <c r="D14" s="75" t="s">
        <v>231</v>
      </c>
      <c r="E14" s="46">
        <v>81.81</v>
      </c>
      <c r="F14" s="46">
        <v>81.81</v>
      </c>
      <c r="G14" s="56"/>
      <c r="H14" s="58"/>
      <c r="I14" s="58"/>
      <c r="J14" s="59"/>
    </row>
    <row r="15" spans="1:10" ht="14.25">
      <c r="A15" s="94">
        <v>2130304</v>
      </c>
      <c r="B15" s="95"/>
      <c r="C15" s="96"/>
      <c r="D15" s="47" t="s">
        <v>210</v>
      </c>
      <c r="E15" s="46">
        <v>172.2</v>
      </c>
      <c r="F15" s="46">
        <v>172.2</v>
      </c>
      <c r="G15" s="46"/>
      <c r="H15" s="58"/>
      <c r="I15" s="58"/>
      <c r="J15" s="59"/>
    </row>
    <row r="16" spans="1:10" ht="14.25">
      <c r="A16" s="94">
        <v>2130305</v>
      </c>
      <c r="B16" s="95"/>
      <c r="C16" s="96"/>
      <c r="D16" s="47" t="s">
        <v>211</v>
      </c>
      <c r="E16" s="46">
        <v>12151.12</v>
      </c>
      <c r="F16" s="46"/>
      <c r="G16" s="46">
        <v>12151.12</v>
      </c>
      <c r="H16" s="58"/>
      <c r="I16" s="58"/>
      <c r="J16" s="59"/>
    </row>
    <row r="17" spans="1:10" ht="14.25">
      <c r="A17" s="94">
        <v>2130306</v>
      </c>
      <c r="B17" s="95"/>
      <c r="C17" s="96"/>
      <c r="D17" s="47" t="s">
        <v>212</v>
      </c>
      <c r="E17" s="46">
        <v>627.5</v>
      </c>
      <c r="F17" s="46"/>
      <c r="G17" s="46">
        <v>627.5</v>
      </c>
      <c r="H17" s="58"/>
      <c r="I17" s="58"/>
      <c r="J17" s="59"/>
    </row>
    <row r="18" spans="1:10" ht="14.25">
      <c r="A18" s="94">
        <v>2130399</v>
      </c>
      <c r="B18" s="95"/>
      <c r="C18" s="96"/>
      <c r="D18" s="75" t="s">
        <v>232</v>
      </c>
      <c r="E18" s="46">
        <v>125</v>
      </c>
      <c r="F18" s="46"/>
      <c r="G18" s="46">
        <v>125</v>
      </c>
      <c r="H18" s="58"/>
      <c r="I18" s="58"/>
      <c r="J18" s="59"/>
    </row>
    <row r="19" spans="1:10" ht="14.25">
      <c r="A19" s="94">
        <v>21399</v>
      </c>
      <c r="B19" s="95"/>
      <c r="C19" s="96"/>
      <c r="D19" s="75" t="s">
        <v>233</v>
      </c>
      <c r="E19" s="46">
        <f>E20</f>
        <v>174.72</v>
      </c>
      <c r="F19" s="46"/>
      <c r="G19" s="46">
        <f>G20</f>
        <v>174.72</v>
      </c>
      <c r="H19" s="58"/>
      <c r="I19" s="58"/>
      <c r="J19" s="59"/>
    </row>
    <row r="20" spans="1:10" ht="14.25">
      <c r="A20" s="94">
        <v>2139999</v>
      </c>
      <c r="B20" s="95"/>
      <c r="C20" s="96"/>
      <c r="D20" s="75" t="s">
        <v>234</v>
      </c>
      <c r="E20" s="46">
        <v>174.72</v>
      </c>
      <c r="F20" s="46"/>
      <c r="G20" s="46">
        <v>174.72</v>
      </c>
      <c r="H20" s="58"/>
      <c r="I20" s="58"/>
      <c r="J20" s="59"/>
    </row>
    <row r="21" spans="1:10" ht="14.25">
      <c r="A21" s="94">
        <v>221</v>
      </c>
      <c r="B21" s="95"/>
      <c r="C21" s="96"/>
      <c r="D21" s="47" t="s">
        <v>213</v>
      </c>
      <c r="E21" s="46">
        <f>E22</f>
        <v>20.83</v>
      </c>
      <c r="F21" s="46">
        <f>F22</f>
        <v>20.83</v>
      </c>
      <c r="G21" s="56"/>
      <c r="H21" s="58"/>
      <c r="I21" s="58"/>
      <c r="J21" s="59"/>
    </row>
    <row r="22" spans="1:10" ht="14.25">
      <c r="A22" s="94">
        <v>22102</v>
      </c>
      <c r="B22" s="95"/>
      <c r="C22" s="96"/>
      <c r="D22" s="47" t="s">
        <v>219</v>
      </c>
      <c r="E22" s="46">
        <f>E23</f>
        <v>20.83</v>
      </c>
      <c r="F22" s="46">
        <f>F23</f>
        <v>20.83</v>
      </c>
      <c r="G22" s="56"/>
      <c r="H22" s="58"/>
      <c r="I22" s="58"/>
      <c r="J22" s="59"/>
    </row>
    <row r="23" spans="1:10" ht="14.25">
      <c r="A23" s="94">
        <v>2210201</v>
      </c>
      <c r="B23" s="95"/>
      <c r="C23" s="96"/>
      <c r="D23" s="47" t="s">
        <v>214</v>
      </c>
      <c r="E23" s="46">
        <v>20.83</v>
      </c>
      <c r="F23" s="46">
        <v>20.83</v>
      </c>
      <c r="G23" s="56"/>
      <c r="H23" s="58"/>
      <c r="I23" s="58"/>
      <c r="J23" s="59"/>
    </row>
  </sheetData>
  <sheetProtection/>
  <mergeCells count="28">
    <mergeCell ref="A14:C14"/>
    <mergeCell ref="A21:C21"/>
    <mergeCell ref="A22:C22"/>
    <mergeCell ref="A23:C23"/>
    <mergeCell ref="A17:C17"/>
    <mergeCell ref="A18:C18"/>
    <mergeCell ref="A19:C19"/>
    <mergeCell ref="A20:C20"/>
    <mergeCell ref="A15:C15"/>
    <mergeCell ref="A16:C16"/>
    <mergeCell ref="A12:C12"/>
    <mergeCell ref="A13:C13"/>
    <mergeCell ref="A7:A8"/>
    <mergeCell ref="B7:B8"/>
    <mergeCell ref="C7:C8"/>
    <mergeCell ref="A10:C10"/>
    <mergeCell ref="A11:C11"/>
    <mergeCell ref="A9:C9"/>
    <mergeCell ref="A1:J1"/>
    <mergeCell ref="A3:D3"/>
    <mergeCell ref="D4:D6"/>
    <mergeCell ref="J3:J6"/>
    <mergeCell ref="A4:C6"/>
    <mergeCell ref="I3:I6"/>
    <mergeCell ref="E3:E6"/>
    <mergeCell ref="F3:F6"/>
    <mergeCell ref="G3:G6"/>
    <mergeCell ref="H3:H6"/>
  </mergeCells>
  <printOptions/>
  <pageMargins left="0.9448818897637796" right="0" top="0.5905511811023623"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A13" sqref="A13"/>
    </sheetView>
  </sheetViews>
  <sheetFormatPr defaultColWidth="9.00390625" defaultRowHeight="14.25"/>
  <cols>
    <col min="1" max="1" width="25.875" style="0" customWidth="1"/>
    <col min="2" max="2" width="3.625" style="0" bestFit="1" customWidth="1"/>
    <col min="3" max="3" width="15.375" style="0" customWidth="1"/>
    <col min="4" max="4" width="27.375" style="0" customWidth="1"/>
    <col min="5" max="5" width="3.625" style="0" bestFit="1" customWidth="1"/>
    <col min="6" max="6" width="15.25390625" style="0" customWidth="1"/>
    <col min="7" max="7" width="14.00390625" style="0" customWidth="1"/>
    <col min="8" max="8" width="12.00390625" style="0" customWidth="1"/>
  </cols>
  <sheetData>
    <row r="1" spans="1:8" ht="18.75">
      <c r="A1" s="112" t="s">
        <v>81</v>
      </c>
      <c r="B1" s="112"/>
      <c r="C1" s="112"/>
      <c r="D1" s="112"/>
      <c r="E1" s="112"/>
      <c r="F1" s="112"/>
      <c r="G1" s="112"/>
      <c r="H1" s="112"/>
    </row>
    <row r="2" spans="1:8" ht="14.25">
      <c r="A2" s="31" t="s">
        <v>216</v>
      </c>
      <c r="B2" s="29"/>
      <c r="C2" s="29"/>
      <c r="D2" s="29"/>
      <c r="E2" s="29"/>
      <c r="F2" s="30"/>
      <c r="G2" s="29"/>
      <c r="H2" s="28" t="s">
        <v>51</v>
      </c>
    </row>
    <row r="3" spans="1:8" ht="12.75" customHeight="1">
      <c r="A3" s="113" t="s">
        <v>82</v>
      </c>
      <c r="B3" s="113"/>
      <c r="C3" s="113"/>
      <c r="D3" s="113" t="s">
        <v>83</v>
      </c>
      <c r="E3" s="113"/>
      <c r="F3" s="113"/>
      <c r="G3" s="113"/>
      <c r="H3" s="113"/>
    </row>
    <row r="4" spans="1:8" ht="14.25">
      <c r="A4" s="114" t="s">
        <v>84</v>
      </c>
      <c r="B4" s="114" t="s">
        <v>85</v>
      </c>
      <c r="C4" s="114" t="s">
        <v>86</v>
      </c>
      <c r="D4" s="114" t="s">
        <v>87</v>
      </c>
      <c r="E4" s="114" t="s">
        <v>85</v>
      </c>
      <c r="F4" s="113" t="s">
        <v>86</v>
      </c>
      <c r="G4" s="113"/>
      <c r="H4" s="113"/>
    </row>
    <row r="5" spans="1:8" ht="26.25" customHeight="1">
      <c r="A5" s="114"/>
      <c r="B5" s="114"/>
      <c r="C5" s="114"/>
      <c r="D5" s="114"/>
      <c r="E5" s="114"/>
      <c r="F5" s="33" t="s">
        <v>88</v>
      </c>
      <c r="G5" s="40" t="s">
        <v>89</v>
      </c>
      <c r="H5" s="40" t="s">
        <v>90</v>
      </c>
    </row>
    <row r="6" spans="1:8" ht="14.25">
      <c r="A6" s="33" t="s">
        <v>91</v>
      </c>
      <c r="B6" s="33"/>
      <c r="C6" s="33">
        <v>1</v>
      </c>
      <c r="D6" s="33" t="s">
        <v>91</v>
      </c>
      <c r="E6" s="33"/>
      <c r="F6" s="33">
        <v>2</v>
      </c>
      <c r="G6" s="33">
        <v>3</v>
      </c>
      <c r="H6" s="33">
        <v>4</v>
      </c>
    </row>
    <row r="7" spans="1:8" ht="14.25">
      <c r="A7" s="38" t="s">
        <v>92</v>
      </c>
      <c r="B7" s="33" t="s">
        <v>66</v>
      </c>
      <c r="C7" s="34">
        <v>13371.960000000001</v>
      </c>
      <c r="D7" s="38" t="s">
        <v>93</v>
      </c>
      <c r="E7" s="33" t="s">
        <v>94</v>
      </c>
      <c r="F7" s="34"/>
      <c r="G7" s="34"/>
      <c r="H7" s="37"/>
    </row>
    <row r="8" spans="1:8" ht="14.25">
      <c r="A8" s="38" t="s">
        <v>95</v>
      </c>
      <c r="B8" s="33" t="s">
        <v>67</v>
      </c>
      <c r="C8" s="34"/>
      <c r="D8" s="38" t="s">
        <v>96</v>
      </c>
      <c r="E8" s="33" t="s">
        <v>97</v>
      </c>
      <c r="F8" s="37"/>
      <c r="G8" s="37"/>
      <c r="H8" s="37"/>
    </row>
    <row r="9" spans="1:8" ht="14.25">
      <c r="A9" s="38"/>
      <c r="B9" s="33" t="s">
        <v>68</v>
      </c>
      <c r="C9" s="37"/>
      <c r="D9" s="38" t="s">
        <v>98</v>
      </c>
      <c r="E9" s="33" t="s">
        <v>99</v>
      </c>
      <c r="F9" s="34"/>
      <c r="G9" s="34"/>
      <c r="H9" s="37"/>
    </row>
    <row r="10" spans="1:8" ht="14.25">
      <c r="A10" s="38"/>
      <c r="B10" s="33" t="s">
        <v>69</v>
      </c>
      <c r="C10" s="37"/>
      <c r="D10" s="38" t="s">
        <v>100</v>
      </c>
      <c r="E10" s="33" t="s">
        <v>101</v>
      </c>
      <c r="F10" s="34"/>
      <c r="G10" s="34"/>
      <c r="H10" s="37"/>
    </row>
    <row r="11" spans="1:8" ht="14.25">
      <c r="A11" s="38"/>
      <c r="B11" s="33" t="s">
        <v>70</v>
      </c>
      <c r="C11" s="37"/>
      <c r="D11" s="38" t="s">
        <v>102</v>
      </c>
      <c r="E11" s="33" t="s">
        <v>103</v>
      </c>
      <c r="F11" s="34"/>
      <c r="G11" s="34"/>
      <c r="H11" s="34"/>
    </row>
    <row r="12" spans="1:8" ht="14.25">
      <c r="A12" s="38"/>
      <c r="B12" s="33" t="s">
        <v>71</v>
      </c>
      <c r="C12" s="37"/>
      <c r="D12" s="38" t="s">
        <v>104</v>
      </c>
      <c r="E12" s="33" t="s">
        <v>105</v>
      </c>
      <c r="F12" s="34"/>
      <c r="G12" s="34"/>
      <c r="H12" s="37"/>
    </row>
    <row r="13" spans="1:8" ht="14.25">
      <c r="A13" s="38"/>
      <c r="B13" s="33" t="s">
        <v>72</v>
      </c>
      <c r="C13" s="37"/>
      <c r="D13" s="38" t="s">
        <v>106</v>
      </c>
      <c r="E13" s="33" t="s">
        <v>107</v>
      </c>
      <c r="F13" s="34"/>
      <c r="G13" s="34"/>
      <c r="H13" s="34"/>
    </row>
    <row r="14" spans="1:8" ht="14.25">
      <c r="A14" s="38"/>
      <c r="B14" s="33" t="s">
        <v>108</v>
      </c>
      <c r="C14" s="37"/>
      <c r="D14" s="38" t="s">
        <v>109</v>
      </c>
      <c r="E14" s="33" t="s">
        <v>110</v>
      </c>
      <c r="F14" s="34">
        <v>18.78</v>
      </c>
      <c r="G14" s="34">
        <v>18.78</v>
      </c>
      <c r="H14" s="34"/>
    </row>
    <row r="15" spans="1:8" ht="14.25">
      <c r="A15" s="38"/>
      <c r="B15" s="33" t="s">
        <v>111</v>
      </c>
      <c r="C15" s="37"/>
      <c r="D15" s="39" t="s">
        <v>217</v>
      </c>
      <c r="E15" s="33" t="s">
        <v>112</v>
      </c>
      <c r="F15" s="34"/>
      <c r="G15" s="34"/>
      <c r="H15" s="37"/>
    </row>
    <row r="16" spans="1:8" ht="14.25">
      <c r="A16" s="38"/>
      <c r="B16" s="33" t="s">
        <v>113</v>
      </c>
      <c r="C16" s="37"/>
      <c r="D16" s="38" t="s">
        <v>114</v>
      </c>
      <c r="E16" s="33" t="s">
        <v>115</v>
      </c>
      <c r="F16" s="34"/>
      <c r="G16" s="34"/>
      <c r="H16" s="37"/>
    </row>
    <row r="17" spans="1:8" ht="14.25">
      <c r="A17" s="38"/>
      <c r="B17" s="33" t="s">
        <v>116</v>
      </c>
      <c r="C17" s="37"/>
      <c r="D17" s="38" t="s">
        <v>117</v>
      </c>
      <c r="E17" s="33" t="s">
        <v>118</v>
      </c>
      <c r="F17" s="34"/>
      <c r="G17" s="34"/>
      <c r="H17" s="34"/>
    </row>
    <row r="18" spans="1:8" ht="14.25">
      <c r="A18" s="38"/>
      <c r="B18" s="33" t="s">
        <v>119</v>
      </c>
      <c r="C18" s="37"/>
      <c r="D18" s="38" t="s">
        <v>120</v>
      </c>
      <c r="E18" s="33" t="s">
        <v>121</v>
      </c>
      <c r="F18" s="34">
        <f>G18</f>
        <v>13332.35</v>
      </c>
      <c r="G18" s="34">
        <v>13332.35</v>
      </c>
      <c r="H18" s="34"/>
    </row>
    <row r="19" spans="1:8" ht="14.25">
      <c r="A19" s="38"/>
      <c r="B19" s="33" t="s">
        <v>122</v>
      </c>
      <c r="C19" s="37"/>
      <c r="D19" s="38" t="s">
        <v>123</v>
      </c>
      <c r="E19" s="33" t="s">
        <v>124</v>
      </c>
      <c r="F19" s="34"/>
      <c r="G19" s="34"/>
      <c r="H19" s="37"/>
    </row>
    <row r="20" spans="1:8" ht="14.25">
      <c r="A20" s="38"/>
      <c r="B20" s="33" t="s">
        <v>125</v>
      </c>
      <c r="C20" s="37"/>
      <c r="D20" s="38" t="s">
        <v>126</v>
      </c>
      <c r="E20" s="33" t="s">
        <v>127</v>
      </c>
      <c r="F20" s="34"/>
      <c r="G20" s="34"/>
      <c r="H20" s="34"/>
    </row>
    <row r="21" spans="1:8" ht="14.25">
      <c r="A21" s="38"/>
      <c r="B21" s="33" t="s">
        <v>128</v>
      </c>
      <c r="C21" s="37"/>
      <c r="D21" s="38" t="s">
        <v>129</v>
      </c>
      <c r="E21" s="33" t="s">
        <v>130</v>
      </c>
      <c r="F21" s="34"/>
      <c r="G21" s="34"/>
      <c r="H21" s="37"/>
    </row>
    <row r="22" spans="1:8" ht="14.25">
      <c r="A22" s="38"/>
      <c r="B22" s="33" t="s">
        <v>131</v>
      </c>
      <c r="C22" s="37"/>
      <c r="D22" s="38" t="s">
        <v>132</v>
      </c>
      <c r="E22" s="33" t="s">
        <v>133</v>
      </c>
      <c r="F22" s="34"/>
      <c r="G22" s="34"/>
      <c r="H22" s="37"/>
    </row>
    <row r="23" spans="1:8" ht="14.25">
      <c r="A23" s="38"/>
      <c r="B23" s="33" t="s">
        <v>134</v>
      </c>
      <c r="C23" s="37"/>
      <c r="D23" s="38" t="s">
        <v>135</v>
      </c>
      <c r="E23" s="33" t="s">
        <v>136</v>
      </c>
      <c r="F23" s="37"/>
      <c r="G23" s="37"/>
      <c r="H23" s="37"/>
    </row>
    <row r="24" spans="1:8" ht="14.25">
      <c r="A24" s="38"/>
      <c r="B24" s="33" t="s">
        <v>137</v>
      </c>
      <c r="C24" s="37"/>
      <c r="D24" s="38" t="s">
        <v>138</v>
      </c>
      <c r="E24" s="33" t="s">
        <v>139</v>
      </c>
      <c r="F24" s="34"/>
      <c r="G24" s="34"/>
      <c r="H24" s="37"/>
    </row>
    <row r="25" spans="1:8" ht="14.25">
      <c r="A25" s="38"/>
      <c r="B25" s="33" t="s">
        <v>140</v>
      </c>
      <c r="C25" s="37"/>
      <c r="D25" s="38" t="s">
        <v>141</v>
      </c>
      <c r="E25" s="33" t="s">
        <v>142</v>
      </c>
      <c r="F25" s="34">
        <f>G25</f>
        <v>20.83</v>
      </c>
      <c r="G25" s="34">
        <v>20.83</v>
      </c>
      <c r="H25" s="37"/>
    </row>
    <row r="26" spans="1:8" ht="14.25">
      <c r="A26" s="38"/>
      <c r="B26" s="33" t="s">
        <v>143</v>
      </c>
      <c r="C26" s="37"/>
      <c r="D26" s="38" t="s">
        <v>144</v>
      </c>
      <c r="E26" s="33" t="s">
        <v>145</v>
      </c>
      <c r="F26" s="34"/>
      <c r="G26" s="34"/>
      <c r="H26" s="37"/>
    </row>
    <row r="27" spans="1:8" ht="14.25">
      <c r="A27" s="38"/>
      <c r="B27" s="33" t="s">
        <v>146</v>
      </c>
      <c r="C27" s="37"/>
      <c r="D27" s="38" t="s">
        <v>147</v>
      </c>
      <c r="E27" s="33" t="s">
        <v>148</v>
      </c>
      <c r="F27" s="34"/>
      <c r="G27" s="34"/>
      <c r="H27" s="37"/>
    </row>
    <row r="28" spans="1:8" ht="14.25">
      <c r="A28" s="38"/>
      <c r="B28" s="33" t="s">
        <v>149</v>
      </c>
      <c r="C28" s="37"/>
      <c r="D28" s="38" t="s">
        <v>150</v>
      </c>
      <c r="E28" s="33" t="s">
        <v>151</v>
      </c>
      <c r="F28" s="34"/>
      <c r="G28" s="34"/>
      <c r="H28" s="34"/>
    </row>
    <row r="29" spans="1:8" ht="14.25">
      <c r="A29" s="38"/>
      <c r="B29" s="33" t="s">
        <v>152</v>
      </c>
      <c r="C29" s="37"/>
      <c r="D29" s="38"/>
      <c r="E29" s="33" t="s">
        <v>153</v>
      </c>
      <c r="F29" s="37"/>
      <c r="G29" s="37"/>
      <c r="H29" s="37"/>
    </row>
    <row r="30" spans="1:8" ht="14.25">
      <c r="A30" s="35" t="s">
        <v>53</v>
      </c>
      <c r="B30" s="33" t="s">
        <v>154</v>
      </c>
      <c r="C30" s="34">
        <f>C7</f>
        <v>13371.960000000001</v>
      </c>
      <c r="D30" s="32" t="s">
        <v>75</v>
      </c>
      <c r="E30" s="33" t="s">
        <v>155</v>
      </c>
      <c r="F30" s="69">
        <f>SUM(F7:F28)</f>
        <v>13371.960000000001</v>
      </c>
      <c r="G30" s="69">
        <f>SUM(G7:G28)</f>
        <v>13371.960000000001</v>
      </c>
      <c r="H30" s="32"/>
    </row>
    <row r="31" spans="1:8" ht="14.25">
      <c r="A31" s="38"/>
      <c r="B31" s="33" t="s">
        <v>156</v>
      </c>
      <c r="C31" s="37"/>
      <c r="D31" s="36"/>
      <c r="E31" s="33" t="s">
        <v>157</v>
      </c>
      <c r="F31" s="36"/>
      <c r="G31" s="36"/>
      <c r="H31" s="36"/>
    </row>
    <row r="32" spans="1:8" ht="14.25">
      <c r="A32" s="38" t="s">
        <v>158</v>
      </c>
      <c r="B32" s="33" t="s">
        <v>159</v>
      </c>
      <c r="C32" s="34"/>
      <c r="D32" s="36" t="s">
        <v>160</v>
      </c>
      <c r="E32" s="33" t="s">
        <v>161</v>
      </c>
      <c r="F32" s="36"/>
      <c r="G32" s="36"/>
      <c r="H32" s="36"/>
    </row>
    <row r="33" spans="1:8" ht="14.25">
      <c r="A33" s="38" t="s">
        <v>92</v>
      </c>
      <c r="B33" s="33" t="s">
        <v>162</v>
      </c>
      <c r="C33" s="34"/>
      <c r="D33" s="36" t="s">
        <v>163</v>
      </c>
      <c r="E33" s="33" t="s">
        <v>164</v>
      </c>
      <c r="F33" s="36"/>
      <c r="G33" s="36"/>
      <c r="H33" s="36"/>
    </row>
    <row r="34" spans="1:8" ht="14.25">
      <c r="A34" s="38" t="s">
        <v>95</v>
      </c>
      <c r="B34" s="33" t="s">
        <v>165</v>
      </c>
      <c r="C34" s="34"/>
      <c r="D34" s="36" t="s">
        <v>166</v>
      </c>
      <c r="E34" s="33" t="s">
        <v>167</v>
      </c>
      <c r="F34" s="36"/>
      <c r="G34" s="36"/>
      <c r="H34" s="36"/>
    </row>
    <row r="35" spans="1:8" ht="14.25">
      <c r="A35" s="38"/>
      <c r="B35" s="33" t="s">
        <v>168</v>
      </c>
      <c r="C35" s="37"/>
      <c r="D35" s="36"/>
      <c r="E35" s="33" t="s">
        <v>169</v>
      </c>
      <c r="F35" s="36"/>
      <c r="G35" s="36"/>
      <c r="H35" s="36"/>
    </row>
    <row r="36" spans="1:8" ht="14.25">
      <c r="A36" s="35" t="s">
        <v>170</v>
      </c>
      <c r="B36" s="33" t="s">
        <v>171</v>
      </c>
      <c r="C36" s="34">
        <f>C30</f>
        <v>13371.960000000001</v>
      </c>
      <c r="D36" s="32" t="s">
        <v>172</v>
      </c>
      <c r="E36" s="33" t="s">
        <v>173</v>
      </c>
      <c r="F36" s="69">
        <f>F30</f>
        <v>13371.960000000001</v>
      </c>
      <c r="G36" s="69">
        <f>G30</f>
        <v>13371.960000000001</v>
      </c>
      <c r="H36" s="32"/>
    </row>
  </sheetData>
  <sheetProtection/>
  <mergeCells count="9">
    <mergeCell ref="A1:H1"/>
    <mergeCell ref="A3:C3"/>
    <mergeCell ref="D3:H3"/>
    <mergeCell ref="F4:H4"/>
    <mergeCell ref="A4:A5"/>
    <mergeCell ref="B4:B5"/>
    <mergeCell ref="C4:C5"/>
    <mergeCell ref="D4:D5"/>
    <mergeCell ref="E4:E5"/>
  </mergeCells>
  <printOptions/>
  <pageMargins left="0.9448818897637796" right="0" top="0.3937007874015748"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E14" sqref="E14"/>
    </sheetView>
  </sheetViews>
  <sheetFormatPr defaultColWidth="9.00390625" defaultRowHeight="14.25"/>
  <cols>
    <col min="1" max="1" width="7.25390625" style="0" customWidth="1"/>
    <col min="2" max="2" width="6.00390625" style="0" customWidth="1"/>
    <col min="3" max="3" width="5.75390625" style="0" customWidth="1"/>
    <col min="4" max="4" width="21.625" style="0" customWidth="1"/>
    <col min="5" max="5" width="13.625" style="0" customWidth="1"/>
    <col min="6" max="6" width="11.875" style="0" customWidth="1"/>
    <col min="7" max="7" width="13.375" style="0" customWidth="1"/>
    <col min="8" max="8" width="13.125" style="0" customWidth="1"/>
    <col min="9" max="9" width="11.375" style="0" customWidth="1"/>
    <col min="10" max="10" width="16.125" style="0" customWidth="1"/>
  </cols>
  <sheetData>
    <row r="1" spans="1:10" ht="21">
      <c r="A1" s="115" t="s">
        <v>174</v>
      </c>
      <c r="B1" s="116"/>
      <c r="C1" s="116"/>
      <c r="D1" s="116"/>
      <c r="E1" s="116"/>
      <c r="F1" s="116"/>
      <c r="G1" s="116"/>
      <c r="H1" s="116"/>
      <c r="I1" s="116"/>
      <c r="J1" s="116"/>
    </row>
    <row r="2" spans="1:10" ht="15">
      <c r="A2" s="62" t="s">
        <v>216</v>
      </c>
      <c r="B2" s="61"/>
      <c r="C2" s="61"/>
      <c r="D2" s="61"/>
      <c r="E2" s="61"/>
      <c r="F2" s="61"/>
      <c r="G2" s="61"/>
      <c r="H2" s="61"/>
      <c r="I2" s="61"/>
      <c r="J2" s="68" t="s">
        <v>51</v>
      </c>
    </row>
    <row r="3" spans="1:10" ht="21" customHeight="1">
      <c r="A3" s="117" t="s">
        <v>175</v>
      </c>
      <c r="B3" s="118"/>
      <c r="C3" s="118"/>
      <c r="D3" s="67"/>
      <c r="E3" s="118" t="s">
        <v>176</v>
      </c>
      <c r="F3" s="118"/>
      <c r="G3" s="118"/>
      <c r="H3" s="118"/>
      <c r="I3" s="118"/>
      <c r="J3" s="118"/>
    </row>
    <row r="4" spans="1:10" ht="21" customHeight="1">
      <c r="A4" s="120" t="s">
        <v>60</v>
      </c>
      <c r="B4" s="119"/>
      <c r="C4" s="119"/>
      <c r="D4" s="119" t="s">
        <v>61</v>
      </c>
      <c r="E4" s="119" t="s">
        <v>73</v>
      </c>
      <c r="F4" s="119" t="s">
        <v>76</v>
      </c>
      <c r="G4" s="119"/>
      <c r="H4" s="119"/>
      <c r="I4" s="119" t="s">
        <v>77</v>
      </c>
      <c r="J4" s="119"/>
    </row>
    <row r="5" spans="1:10" ht="53.25" customHeight="1">
      <c r="A5" s="120"/>
      <c r="B5" s="119"/>
      <c r="C5" s="119"/>
      <c r="D5" s="119"/>
      <c r="E5" s="119"/>
      <c r="F5" s="65" t="s">
        <v>88</v>
      </c>
      <c r="G5" s="65" t="s">
        <v>177</v>
      </c>
      <c r="H5" s="65" t="s">
        <v>178</v>
      </c>
      <c r="I5" s="65" t="s">
        <v>88</v>
      </c>
      <c r="J5" s="65" t="s">
        <v>179</v>
      </c>
    </row>
    <row r="6" spans="1:10" ht="21" customHeight="1">
      <c r="A6" s="120" t="s">
        <v>62</v>
      </c>
      <c r="B6" s="119" t="s">
        <v>63</v>
      </c>
      <c r="C6" s="119" t="s">
        <v>64</v>
      </c>
      <c r="D6" s="60" t="s">
        <v>65</v>
      </c>
      <c r="E6" s="66">
        <v>1</v>
      </c>
      <c r="F6" s="66">
        <v>2</v>
      </c>
      <c r="G6" s="66">
        <v>3</v>
      </c>
      <c r="H6" s="66">
        <v>4</v>
      </c>
      <c r="I6" s="66">
        <v>5</v>
      </c>
      <c r="J6" s="66">
        <v>6</v>
      </c>
    </row>
    <row r="7" spans="1:10" ht="21" customHeight="1">
      <c r="A7" s="120"/>
      <c r="B7" s="119"/>
      <c r="C7" s="119"/>
      <c r="D7" s="60" t="s">
        <v>73</v>
      </c>
      <c r="E7" s="46">
        <f aca="true" t="shared" si="0" ref="E7:J7">E8+E11+E21</f>
        <v>13371.960000000001</v>
      </c>
      <c r="F7" s="46">
        <f t="shared" si="0"/>
        <v>293.61999999999995</v>
      </c>
      <c r="G7" s="46">
        <f t="shared" si="0"/>
        <v>264.39</v>
      </c>
      <c r="H7" s="46">
        <f t="shared" si="0"/>
        <v>29.23</v>
      </c>
      <c r="I7" s="46">
        <f t="shared" si="0"/>
        <v>13078.34</v>
      </c>
      <c r="J7" s="46">
        <f t="shared" si="0"/>
        <v>12151.12</v>
      </c>
    </row>
    <row r="8" spans="1:10" ht="21" customHeight="1">
      <c r="A8" s="94">
        <v>208</v>
      </c>
      <c r="B8" s="95"/>
      <c r="C8" s="96"/>
      <c r="D8" s="47" t="s">
        <v>207</v>
      </c>
      <c r="E8" s="46">
        <f aca="true" t="shared" si="1" ref="E8:G9">E9</f>
        <v>18.78</v>
      </c>
      <c r="F8" s="46">
        <f t="shared" si="1"/>
        <v>18.78</v>
      </c>
      <c r="G8" s="46">
        <f t="shared" si="1"/>
        <v>18.78</v>
      </c>
      <c r="H8" s="63"/>
      <c r="I8" s="63"/>
      <c r="J8" s="63"/>
    </row>
    <row r="9" spans="1:10" ht="21" customHeight="1">
      <c r="A9" s="94">
        <v>20805</v>
      </c>
      <c r="B9" s="95"/>
      <c r="C9" s="96"/>
      <c r="D9" s="47" t="s">
        <v>218</v>
      </c>
      <c r="E9" s="46">
        <f t="shared" si="1"/>
        <v>18.78</v>
      </c>
      <c r="F9" s="46">
        <f t="shared" si="1"/>
        <v>18.78</v>
      </c>
      <c r="G9" s="46">
        <f t="shared" si="1"/>
        <v>18.78</v>
      </c>
      <c r="H9" s="63"/>
      <c r="I9" s="63"/>
      <c r="J9" s="63"/>
    </row>
    <row r="10" spans="1:10" ht="21" customHeight="1">
      <c r="A10" s="94">
        <v>2080502</v>
      </c>
      <c r="B10" s="95"/>
      <c r="C10" s="96"/>
      <c r="D10" s="47" t="s">
        <v>208</v>
      </c>
      <c r="E10" s="46">
        <v>18.78</v>
      </c>
      <c r="F10" s="46">
        <v>18.78</v>
      </c>
      <c r="G10" s="46">
        <v>18.78</v>
      </c>
      <c r="H10" s="63"/>
      <c r="I10" s="63"/>
      <c r="J10" s="63"/>
    </row>
    <row r="11" spans="1:10" ht="21" customHeight="1">
      <c r="A11" s="94">
        <v>213</v>
      </c>
      <c r="B11" s="95"/>
      <c r="C11" s="96"/>
      <c r="D11" s="47" t="s">
        <v>209</v>
      </c>
      <c r="E11" s="46">
        <f>E12+E18</f>
        <v>13332.35</v>
      </c>
      <c r="F11" s="46">
        <f>F12</f>
        <v>254.01</v>
      </c>
      <c r="G11" s="46">
        <f>G12</f>
        <v>224.77999999999997</v>
      </c>
      <c r="H11" s="46">
        <f>H12</f>
        <v>29.23</v>
      </c>
      <c r="I11" s="46">
        <f>I12+I18</f>
        <v>13078.34</v>
      </c>
      <c r="J11" s="46">
        <f>J12+J18</f>
        <v>12151.12</v>
      </c>
    </row>
    <row r="12" spans="1:10" ht="21" customHeight="1">
      <c r="A12" s="94">
        <v>21303</v>
      </c>
      <c r="B12" s="95"/>
      <c r="C12" s="96"/>
      <c r="D12" s="75" t="s">
        <v>220</v>
      </c>
      <c r="E12" s="46">
        <f>E13+E14+E15+E16+E17</f>
        <v>13157.630000000001</v>
      </c>
      <c r="F12" s="46">
        <f>F13+F14+F15+F16</f>
        <v>254.01</v>
      </c>
      <c r="G12" s="46">
        <f>G13+G14+G15+G16</f>
        <v>224.77999999999997</v>
      </c>
      <c r="H12" s="46">
        <f>H13+H14+H15+H16</f>
        <v>29.23</v>
      </c>
      <c r="I12" s="46">
        <f>I13+I14+I15+I16+I17</f>
        <v>12903.62</v>
      </c>
      <c r="J12" s="46">
        <f>J13+J14+J15+J16+J17</f>
        <v>12151.12</v>
      </c>
    </row>
    <row r="13" spans="1:10" ht="21" customHeight="1">
      <c r="A13" s="94">
        <v>2130303</v>
      </c>
      <c r="B13" s="95"/>
      <c r="C13" s="96"/>
      <c r="D13" s="75" t="s">
        <v>231</v>
      </c>
      <c r="E13" s="46">
        <v>81.81</v>
      </c>
      <c r="F13" s="64">
        <f>G13+H13</f>
        <v>81.81</v>
      </c>
      <c r="G13" s="64">
        <v>52.58</v>
      </c>
      <c r="H13" s="64">
        <v>29.23</v>
      </c>
      <c r="I13" s="63"/>
      <c r="J13" s="63"/>
    </row>
    <row r="14" spans="1:10" ht="21" customHeight="1">
      <c r="A14" s="94">
        <v>2130304</v>
      </c>
      <c r="B14" s="95"/>
      <c r="C14" s="96"/>
      <c r="D14" s="47" t="s">
        <v>210</v>
      </c>
      <c r="E14" s="46">
        <v>172.2</v>
      </c>
      <c r="F14" s="64">
        <f>G14+H14</f>
        <v>172.2</v>
      </c>
      <c r="G14" s="46">
        <v>172.2</v>
      </c>
      <c r="H14" s="64"/>
      <c r="I14" s="46"/>
      <c r="J14" s="46"/>
    </row>
    <row r="15" spans="1:10" ht="21" customHeight="1">
      <c r="A15" s="94">
        <v>2130305</v>
      </c>
      <c r="B15" s="95"/>
      <c r="C15" s="96"/>
      <c r="D15" s="47" t="s">
        <v>211</v>
      </c>
      <c r="E15" s="46">
        <v>12151.12</v>
      </c>
      <c r="F15" s="64"/>
      <c r="G15" s="64"/>
      <c r="H15" s="64"/>
      <c r="I15" s="46">
        <v>12151.12</v>
      </c>
      <c r="J15" s="46">
        <v>12151.12</v>
      </c>
    </row>
    <row r="16" spans="1:10" ht="21" customHeight="1">
      <c r="A16" s="94">
        <v>2130306</v>
      </c>
      <c r="B16" s="95"/>
      <c r="C16" s="96"/>
      <c r="D16" s="47" t="s">
        <v>212</v>
      </c>
      <c r="E16" s="46">
        <v>627.5</v>
      </c>
      <c r="F16" s="63"/>
      <c r="G16" s="63"/>
      <c r="H16" s="63"/>
      <c r="I16" s="46">
        <v>627.5</v>
      </c>
      <c r="J16" s="46"/>
    </row>
    <row r="17" spans="1:10" ht="21" customHeight="1">
      <c r="A17" s="94">
        <v>2130399</v>
      </c>
      <c r="B17" s="95"/>
      <c r="C17" s="96"/>
      <c r="D17" s="75" t="s">
        <v>232</v>
      </c>
      <c r="E17" s="46">
        <v>125</v>
      </c>
      <c r="F17" s="46"/>
      <c r="G17" s="46"/>
      <c r="H17" s="64"/>
      <c r="I17" s="46">
        <v>125</v>
      </c>
      <c r="J17" s="63"/>
    </row>
    <row r="18" spans="1:10" ht="21" customHeight="1">
      <c r="A18" s="94">
        <v>21399</v>
      </c>
      <c r="B18" s="95"/>
      <c r="C18" s="96"/>
      <c r="D18" s="75" t="s">
        <v>233</v>
      </c>
      <c r="E18" s="46">
        <f>E19</f>
        <v>174.72</v>
      </c>
      <c r="F18" s="46"/>
      <c r="G18" s="46"/>
      <c r="H18" s="64"/>
      <c r="I18" s="46">
        <f>I19</f>
        <v>174.72</v>
      </c>
      <c r="J18" s="63"/>
    </row>
    <row r="19" spans="1:10" ht="21" customHeight="1">
      <c r="A19" s="94">
        <v>2139999</v>
      </c>
      <c r="B19" s="95"/>
      <c r="C19" s="96"/>
      <c r="D19" s="75" t="s">
        <v>234</v>
      </c>
      <c r="E19" s="46">
        <v>174.72</v>
      </c>
      <c r="F19" s="46"/>
      <c r="G19" s="46"/>
      <c r="H19" s="64"/>
      <c r="I19" s="46">
        <v>174.72</v>
      </c>
      <c r="J19" s="63"/>
    </row>
    <row r="20" spans="1:10" ht="21" customHeight="1">
      <c r="A20" s="94">
        <v>221</v>
      </c>
      <c r="B20" s="95"/>
      <c r="C20" s="96"/>
      <c r="D20" s="75" t="s">
        <v>236</v>
      </c>
      <c r="E20" s="46">
        <f aca="true" t="shared" si="2" ref="E20:G21">E21</f>
        <v>20.83</v>
      </c>
      <c r="F20" s="46">
        <f t="shared" si="2"/>
        <v>20.83</v>
      </c>
      <c r="G20" s="46">
        <f t="shared" si="2"/>
        <v>20.83</v>
      </c>
      <c r="H20" s="64"/>
      <c r="I20" s="63"/>
      <c r="J20" s="63"/>
    </row>
    <row r="21" spans="1:10" ht="21" customHeight="1">
      <c r="A21" s="94">
        <v>22102</v>
      </c>
      <c r="B21" s="95"/>
      <c r="C21" s="96"/>
      <c r="D21" s="75" t="s">
        <v>237</v>
      </c>
      <c r="E21" s="46">
        <f t="shared" si="2"/>
        <v>20.83</v>
      </c>
      <c r="F21" s="46">
        <f t="shared" si="2"/>
        <v>20.83</v>
      </c>
      <c r="G21" s="46">
        <f t="shared" si="2"/>
        <v>20.83</v>
      </c>
      <c r="H21" s="64"/>
      <c r="I21" s="63"/>
      <c r="J21" s="63"/>
    </row>
    <row r="22" spans="1:10" ht="21" customHeight="1">
      <c r="A22" s="94">
        <v>2210201</v>
      </c>
      <c r="B22" s="95"/>
      <c r="C22" s="96"/>
      <c r="D22" s="75" t="s">
        <v>238</v>
      </c>
      <c r="E22" s="46">
        <v>20.83</v>
      </c>
      <c r="F22" s="46">
        <v>20.83</v>
      </c>
      <c r="G22" s="46">
        <v>20.83</v>
      </c>
      <c r="H22" s="64"/>
      <c r="I22" s="63"/>
      <c r="J22" s="63"/>
    </row>
  </sheetData>
  <sheetProtection/>
  <mergeCells count="26">
    <mergeCell ref="A20:C20"/>
    <mergeCell ref="A21:C21"/>
    <mergeCell ref="A22:C22"/>
    <mergeCell ref="A19:C19"/>
    <mergeCell ref="A8:C8"/>
    <mergeCell ref="A9:C9"/>
    <mergeCell ref="A10:C10"/>
    <mergeCell ref="A11:C11"/>
    <mergeCell ref="A14:C14"/>
    <mergeCell ref="A15:C15"/>
    <mergeCell ref="A16:C16"/>
    <mergeCell ref="A13:C13"/>
    <mergeCell ref="A17:C17"/>
    <mergeCell ref="A18:C18"/>
    <mergeCell ref="A12:C12"/>
    <mergeCell ref="A6:A7"/>
    <mergeCell ref="B6:B7"/>
    <mergeCell ref="C6:C7"/>
    <mergeCell ref="A1:J1"/>
    <mergeCell ref="A3:C3"/>
    <mergeCell ref="E3:J3"/>
    <mergeCell ref="F4:H4"/>
    <mergeCell ref="I4:J4"/>
    <mergeCell ref="E4:E5"/>
    <mergeCell ref="D4:D5"/>
    <mergeCell ref="A4:C5"/>
  </mergeCells>
  <printOptions/>
  <pageMargins left="0.9448818897637796" right="0" top="0.5905511811023623"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36"/>
  <sheetViews>
    <sheetView tabSelected="1" zoomScaleSheetLayoutView="100" zoomScalePageLayoutView="0" workbookViewId="0" topLeftCell="A1">
      <selection activeCell="F9" sqref="F8:F9"/>
    </sheetView>
  </sheetViews>
  <sheetFormatPr defaultColWidth="9.00390625" defaultRowHeight="14.25"/>
  <cols>
    <col min="1" max="1" width="23.25390625" style="0" customWidth="1"/>
    <col min="2" max="4" width="16.00390625" style="145" bestFit="1" customWidth="1"/>
    <col min="5" max="6" width="14.00390625" style="0" bestFit="1" customWidth="1"/>
    <col min="7" max="7" width="12.125" style="0" bestFit="1" customWidth="1"/>
    <col min="8" max="8" width="14.00390625" style="0" bestFit="1" customWidth="1"/>
  </cols>
  <sheetData>
    <row r="1" spans="1:8" ht="18.75">
      <c r="A1" s="121" t="s">
        <v>180</v>
      </c>
      <c r="B1" s="121"/>
      <c r="C1" s="121"/>
      <c r="D1" s="121"/>
      <c r="E1" s="121"/>
      <c r="F1" s="121"/>
      <c r="G1" s="121"/>
      <c r="H1" s="121"/>
    </row>
    <row r="2" spans="1:8" ht="14.25">
      <c r="A2" t="s">
        <v>216</v>
      </c>
      <c r="B2" s="142"/>
      <c r="C2" s="142"/>
      <c r="D2" s="142"/>
      <c r="E2" s="11"/>
      <c r="F2" s="11"/>
      <c r="G2" s="11"/>
      <c r="H2" s="15" t="s">
        <v>1</v>
      </c>
    </row>
    <row r="3" spans="1:8" ht="33" customHeight="1">
      <c r="A3" s="125" t="s">
        <v>254</v>
      </c>
      <c r="B3" s="125" t="s">
        <v>73</v>
      </c>
      <c r="C3" s="122" t="s">
        <v>181</v>
      </c>
      <c r="D3" s="123"/>
      <c r="E3" s="123"/>
      <c r="F3" s="123"/>
      <c r="G3" s="123"/>
      <c r="H3" s="124"/>
    </row>
    <row r="4" spans="1:8" ht="33" customHeight="1">
      <c r="A4" s="126"/>
      <c r="B4" s="126"/>
      <c r="C4" s="125" t="s">
        <v>88</v>
      </c>
      <c r="D4" s="122" t="s">
        <v>182</v>
      </c>
      <c r="E4" s="124"/>
      <c r="F4" s="125" t="s">
        <v>183</v>
      </c>
      <c r="G4" s="125" t="s">
        <v>184</v>
      </c>
      <c r="H4" s="125" t="s">
        <v>185</v>
      </c>
    </row>
    <row r="5" spans="1:8" ht="33" customHeight="1">
      <c r="A5" s="127"/>
      <c r="B5" s="127"/>
      <c r="C5" s="127"/>
      <c r="D5" s="12" t="s">
        <v>186</v>
      </c>
      <c r="E5" s="12" t="s">
        <v>187</v>
      </c>
      <c r="F5" s="127"/>
      <c r="G5" s="127"/>
      <c r="H5" s="127"/>
    </row>
    <row r="6" spans="1:8" ht="15" customHeight="1">
      <c r="A6" s="13" t="s">
        <v>73</v>
      </c>
      <c r="B6" s="143">
        <f>C6</f>
        <v>293.61999999999995</v>
      </c>
      <c r="C6" s="143">
        <f>C7+C12+C26</f>
        <v>293.61999999999995</v>
      </c>
      <c r="D6" s="143">
        <f>D7+D12+D26</f>
        <v>293.61999999999995</v>
      </c>
      <c r="E6" s="14"/>
      <c r="F6" s="14"/>
      <c r="G6" s="14"/>
      <c r="H6" s="14"/>
    </row>
    <row r="7" spans="1:8" ht="15" customHeight="1">
      <c r="A7" s="13" t="s">
        <v>188</v>
      </c>
      <c r="B7" s="143">
        <f>C7</f>
        <v>224.77999999999997</v>
      </c>
      <c r="C7" s="143">
        <f>D7</f>
        <v>224.77999999999997</v>
      </c>
      <c r="D7" s="143">
        <f>SUM(D8:D10)</f>
        <v>224.77999999999997</v>
      </c>
      <c r="E7" s="13"/>
      <c r="F7" s="13"/>
      <c r="G7" s="13"/>
      <c r="H7" s="13"/>
    </row>
    <row r="8" spans="1:8" ht="15" customHeight="1">
      <c r="A8" s="141" t="s">
        <v>255</v>
      </c>
      <c r="B8" s="143">
        <f>C8</f>
        <v>63.85</v>
      </c>
      <c r="C8" s="143">
        <f>D8</f>
        <v>63.85</v>
      </c>
      <c r="D8" s="143">
        <v>63.85</v>
      </c>
      <c r="E8" s="13"/>
      <c r="F8" s="13"/>
      <c r="G8" s="13"/>
      <c r="H8" s="13"/>
    </row>
    <row r="9" spans="1:8" ht="15" customHeight="1">
      <c r="A9" s="141" t="s">
        <v>256</v>
      </c>
      <c r="B9" s="143">
        <f>C9</f>
        <v>102.35</v>
      </c>
      <c r="C9" s="143">
        <f>D9</f>
        <v>102.35</v>
      </c>
      <c r="D9" s="143">
        <v>102.35</v>
      </c>
      <c r="E9" s="13"/>
      <c r="F9" s="13"/>
      <c r="G9" s="13"/>
      <c r="H9" s="13"/>
    </row>
    <row r="10" spans="1:8" ht="15" customHeight="1">
      <c r="A10" s="141" t="s">
        <v>257</v>
      </c>
      <c r="B10" s="143">
        <f>C10</f>
        <v>58.58</v>
      </c>
      <c r="C10" s="143">
        <f>D10</f>
        <v>58.58</v>
      </c>
      <c r="D10" s="143">
        <v>58.58</v>
      </c>
      <c r="E10" s="13"/>
      <c r="F10" s="13"/>
      <c r="G10" s="13"/>
      <c r="H10" s="13"/>
    </row>
    <row r="11" spans="1:8" ht="15" customHeight="1">
      <c r="A11" s="13"/>
      <c r="B11" s="143"/>
      <c r="C11" s="143"/>
      <c r="D11" s="143"/>
      <c r="E11" s="13"/>
      <c r="F11" s="13"/>
      <c r="G11" s="13"/>
      <c r="H11" s="13"/>
    </row>
    <row r="12" spans="1:8" ht="15" customHeight="1">
      <c r="A12" s="13" t="s">
        <v>221</v>
      </c>
      <c r="B12" s="143">
        <f aca="true" t="shared" si="0" ref="B12:B24">C12</f>
        <v>29.229999999999997</v>
      </c>
      <c r="C12" s="143">
        <f>D12</f>
        <v>29.229999999999997</v>
      </c>
      <c r="D12" s="143">
        <f>SUM(D13:D24)</f>
        <v>29.229999999999997</v>
      </c>
      <c r="E12" s="13"/>
      <c r="F12" s="13"/>
      <c r="G12" s="13"/>
      <c r="H12" s="13"/>
    </row>
    <row r="13" spans="1:8" ht="15" customHeight="1">
      <c r="A13" s="141" t="s">
        <v>259</v>
      </c>
      <c r="B13" s="143">
        <f t="shared" si="0"/>
        <v>0.5</v>
      </c>
      <c r="C13" s="143">
        <f aca="true" t="shared" si="1" ref="C13:C24">D13</f>
        <v>0.5</v>
      </c>
      <c r="D13" s="143">
        <v>0.5</v>
      </c>
      <c r="E13" s="13"/>
      <c r="F13" s="13"/>
      <c r="G13" s="13"/>
      <c r="H13" s="13"/>
    </row>
    <row r="14" spans="1:8" ht="15" customHeight="1">
      <c r="A14" s="141" t="s">
        <v>260</v>
      </c>
      <c r="B14" s="143">
        <f t="shared" si="0"/>
        <v>3.6</v>
      </c>
      <c r="C14" s="143">
        <f t="shared" si="1"/>
        <v>3.6</v>
      </c>
      <c r="D14" s="143">
        <v>3.6</v>
      </c>
      <c r="E14" s="13"/>
      <c r="F14" s="13"/>
      <c r="G14" s="13"/>
      <c r="H14" s="13"/>
    </row>
    <row r="15" spans="1:8" ht="15" customHeight="1">
      <c r="A15" s="141" t="s">
        <v>261</v>
      </c>
      <c r="B15" s="143">
        <f t="shared" si="0"/>
        <v>0.78</v>
      </c>
      <c r="C15" s="143">
        <f t="shared" si="1"/>
        <v>0.78</v>
      </c>
      <c r="D15" s="143">
        <v>0.78</v>
      </c>
      <c r="E15" s="13"/>
      <c r="F15" s="13"/>
      <c r="G15" s="13"/>
      <c r="H15" s="13"/>
    </row>
    <row r="16" spans="1:8" ht="15" customHeight="1">
      <c r="A16" s="141" t="s">
        <v>262</v>
      </c>
      <c r="B16" s="143">
        <f t="shared" si="0"/>
        <v>0.6</v>
      </c>
      <c r="C16" s="143">
        <f t="shared" si="1"/>
        <v>0.6</v>
      </c>
      <c r="D16" s="143">
        <v>0.6</v>
      </c>
      <c r="E16" s="13"/>
      <c r="F16" s="13"/>
      <c r="G16" s="13"/>
      <c r="H16" s="13"/>
    </row>
    <row r="17" spans="1:8" ht="15" customHeight="1">
      <c r="A17" s="141" t="s">
        <v>263</v>
      </c>
      <c r="B17" s="143">
        <f t="shared" si="0"/>
        <v>3</v>
      </c>
      <c r="C17" s="143">
        <f t="shared" si="1"/>
        <v>3</v>
      </c>
      <c r="D17" s="143">
        <v>3</v>
      </c>
      <c r="E17" s="13"/>
      <c r="F17" s="13"/>
      <c r="G17" s="13"/>
      <c r="H17" s="13"/>
    </row>
    <row r="18" spans="1:8" ht="15" customHeight="1">
      <c r="A18" s="141" t="s">
        <v>264</v>
      </c>
      <c r="B18" s="143">
        <f t="shared" si="0"/>
        <v>0.18</v>
      </c>
      <c r="C18" s="143">
        <f t="shared" si="1"/>
        <v>0.18</v>
      </c>
      <c r="D18" s="143">
        <v>0.18</v>
      </c>
      <c r="E18" s="13"/>
      <c r="F18" s="13"/>
      <c r="G18" s="13"/>
      <c r="H18" s="13"/>
    </row>
    <row r="19" spans="1:8" ht="15" customHeight="1">
      <c r="A19" s="141" t="s">
        <v>265</v>
      </c>
      <c r="B19" s="143">
        <f t="shared" si="0"/>
        <v>1.92</v>
      </c>
      <c r="C19" s="143">
        <f t="shared" si="1"/>
        <v>1.92</v>
      </c>
      <c r="D19" s="143">
        <v>1.92</v>
      </c>
      <c r="E19" s="13"/>
      <c r="F19" s="13"/>
      <c r="G19" s="13"/>
      <c r="H19" s="13"/>
    </row>
    <row r="20" spans="1:8" ht="15" customHeight="1">
      <c r="A20" s="141" t="s">
        <v>266</v>
      </c>
      <c r="B20" s="143">
        <f t="shared" si="0"/>
        <v>0.6</v>
      </c>
      <c r="C20" s="143">
        <f t="shared" si="1"/>
        <v>0.6</v>
      </c>
      <c r="D20" s="143">
        <v>0.6</v>
      </c>
      <c r="E20" s="13"/>
      <c r="F20" s="13"/>
      <c r="G20" s="13"/>
      <c r="H20" s="13"/>
    </row>
    <row r="21" spans="1:8" ht="15" customHeight="1">
      <c r="A21" s="141" t="s">
        <v>267</v>
      </c>
      <c r="B21" s="143">
        <f t="shared" si="0"/>
        <v>1.38</v>
      </c>
      <c r="C21" s="143">
        <f t="shared" si="1"/>
        <v>1.38</v>
      </c>
      <c r="D21" s="143">
        <v>1.38</v>
      </c>
      <c r="E21" s="13"/>
      <c r="F21" s="13"/>
      <c r="G21" s="13"/>
      <c r="H21" s="13"/>
    </row>
    <row r="22" spans="1:8" ht="15" customHeight="1">
      <c r="A22" s="141" t="s">
        <v>268</v>
      </c>
      <c r="B22" s="143">
        <f t="shared" si="0"/>
        <v>0.2</v>
      </c>
      <c r="C22" s="143">
        <f t="shared" si="1"/>
        <v>0.2</v>
      </c>
      <c r="D22" s="143">
        <v>0.2</v>
      </c>
      <c r="E22" s="13"/>
      <c r="F22" s="13"/>
      <c r="G22" s="13"/>
      <c r="H22" s="13"/>
    </row>
    <row r="23" spans="1:8" ht="15" customHeight="1">
      <c r="A23" s="141" t="s">
        <v>258</v>
      </c>
      <c r="B23" s="143">
        <f t="shared" si="0"/>
        <v>10.47</v>
      </c>
      <c r="C23" s="143">
        <f t="shared" si="1"/>
        <v>10.47</v>
      </c>
      <c r="D23" s="143">
        <f>10.24+0.23</f>
        <v>10.47</v>
      </c>
      <c r="E23" s="13"/>
      <c r="F23" s="13"/>
      <c r="G23" s="13"/>
      <c r="H23" s="13"/>
    </row>
    <row r="24" spans="1:8" ht="15" customHeight="1">
      <c r="A24" s="141" t="s">
        <v>269</v>
      </c>
      <c r="B24" s="143">
        <f t="shared" si="0"/>
        <v>6</v>
      </c>
      <c r="C24" s="143">
        <f t="shared" si="1"/>
        <v>6</v>
      </c>
      <c r="D24" s="143">
        <v>6</v>
      </c>
      <c r="E24" s="13"/>
      <c r="F24" s="13"/>
      <c r="G24" s="13"/>
      <c r="H24" s="13"/>
    </row>
    <row r="25" spans="1:8" ht="15" customHeight="1">
      <c r="A25" s="13"/>
      <c r="B25" s="143"/>
      <c r="C25" s="143"/>
      <c r="D25" s="143"/>
      <c r="E25" s="13"/>
      <c r="F25" s="13"/>
      <c r="G25" s="13"/>
      <c r="H25" s="13"/>
    </row>
    <row r="26" spans="1:8" ht="15" customHeight="1">
      <c r="A26" s="13" t="s">
        <v>189</v>
      </c>
      <c r="B26" s="143">
        <f>C26</f>
        <v>39.61</v>
      </c>
      <c r="C26" s="143">
        <f>D26</f>
        <v>39.61</v>
      </c>
      <c r="D26" s="143">
        <f>SUM(D27:D29)</f>
        <v>39.61</v>
      </c>
      <c r="E26" s="13"/>
      <c r="F26" s="13"/>
      <c r="G26" s="13"/>
      <c r="H26" s="13"/>
    </row>
    <row r="27" spans="1:8" ht="15" customHeight="1">
      <c r="A27" s="141" t="s">
        <v>270</v>
      </c>
      <c r="B27" s="143">
        <f>C27</f>
        <v>18.78</v>
      </c>
      <c r="C27" s="143">
        <f>D27</f>
        <v>18.78</v>
      </c>
      <c r="D27" s="143">
        <v>18.78</v>
      </c>
      <c r="E27" s="13"/>
      <c r="F27" s="13"/>
      <c r="G27" s="13"/>
      <c r="H27" s="13"/>
    </row>
    <row r="28" spans="1:8" ht="15" customHeight="1">
      <c r="A28" s="141" t="s">
        <v>271</v>
      </c>
      <c r="B28" s="143">
        <f>C28</f>
        <v>20.83</v>
      </c>
      <c r="C28" s="143">
        <f>D28</f>
        <v>20.83</v>
      </c>
      <c r="D28" s="143">
        <v>20.83</v>
      </c>
      <c r="E28" s="13"/>
      <c r="F28" s="13"/>
      <c r="G28" s="13"/>
      <c r="H28" s="13"/>
    </row>
    <row r="29" spans="1:8" ht="15" customHeight="1">
      <c r="A29" s="141"/>
      <c r="B29" s="143"/>
      <c r="C29" s="143"/>
      <c r="D29" s="143"/>
      <c r="E29" s="13"/>
      <c r="F29" s="13"/>
      <c r="G29" s="13"/>
      <c r="H29" s="13"/>
    </row>
    <row r="30" spans="1:8" ht="15" customHeight="1">
      <c r="A30" s="13" t="s">
        <v>190</v>
      </c>
      <c r="B30" s="144">
        <v>0</v>
      </c>
      <c r="C30" s="144">
        <v>0</v>
      </c>
      <c r="D30" s="144">
        <v>0</v>
      </c>
      <c r="E30" s="13"/>
      <c r="F30" s="14"/>
      <c r="G30" s="13"/>
      <c r="H30" s="13"/>
    </row>
    <row r="31" spans="1:8" ht="15" customHeight="1">
      <c r="A31" s="13"/>
      <c r="B31" s="143"/>
      <c r="C31" s="144"/>
      <c r="D31" s="144"/>
      <c r="E31" s="13"/>
      <c r="F31" s="14"/>
      <c r="G31" s="13"/>
      <c r="H31" s="13"/>
    </row>
    <row r="32" spans="1:8" ht="15" customHeight="1">
      <c r="A32" s="13" t="s">
        <v>191</v>
      </c>
      <c r="B32" s="144">
        <v>0</v>
      </c>
      <c r="C32" s="144">
        <v>0</v>
      </c>
      <c r="D32" s="144">
        <v>0</v>
      </c>
      <c r="E32" s="13"/>
      <c r="F32" s="13"/>
      <c r="G32" s="13"/>
      <c r="H32" s="13"/>
    </row>
    <row r="33" spans="1:8" ht="15" customHeight="1">
      <c r="A33" s="13"/>
      <c r="B33" s="144"/>
      <c r="C33" s="144"/>
      <c r="D33" s="144"/>
      <c r="E33" s="13"/>
      <c r="F33" s="13"/>
      <c r="G33" s="13"/>
      <c r="H33" s="13"/>
    </row>
    <row r="34" spans="1:8" ht="15" customHeight="1">
      <c r="A34" s="13" t="s">
        <v>192</v>
      </c>
      <c r="B34" s="144">
        <v>0</v>
      </c>
      <c r="C34" s="144">
        <v>0</v>
      </c>
      <c r="D34" s="144">
        <v>0</v>
      </c>
      <c r="E34" s="13"/>
      <c r="F34" s="13"/>
      <c r="G34" s="13"/>
      <c r="H34" s="13"/>
    </row>
    <row r="35" spans="1:8" ht="15" customHeight="1">
      <c r="A35" s="13"/>
      <c r="B35" s="143"/>
      <c r="C35" s="143"/>
      <c r="D35" s="143"/>
      <c r="E35" s="13"/>
      <c r="F35" s="13"/>
      <c r="G35" s="13"/>
      <c r="H35" s="13"/>
    </row>
    <row r="36" spans="1:8" ht="15" customHeight="1">
      <c r="A36" s="13" t="s">
        <v>193</v>
      </c>
      <c r="B36" s="144">
        <v>0</v>
      </c>
      <c r="C36" s="144">
        <v>0</v>
      </c>
      <c r="D36" s="144">
        <v>0</v>
      </c>
      <c r="E36" s="13"/>
      <c r="F36" s="13"/>
      <c r="G36" s="13"/>
      <c r="H36" s="13"/>
    </row>
  </sheetData>
  <sheetProtection/>
  <mergeCells count="9">
    <mergeCell ref="A1:H1"/>
    <mergeCell ref="C3:H3"/>
    <mergeCell ref="D4:E4"/>
    <mergeCell ref="A3:A5"/>
    <mergeCell ref="B3:B5"/>
    <mergeCell ref="C4:C5"/>
    <mergeCell ref="F4:F5"/>
    <mergeCell ref="G4:G5"/>
    <mergeCell ref="H4:H5"/>
  </mergeCells>
  <printOptions/>
  <pageMargins left="0.9448818897637796" right="0" top="0.5905511811023623"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6"/>
  <sheetViews>
    <sheetView zoomScaleSheetLayoutView="100" zoomScalePageLayoutView="0" workbookViewId="0" topLeftCell="A1">
      <selection activeCell="D15" sqref="D15"/>
    </sheetView>
  </sheetViews>
  <sheetFormatPr defaultColWidth="9.00390625" defaultRowHeight="14.25"/>
  <cols>
    <col min="1" max="1" width="24.625" style="0" customWidth="1"/>
    <col min="2" max="2" width="11.125" style="0" customWidth="1"/>
    <col min="3" max="3" width="10.875" style="0" customWidth="1"/>
    <col min="4" max="4" width="9.375" style="0" customWidth="1"/>
    <col min="5" max="5" width="12.75390625" style="0" customWidth="1"/>
    <col min="6" max="6" width="7.875" style="0" customWidth="1"/>
    <col min="7" max="7" width="6.50390625" style="0" customWidth="1"/>
    <col min="8" max="8" width="9.00390625" style="0" customWidth="1"/>
    <col min="9" max="9" width="44.875" style="0" customWidth="1"/>
  </cols>
  <sheetData>
    <row r="1" spans="1:10" ht="30" customHeight="1">
      <c r="A1" s="128" t="s">
        <v>194</v>
      </c>
      <c r="B1" s="128"/>
      <c r="C1" s="128"/>
      <c r="D1" s="128"/>
      <c r="E1" s="128"/>
      <c r="F1" s="128"/>
      <c r="G1" s="128"/>
      <c r="H1" s="128"/>
      <c r="I1" s="16"/>
      <c r="J1" s="16"/>
    </row>
    <row r="2" spans="1:10" s="22" customFormat="1" ht="34.5" customHeight="1">
      <c r="A2" s="129" t="s">
        <v>216</v>
      </c>
      <c r="B2" s="130"/>
      <c r="C2" s="23"/>
      <c r="D2" s="23"/>
      <c r="E2" s="23"/>
      <c r="F2" s="23"/>
      <c r="G2" s="23"/>
      <c r="I2" s="24" t="s">
        <v>1</v>
      </c>
      <c r="J2" s="23"/>
    </row>
    <row r="3" spans="1:10" ht="15.75" customHeight="1">
      <c r="A3" s="131" t="s">
        <v>195</v>
      </c>
      <c r="B3" s="131" t="s">
        <v>196</v>
      </c>
      <c r="C3" s="131" t="s">
        <v>181</v>
      </c>
      <c r="D3" s="131"/>
      <c r="E3" s="131"/>
      <c r="F3" s="131"/>
      <c r="G3" s="131"/>
      <c r="H3" s="131"/>
      <c r="I3" s="131" t="s">
        <v>197</v>
      </c>
      <c r="J3" s="16"/>
    </row>
    <row r="4" spans="1:10" ht="27.75" customHeight="1">
      <c r="A4" s="131"/>
      <c r="B4" s="131"/>
      <c r="C4" s="131" t="s">
        <v>198</v>
      </c>
      <c r="D4" s="131" t="s">
        <v>182</v>
      </c>
      <c r="E4" s="131"/>
      <c r="F4" s="131" t="s">
        <v>183</v>
      </c>
      <c r="G4" s="131" t="s">
        <v>184</v>
      </c>
      <c r="H4" s="131" t="s">
        <v>185</v>
      </c>
      <c r="I4" s="131"/>
      <c r="J4" s="16"/>
    </row>
    <row r="5" spans="1:10" ht="35.25" customHeight="1">
      <c r="A5" s="131"/>
      <c r="B5" s="131"/>
      <c r="C5" s="131"/>
      <c r="D5" s="19" t="s">
        <v>186</v>
      </c>
      <c r="E5" s="19" t="s">
        <v>187</v>
      </c>
      <c r="F5" s="131"/>
      <c r="G5" s="131"/>
      <c r="H5" s="131"/>
      <c r="I5" s="131"/>
      <c r="J5" s="16"/>
    </row>
    <row r="6" spans="1:10" ht="19.5" customHeight="1">
      <c r="A6" s="21" t="s">
        <v>196</v>
      </c>
      <c r="B6" s="18">
        <f>SUM(B7:B16)</f>
        <v>13078.339999999998</v>
      </c>
      <c r="C6" s="18">
        <f>SUM(C7:C16)</f>
        <v>6711.34</v>
      </c>
      <c r="D6" s="18">
        <f>SUM(D7:D16)</f>
        <v>65</v>
      </c>
      <c r="E6" s="18">
        <f>SUM(E7:E16)</f>
        <v>6646.34</v>
      </c>
      <c r="F6" s="18"/>
      <c r="G6" s="18"/>
      <c r="H6" s="18">
        <f>SUM(H7:H16)</f>
        <v>6367</v>
      </c>
      <c r="I6" s="20"/>
      <c r="J6" s="16"/>
    </row>
    <row r="7" spans="1:10" ht="35.25" customHeight="1">
      <c r="A7" s="17" t="s">
        <v>222</v>
      </c>
      <c r="B7" s="18">
        <f>C7+F7+G7+H7</f>
        <v>20</v>
      </c>
      <c r="C7" s="18">
        <f>D7+E7</f>
        <v>20</v>
      </c>
      <c r="D7" s="18"/>
      <c r="E7" s="18">
        <v>20</v>
      </c>
      <c r="F7" s="18"/>
      <c r="G7" s="18"/>
      <c r="H7" s="18"/>
      <c r="I7" s="80" t="s">
        <v>243</v>
      </c>
      <c r="J7" s="16"/>
    </row>
    <row r="8" spans="1:10" ht="28.5" customHeight="1">
      <c r="A8" s="17" t="s">
        <v>239</v>
      </c>
      <c r="B8" s="18">
        <f aca="true" t="shared" si="0" ref="B8:B16">C8+F8+G8+H8</f>
        <v>327.5</v>
      </c>
      <c r="C8" s="18">
        <f aca="true" t="shared" si="1" ref="C8:C14">D8+E8</f>
        <v>327.5</v>
      </c>
      <c r="D8" s="18"/>
      <c r="E8" s="18">
        <v>327.5</v>
      </c>
      <c r="F8" s="18"/>
      <c r="G8" s="18"/>
      <c r="H8" s="18"/>
      <c r="I8" s="80" t="s">
        <v>244</v>
      </c>
      <c r="J8" s="16"/>
    </row>
    <row r="9" spans="1:10" ht="48.75" customHeight="1">
      <c r="A9" s="17" t="s">
        <v>223</v>
      </c>
      <c r="B9" s="18">
        <f t="shared" si="0"/>
        <v>20</v>
      </c>
      <c r="C9" s="18">
        <f t="shared" si="1"/>
        <v>20</v>
      </c>
      <c r="D9" s="18">
        <v>20</v>
      </c>
      <c r="E9" s="18"/>
      <c r="F9" s="18"/>
      <c r="G9" s="18"/>
      <c r="H9" s="18"/>
      <c r="I9" s="79" t="s">
        <v>228</v>
      </c>
      <c r="J9" s="16"/>
    </row>
    <row r="10" spans="1:10" ht="27" customHeight="1">
      <c r="A10" s="77" t="s">
        <v>250</v>
      </c>
      <c r="B10" s="18">
        <f t="shared" si="0"/>
        <v>40</v>
      </c>
      <c r="C10" s="18">
        <f>D10+E10</f>
        <v>40</v>
      </c>
      <c r="D10" s="18"/>
      <c r="E10" s="18">
        <v>40</v>
      </c>
      <c r="F10" s="17"/>
      <c r="G10" s="17"/>
      <c r="H10" s="17"/>
      <c r="I10" s="79" t="s">
        <v>245</v>
      </c>
      <c r="J10" s="16"/>
    </row>
    <row r="11" spans="1:10" ht="67.5" customHeight="1">
      <c r="A11" s="17" t="s">
        <v>224</v>
      </c>
      <c r="B11" s="18">
        <f t="shared" si="0"/>
        <v>919</v>
      </c>
      <c r="C11" s="18">
        <f t="shared" si="1"/>
        <v>0</v>
      </c>
      <c r="D11" s="18"/>
      <c r="E11" s="18"/>
      <c r="F11" s="17"/>
      <c r="G11" s="17"/>
      <c r="H11" s="18">
        <v>919</v>
      </c>
      <c r="I11" s="79" t="s">
        <v>229</v>
      </c>
      <c r="J11" s="16"/>
    </row>
    <row r="12" spans="1:10" ht="43.5" customHeight="1">
      <c r="A12" s="77" t="s">
        <v>240</v>
      </c>
      <c r="B12" s="18">
        <f t="shared" si="0"/>
        <v>848</v>
      </c>
      <c r="C12" s="18">
        <f t="shared" si="1"/>
        <v>400</v>
      </c>
      <c r="D12" s="18"/>
      <c r="E12" s="18">
        <v>400</v>
      </c>
      <c r="F12" s="17"/>
      <c r="G12" s="17"/>
      <c r="H12" s="18">
        <v>448</v>
      </c>
      <c r="I12" s="79" t="s">
        <v>246</v>
      </c>
      <c r="J12" s="16"/>
    </row>
    <row r="13" spans="1:10" ht="34.5" customHeight="1">
      <c r="A13" s="77" t="s">
        <v>241</v>
      </c>
      <c r="B13" s="18">
        <f t="shared" si="0"/>
        <v>300</v>
      </c>
      <c r="C13" s="18">
        <f t="shared" si="1"/>
        <v>300</v>
      </c>
      <c r="D13" s="18"/>
      <c r="E13" s="18">
        <v>300</v>
      </c>
      <c r="F13" s="17"/>
      <c r="G13" s="17"/>
      <c r="H13" s="18"/>
      <c r="I13" s="79" t="s">
        <v>247</v>
      </c>
      <c r="J13" s="16"/>
    </row>
    <row r="14" spans="1:10" ht="48.75" customHeight="1">
      <c r="A14" s="77" t="s">
        <v>225</v>
      </c>
      <c r="B14" s="18">
        <f t="shared" si="0"/>
        <v>10384.119999999999</v>
      </c>
      <c r="C14" s="18">
        <f t="shared" si="1"/>
        <v>5384.12</v>
      </c>
      <c r="D14" s="18"/>
      <c r="E14" s="18">
        <v>5384.12</v>
      </c>
      <c r="F14" s="18"/>
      <c r="G14" s="18"/>
      <c r="H14" s="18">
        <v>5000</v>
      </c>
      <c r="I14" s="79" t="s">
        <v>248</v>
      </c>
      <c r="J14" s="16"/>
    </row>
    <row r="15" spans="1:10" ht="62.25" customHeight="1">
      <c r="A15" s="70" t="s">
        <v>226</v>
      </c>
      <c r="B15" s="18">
        <f t="shared" si="0"/>
        <v>45</v>
      </c>
      <c r="C15" s="18">
        <f>D15+E15</f>
        <v>45</v>
      </c>
      <c r="D15" s="18">
        <v>45</v>
      </c>
      <c r="E15" s="18"/>
      <c r="F15" s="18"/>
      <c r="G15" s="18"/>
      <c r="H15" s="18"/>
      <c r="I15" s="79" t="s">
        <v>230</v>
      </c>
      <c r="J15" s="16"/>
    </row>
    <row r="16" spans="1:10" ht="27" customHeight="1">
      <c r="A16" s="78" t="s">
        <v>242</v>
      </c>
      <c r="B16" s="18">
        <f t="shared" si="0"/>
        <v>174.72</v>
      </c>
      <c r="C16" s="18">
        <f>D16+E16</f>
        <v>174.72</v>
      </c>
      <c r="D16" s="18"/>
      <c r="E16" s="18">
        <v>174.72</v>
      </c>
      <c r="F16" s="18"/>
      <c r="G16" s="18"/>
      <c r="H16" s="18"/>
      <c r="I16" s="79" t="s">
        <v>249</v>
      </c>
      <c r="J16" s="16"/>
    </row>
  </sheetData>
  <sheetProtection/>
  <mergeCells count="11">
    <mergeCell ref="I3:I5"/>
    <mergeCell ref="A1:H1"/>
    <mergeCell ref="A2:B2"/>
    <mergeCell ref="C3:H3"/>
    <mergeCell ref="D4:E4"/>
    <mergeCell ref="A3:A5"/>
    <mergeCell ref="B3:B5"/>
    <mergeCell ref="C4:C5"/>
    <mergeCell ref="F4:F5"/>
    <mergeCell ref="G4:G5"/>
    <mergeCell ref="H4:H5"/>
  </mergeCells>
  <printOptions/>
  <pageMargins left="0.7874015748031497" right="0" top="0.1968503937007874" bottom="0.1968503937007874" header="0" footer="0"/>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B9"/>
  <sheetViews>
    <sheetView zoomScaleSheetLayoutView="100" zoomScalePageLayoutView="0" workbookViewId="0" topLeftCell="A7">
      <selection activeCell="A2" sqref="A2"/>
    </sheetView>
  </sheetViews>
  <sheetFormatPr defaultColWidth="9.00390625" defaultRowHeight="14.25"/>
  <cols>
    <col min="1" max="1" width="68.375" style="0" customWidth="1"/>
    <col min="2" max="2" width="33.625" style="0" customWidth="1"/>
  </cols>
  <sheetData>
    <row r="1" spans="1:2" ht="30" customHeight="1">
      <c r="A1" s="128" t="s">
        <v>199</v>
      </c>
      <c r="B1" s="128"/>
    </row>
    <row r="2" spans="1:2" ht="34.5" customHeight="1">
      <c r="A2" s="72" t="s">
        <v>216</v>
      </c>
      <c r="B2" s="24" t="s">
        <v>1</v>
      </c>
    </row>
    <row r="3" spans="1:2" ht="39" customHeight="1">
      <c r="A3" s="26" t="s">
        <v>52</v>
      </c>
      <c r="B3" s="26" t="s">
        <v>200</v>
      </c>
    </row>
    <row r="4" spans="1:2" ht="39" customHeight="1">
      <c r="A4" s="27" t="s">
        <v>201</v>
      </c>
      <c r="B4" s="71">
        <f>B5+B6+B9</f>
        <v>6.5</v>
      </c>
    </row>
    <row r="5" spans="1:2" ht="39" customHeight="1">
      <c r="A5" s="25" t="s">
        <v>202</v>
      </c>
      <c r="B5" s="71"/>
    </row>
    <row r="6" spans="1:2" ht="39" customHeight="1">
      <c r="A6" s="25" t="s">
        <v>203</v>
      </c>
      <c r="B6" s="71">
        <f>B7+B8</f>
        <v>6</v>
      </c>
    </row>
    <row r="7" spans="1:2" ht="39" customHeight="1">
      <c r="A7" s="25" t="s">
        <v>204</v>
      </c>
      <c r="B7" s="71"/>
    </row>
    <row r="8" spans="1:2" ht="39" customHeight="1">
      <c r="A8" s="25" t="s">
        <v>205</v>
      </c>
      <c r="B8" s="71">
        <v>6</v>
      </c>
    </row>
    <row r="9" spans="1:2" ht="39" customHeight="1">
      <c r="A9" s="25" t="s">
        <v>206</v>
      </c>
      <c r="B9" s="71">
        <v>0.5</v>
      </c>
    </row>
  </sheetData>
  <sheetProtection/>
  <mergeCells count="1">
    <mergeCell ref="A1:B1"/>
  </mergeCells>
  <printOptions/>
  <pageMargins left="0.9448818897637796" right="0" top="0.5905511811023623"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20"/>
  <sheetViews>
    <sheetView zoomScaleSheetLayoutView="100" zoomScalePageLayoutView="0" workbookViewId="0" topLeftCell="A10">
      <selection activeCell="K13" sqref="K13"/>
    </sheetView>
  </sheetViews>
  <sheetFormatPr defaultColWidth="9.00390625" defaultRowHeight="14.25"/>
  <cols>
    <col min="1" max="3" width="3.50390625" style="0" customWidth="1"/>
    <col min="4" max="4" width="13.625" style="0" customWidth="1"/>
    <col min="5" max="5" width="4.375" style="0" bestFit="1" customWidth="1"/>
    <col min="6" max="6" width="8.125" style="0" bestFit="1" customWidth="1"/>
    <col min="7" max="7" width="4.375" style="0" bestFit="1" customWidth="1"/>
    <col min="8" max="8" width="21.25390625" style="0" bestFit="1" customWidth="1"/>
    <col min="9" max="10" width="4.375" style="0" bestFit="1" customWidth="1"/>
    <col min="11" max="11" width="8.125" style="0" bestFit="1" customWidth="1"/>
    <col min="12" max="12" width="11.875" style="0" bestFit="1" customWidth="1"/>
    <col min="13" max="13" width="4.375" style="0" bestFit="1" customWidth="1"/>
    <col min="14" max="14" width="21.25390625" style="0" bestFit="1" customWidth="1"/>
  </cols>
  <sheetData>
    <row r="1" spans="1:14" ht="24" customHeight="1">
      <c r="A1" s="133" t="s">
        <v>251</v>
      </c>
      <c r="B1" s="134"/>
      <c r="C1" s="134"/>
      <c r="D1" s="134"/>
      <c r="E1" s="134"/>
      <c r="F1" s="134"/>
      <c r="G1" s="134"/>
      <c r="H1" s="134"/>
      <c r="I1" s="134"/>
      <c r="J1" s="134"/>
      <c r="K1" s="134"/>
      <c r="L1" s="134"/>
      <c r="M1" s="134"/>
      <c r="N1" s="134"/>
    </row>
    <row r="2" spans="1:14" ht="21" customHeight="1" thickBot="1">
      <c r="A2" s="135" t="s">
        <v>216</v>
      </c>
      <c r="B2" s="135"/>
      <c r="C2" s="135"/>
      <c r="D2" s="135"/>
      <c r="E2" s="81"/>
      <c r="F2" s="82"/>
      <c r="G2" s="82"/>
      <c r="H2" s="82"/>
      <c r="I2" s="82"/>
      <c r="J2" s="82"/>
      <c r="K2" s="82"/>
      <c r="L2" s="82"/>
      <c r="M2" s="82"/>
      <c r="N2" s="83" t="s">
        <v>51</v>
      </c>
    </row>
    <row r="3" spans="1:14" ht="24" customHeight="1">
      <c r="A3" s="136" t="s">
        <v>175</v>
      </c>
      <c r="B3" s="137"/>
      <c r="C3" s="137"/>
      <c r="D3" s="137"/>
      <c r="E3" s="137" t="s">
        <v>252</v>
      </c>
      <c r="F3" s="137"/>
      <c r="G3" s="137"/>
      <c r="H3" s="137"/>
      <c r="I3" s="137" t="s">
        <v>176</v>
      </c>
      <c r="J3" s="137"/>
      <c r="K3" s="137"/>
      <c r="L3" s="137"/>
      <c r="M3" s="137"/>
      <c r="N3" s="137"/>
    </row>
    <row r="4" spans="1:14" ht="18" customHeight="1">
      <c r="A4" s="138" t="s">
        <v>60</v>
      </c>
      <c r="B4" s="132"/>
      <c r="C4" s="132"/>
      <c r="D4" s="132" t="s">
        <v>61</v>
      </c>
      <c r="E4" s="132" t="s">
        <v>73</v>
      </c>
      <c r="F4" s="132" t="s">
        <v>76</v>
      </c>
      <c r="G4" s="132" t="s">
        <v>77</v>
      </c>
      <c r="H4" s="132"/>
      <c r="I4" s="132" t="s">
        <v>73</v>
      </c>
      <c r="J4" s="132" t="s">
        <v>76</v>
      </c>
      <c r="K4" s="132"/>
      <c r="L4" s="132"/>
      <c r="M4" s="132" t="s">
        <v>77</v>
      </c>
      <c r="N4" s="132"/>
    </row>
    <row r="5" spans="1:14" ht="14.25">
      <c r="A5" s="138"/>
      <c r="B5" s="132"/>
      <c r="C5" s="132"/>
      <c r="D5" s="132"/>
      <c r="E5" s="132"/>
      <c r="F5" s="132"/>
      <c r="G5" s="132" t="s">
        <v>88</v>
      </c>
      <c r="H5" s="132" t="s">
        <v>179</v>
      </c>
      <c r="I5" s="132"/>
      <c r="J5" s="132" t="s">
        <v>88</v>
      </c>
      <c r="K5" s="132" t="s">
        <v>177</v>
      </c>
      <c r="L5" s="132" t="s">
        <v>178</v>
      </c>
      <c r="M5" s="132" t="s">
        <v>88</v>
      </c>
      <c r="N5" s="132" t="s">
        <v>179</v>
      </c>
    </row>
    <row r="6" spans="1:14" ht="14.25">
      <c r="A6" s="138"/>
      <c r="B6" s="132"/>
      <c r="C6" s="132"/>
      <c r="D6" s="132"/>
      <c r="E6" s="132"/>
      <c r="F6" s="132"/>
      <c r="G6" s="132"/>
      <c r="H6" s="132"/>
      <c r="I6" s="132"/>
      <c r="J6" s="132"/>
      <c r="K6" s="132"/>
      <c r="L6" s="132"/>
      <c r="M6" s="132"/>
      <c r="N6" s="132"/>
    </row>
    <row r="7" spans="1:14" ht="18.75" customHeight="1">
      <c r="A7" s="138" t="s">
        <v>62</v>
      </c>
      <c r="B7" s="132" t="s">
        <v>63</v>
      </c>
      <c r="C7" s="132" t="s">
        <v>64</v>
      </c>
      <c r="D7" s="84" t="s">
        <v>65</v>
      </c>
      <c r="E7" s="85">
        <v>1</v>
      </c>
      <c r="F7" s="85">
        <v>2</v>
      </c>
      <c r="G7" s="85">
        <v>3</v>
      </c>
      <c r="H7" s="85">
        <v>4</v>
      </c>
      <c r="I7" s="85">
        <v>5</v>
      </c>
      <c r="J7" s="85">
        <v>6</v>
      </c>
      <c r="K7" s="85">
        <v>7</v>
      </c>
      <c r="L7" s="85">
        <v>8</v>
      </c>
      <c r="M7" s="85">
        <v>9</v>
      </c>
      <c r="N7" s="85">
        <v>10</v>
      </c>
    </row>
    <row r="8" spans="1:14" ht="18.75" customHeight="1">
      <c r="A8" s="139"/>
      <c r="B8" s="140"/>
      <c r="C8" s="140"/>
      <c r="D8" s="86" t="s">
        <v>73</v>
      </c>
      <c r="E8" s="86"/>
      <c r="F8" s="86"/>
      <c r="G8" s="86"/>
      <c r="H8" s="86"/>
      <c r="I8" s="87"/>
      <c r="J8" s="87"/>
      <c r="K8" s="87"/>
      <c r="L8" s="87"/>
      <c r="M8" s="87"/>
      <c r="N8" s="87"/>
    </row>
    <row r="9" spans="1:14" ht="22.5" customHeight="1">
      <c r="A9" s="25"/>
      <c r="B9" s="25"/>
      <c r="C9" s="25"/>
      <c r="D9" s="25" t="s">
        <v>253</v>
      </c>
      <c r="E9" s="25"/>
      <c r="F9" s="25"/>
      <c r="G9" s="25"/>
      <c r="H9" s="25"/>
      <c r="I9" s="25"/>
      <c r="J9" s="25"/>
      <c r="K9" s="25"/>
      <c r="L9" s="25"/>
      <c r="M9" s="25"/>
      <c r="N9" s="25"/>
    </row>
    <row r="10" spans="1:14" ht="22.5" customHeight="1">
      <c r="A10" s="25"/>
      <c r="B10" s="25"/>
      <c r="C10" s="25"/>
      <c r="D10" s="25"/>
      <c r="E10" s="25"/>
      <c r="F10" s="25"/>
      <c r="G10" s="25"/>
      <c r="H10" s="25"/>
      <c r="I10" s="25"/>
      <c r="J10" s="25"/>
      <c r="K10" s="25"/>
      <c r="L10" s="25"/>
      <c r="M10" s="25"/>
      <c r="N10" s="25"/>
    </row>
    <row r="11" spans="1:14" ht="22.5" customHeight="1">
      <c r="A11" s="25"/>
      <c r="B11" s="25"/>
      <c r="C11" s="25"/>
      <c r="D11" s="25"/>
      <c r="E11" s="25"/>
      <c r="F11" s="25"/>
      <c r="G11" s="25"/>
      <c r="H11" s="25"/>
      <c r="I11" s="25"/>
      <c r="J11" s="25"/>
      <c r="K11" s="25"/>
      <c r="L11" s="25"/>
      <c r="M11" s="25"/>
      <c r="N11" s="25"/>
    </row>
    <row r="12" spans="1:14" ht="22.5" customHeight="1">
      <c r="A12" s="25"/>
      <c r="B12" s="25"/>
      <c r="C12" s="25"/>
      <c r="D12" s="25"/>
      <c r="E12" s="25"/>
      <c r="F12" s="25"/>
      <c r="G12" s="25"/>
      <c r="H12" s="25"/>
      <c r="I12" s="25"/>
      <c r="J12" s="25"/>
      <c r="K12" s="25"/>
      <c r="L12" s="25"/>
      <c r="M12" s="25"/>
      <c r="N12" s="25"/>
    </row>
    <row r="13" spans="1:14" ht="22.5" customHeight="1">
      <c r="A13" s="25"/>
      <c r="B13" s="25"/>
      <c r="C13" s="25"/>
      <c r="D13" s="25"/>
      <c r="E13" s="25"/>
      <c r="F13" s="25"/>
      <c r="G13" s="25"/>
      <c r="H13" s="25"/>
      <c r="I13" s="25"/>
      <c r="J13" s="25"/>
      <c r="K13" s="25"/>
      <c r="L13" s="25"/>
      <c r="M13" s="25"/>
      <c r="N13" s="25"/>
    </row>
    <row r="14" spans="1:14" ht="22.5" customHeight="1">
      <c r="A14" s="25"/>
      <c r="B14" s="25"/>
      <c r="C14" s="25"/>
      <c r="D14" s="25"/>
      <c r="E14" s="25"/>
      <c r="F14" s="25"/>
      <c r="G14" s="25"/>
      <c r="H14" s="25"/>
      <c r="I14" s="25"/>
      <c r="J14" s="25"/>
      <c r="K14" s="25"/>
      <c r="L14" s="25"/>
      <c r="M14" s="25"/>
      <c r="N14" s="25"/>
    </row>
    <row r="15" spans="1:14" ht="22.5" customHeight="1">
      <c r="A15" s="25"/>
      <c r="B15" s="25"/>
      <c r="C15" s="25"/>
      <c r="D15" s="25"/>
      <c r="E15" s="25"/>
      <c r="F15" s="25"/>
      <c r="G15" s="25"/>
      <c r="H15" s="25"/>
      <c r="I15" s="25"/>
      <c r="J15" s="25"/>
      <c r="K15" s="25"/>
      <c r="L15" s="25"/>
      <c r="M15" s="25"/>
      <c r="N15" s="25"/>
    </row>
    <row r="16" spans="1:14" ht="22.5" customHeight="1">
      <c r="A16" s="25"/>
      <c r="B16" s="25"/>
      <c r="C16" s="25"/>
      <c r="D16" s="25"/>
      <c r="E16" s="25"/>
      <c r="F16" s="25"/>
      <c r="G16" s="25"/>
      <c r="H16" s="25"/>
      <c r="I16" s="25"/>
      <c r="J16" s="25"/>
      <c r="K16" s="25"/>
      <c r="L16" s="25"/>
      <c r="M16" s="25"/>
      <c r="N16" s="25"/>
    </row>
    <row r="17" spans="1:14" ht="22.5" customHeight="1">
      <c r="A17" s="25"/>
      <c r="B17" s="25"/>
      <c r="C17" s="25"/>
      <c r="D17" s="25"/>
      <c r="E17" s="25"/>
      <c r="F17" s="25"/>
      <c r="G17" s="25"/>
      <c r="H17" s="25"/>
      <c r="I17" s="25"/>
      <c r="J17" s="25"/>
      <c r="K17" s="25"/>
      <c r="L17" s="25"/>
      <c r="M17" s="25"/>
      <c r="N17" s="25"/>
    </row>
    <row r="18" spans="1:14" ht="22.5" customHeight="1">
      <c r="A18" s="25"/>
      <c r="B18" s="25"/>
      <c r="C18" s="25"/>
      <c r="D18" s="25"/>
      <c r="E18" s="25"/>
      <c r="F18" s="25"/>
      <c r="G18" s="25"/>
      <c r="H18" s="25"/>
      <c r="I18" s="25"/>
      <c r="J18" s="25"/>
      <c r="K18" s="25"/>
      <c r="L18" s="25"/>
      <c r="M18" s="25"/>
      <c r="N18" s="25"/>
    </row>
    <row r="19" spans="1:14" ht="22.5" customHeight="1">
      <c r="A19" s="25"/>
      <c r="B19" s="25"/>
      <c r="C19" s="25"/>
      <c r="D19" s="25"/>
      <c r="E19" s="25"/>
      <c r="F19" s="25"/>
      <c r="G19" s="25"/>
      <c r="H19" s="25"/>
      <c r="I19" s="25"/>
      <c r="J19" s="25"/>
      <c r="K19" s="25"/>
      <c r="L19" s="25"/>
      <c r="M19" s="25"/>
      <c r="N19" s="25"/>
    </row>
    <row r="20" spans="1:14" ht="22.5" customHeight="1">
      <c r="A20" s="25"/>
      <c r="B20" s="25"/>
      <c r="C20" s="25"/>
      <c r="D20" s="25"/>
      <c r="E20" s="25"/>
      <c r="F20" s="25"/>
      <c r="G20" s="25"/>
      <c r="H20" s="25"/>
      <c r="I20" s="25"/>
      <c r="J20" s="25"/>
      <c r="K20" s="25"/>
      <c r="L20" s="25"/>
      <c r="M20" s="25"/>
      <c r="N20" s="25"/>
    </row>
    <row r="21" ht="18.75" customHeight="1"/>
  </sheetData>
  <sheetProtection/>
  <mergeCells count="23">
    <mergeCell ref="A7:A8"/>
    <mergeCell ref="B7:B8"/>
    <mergeCell ref="C7:C8"/>
    <mergeCell ref="I4:I6"/>
    <mergeCell ref="J4:L4"/>
    <mergeCell ref="M4:N4"/>
    <mergeCell ref="G5:G6"/>
    <mergeCell ref="H5:H6"/>
    <mergeCell ref="J5:J6"/>
    <mergeCell ref="K5:K6"/>
    <mergeCell ref="A1:N1"/>
    <mergeCell ref="A2:D2"/>
    <mergeCell ref="A3:D3"/>
    <mergeCell ref="E3:H3"/>
    <mergeCell ref="I3:N3"/>
    <mergeCell ref="A4:C6"/>
    <mergeCell ref="D4:D6"/>
    <mergeCell ref="E4:E6"/>
    <mergeCell ref="F4:F6"/>
    <mergeCell ref="G4:H4"/>
    <mergeCell ref="L5:L6"/>
    <mergeCell ref="M5:M6"/>
    <mergeCell ref="N5:N6"/>
  </mergeCells>
  <printOptions/>
  <pageMargins left="0.75" right="0.75"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张军</cp:lastModifiedBy>
  <cp:lastPrinted>2016-07-01T08:03:40Z</cp:lastPrinted>
  <dcterms:created xsi:type="dcterms:W3CDTF">2011-09-13T11:12:31Z</dcterms:created>
  <dcterms:modified xsi:type="dcterms:W3CDTF">2017-04-10T01:28:42Z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