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91" firstSheet="4" activeTab="5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<sst xmlns="http://schemas.openxmlformats.org/spreadsheetml/2006/main" count="397" uniqueCount="277">
  <si>
    <t>附件2-1</t>
  </si>
  <si>
    <t>部门收支总表</t>
  </si>
  <si>
    <t xml:space="preserve">单位名称：韶关市林业科学研究所 </t>
  </si>
  <si>
    <t>单位:元</t>
  </si>
  <si>
    <t>收                             入</t>
  </si>
  <si>
    <t>支                             出</t>
  </si>
  <si>
    <t xml:space="preserve">项            目 </t>
  </si>
  <si>
    <r>
      <t xml:space="preserve">   2017 </t>
    </r>
    <r>
      <rPr>
        <sz val="9"/>
        <rFont val="宋体"/>
        <family val="0"/>
      </rPr>
      <t>年预算</t>
    </r>
  </si>
  <si>
    <t xml:space="preserve">         项     目</t>
  </si>
  <si>
    <r>
      <t xml:space="preserve">  2017  </t>
    </r>
    <r>
      <rPr>
        <sz val="9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</si>
  <si>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</si>
  <si>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</si>
  <si>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</si>
  <si>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</si>
  <si>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</si>
  <si>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</si>
  <si>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</si>
  <si>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</si>
  <si>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</si>
  <si>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</si>
  <si>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</si>
  <si>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</si>
  <si>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</si>
  <si>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</si>
  <si>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</si>
  <si>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</si>
  <si>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</si>
  <si>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</si>
  <si>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</si>
  <si>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</si>
  <si>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</si>
  <si>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</si>
  <si>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</si>
  <si>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</si>
  <si>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</si>
  <si>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</si>
  <si>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</si>
  <si>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</si>
  <si>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</si>
  <si>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</si>
  <si>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</si>
  <si>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</si>
  <si>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</si>
  <si>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</si>
  <si>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</si>
  <si>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</si>
  <si>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</si>
  <si>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</si>
  <si>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</si>
  <si>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</si>
  <si>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</si>
  <si>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</si>
  <si>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</si>
  <si>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</si>
  <si>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</si>
  <si>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</si>
  <si>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</si>
  <si>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</si>
  <si>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</si>
  <si>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</si>
  <si>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</si>
  <si>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</si>
  <si>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</si>
  <si>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</si>
  <si>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</si>
  <si>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</si>
  <si>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</si>
  <si>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</si>
  <si>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</si>
  <si>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</si>
  <si>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</si>
  <si>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</si>
  <si>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</si>
  <si>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</si>
  <si>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</si>
  <si>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</si>
  <si>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</si>
  <si>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</si>
  <si>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</si>
  <si>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</si>
  <si>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>事业单位离退休</t>
  </si>
  <si>
    <t>事业单位医疗</t>
  </si>
  <si>
    <t>森林培育</t>
  </si>
  <si>
    <t>住房公积金</t>
  </si>
  <si>
    <t>林业事业机构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</si>
  <si>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</si>
  <si>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</si>
  <si>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</si>
  <si>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</si>
  <si>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</si>
  <si>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</si>
  <si>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</si>
  <si>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</si>
  <si>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</si>
  <si>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</si>
  <si>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</si>
  <si>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 xml:space="preserve">经济分类科目编码               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</si>
  <si>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</si>
  <si>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</si>
  <si>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</si>
  <si>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</si>
  <si>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</si>
  <si>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</si>
  <si>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</si>
  <si>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</si>
  <si>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</si>
  <si>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 基本工资</t>
  </si>
  <si>
    <t xml:space="preserve">   津贴补贴</t>
  </si>
  <si>
    <t xml:space="preserve">   其他社会保障缴费</t>
  </si>
  <si>
    <t xml:space="preserve">   机关事业单位基本养 老保险缴费</t>
  </si>
  <si>
    <t>商品和服务支出</t>
  </si>
  <si>
    <t>对个人和家庭的补助</t>
  </si>
  <si>
    <t xml:space="preserve">   其他对个人和家庭  的补助支出</t>
  </si>
  <si>
    <t xml:space="preserve">    退休费</t>
  </si>
  <si>
    <t xml:space="preserve">    住房公积金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</si>
  <si>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</si>
  <si>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</si>
  <si>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</si>
  <si>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</si>
  <si>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</si>
  <si>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</si>
  <si>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</si>
  <si>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</si>
  <si>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珍贵阔叶树种及良种茶苗培育经费</t>
  </si>
  <si>
    <t>培育、推广珍贵阔叶树，保证我市林业森态4大工程用苗需求</t>
  </si>
  <si>
    <t>2017苗木培育项目</t>
  </si>
  <si>
    <t>利用单位的设施设备、技术力量、培育大量苗木、满足我市林业经济发展的需要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</si>
  <si>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</si>
  <si>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</si>
  <si>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</si>
  <si>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</si>
  <si>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</si>
  <si>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</si>
  <si>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</si>
  <si>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</si>
  <si>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</si>
  <si>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</si>
  <si>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</si>
  <si>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</si>
  <si>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</si>
  <si>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</si>
  <si>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</si>
  <si>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</si>
  <si>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</si>
  <si>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</si>
  <si>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</si>
  <si>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</si>
  <si>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</si>
  <si>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</si>
  <si>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</si>
  <si>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</si>
  <si>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</si>
  <si>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</si>
  <si>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</si>
  <si>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</si>
  <si>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</si>
  <si>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</si>
  <si>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</si>
  <si>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</si>
  <si>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</si>
  <si>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</si>
  <si>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</si>
  <si>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</si>
  <si>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</si>
  <si>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</si>
  <si>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</si>
  <si>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</si>
  <si>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</si>
  <si>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</si>
  <si>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</si>
  <si>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</si>
  <si>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</si>
  <si>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</si>
  <si>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</si>
  <si>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</si>
  <si>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</si>
  <si>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</si>
  <si>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</si>
  <si>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</si>
  <si>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</si>
  <si>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</si>
  <si>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</si>
  <si>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</si>
  <si>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</si>
  <si>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</si>
  <si>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</si>
  <si>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</si>
  <si>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</si>
  <si>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</si>
  <si>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</si>
  <si>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</si>
  <si>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</si>
  <si>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</si>
  <si>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</si>
  <si>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</si>
  <si>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</si>
  <si>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</si>
  <si>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</si>
  <si>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</si>
  <si>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</si>
  <si>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</si>
  <si>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</si>
  <si>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</si>
  <si>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</si>
  <si>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</si>
  <si>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</si>
  <si>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</si>
  <si>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</si>
  <si>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</si>
  <si>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</si>
  <si>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</si>
  <si>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</si>
  <si>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</si>
  <si>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</si>
  <si>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</si>
  <si>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</si>
  <si>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</si>
  <si>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</si>
  <si>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</si>
  <si>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</si>
  <si>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</si>
  <si>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</si>
  <si>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</si>
  <si>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</si>
  <si>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</si>
  <si>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</si>
  <si>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</si>
  <si>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</si>
  <si>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</si>
  <si>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</si>
  <si>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 xml:space="preserve">   机关事业单位基本养老保险缴费</t>
  </si>
  <si>
    <t xml:space="preserve">   其他对个人和家庭的补助支出</t>
  </si>
  <si>
    <t>附件2-9</t>
  </si>
  <si>
    <t>一般公共预算项目支出表</t>
  </si>
  <si>
    <t xml:space="preserve">经济分类科目编码  </t>
  </si>
  <si>
    <t>合 计</t>
  </si>
  <si>
    <t xml:space="preserve">    专用材料费</t>
  </si>
  <si>
    <t xml:space="preserve">    劳务费</t>
  </si>
  <si>
    <t xml:space="preserve">    公务接待费</t>
  </si>
  <si>
    <t xml:space="preserve">    租赁费</t>
  </si>
  <si>
    <t xml:space="preserve">    邮电费</t>
  </si>
  <si>
    <t xml:space="preserve">    工会经费</t>
  </si>
  <si>
    <t xml:space="preserve">    咨询费</t>
  </si>
  <si>
    <t xml:space="preserve">    会议费</t>
  </si>
  <si>
    <t xml:space="preserve">    维修(护)费</t>
  </si>
  <si>
    <t xml:space="preserve">    差旅费</t>
  </si>
  <si>
    <t xml:space="preserve">    其他交通费用</t>
  </si>
  <si>
    <t xml:space="preserve">    水费</t>
  </si>
  <si>
    <t xml:space="preserve">    税金及附加费用</t>
  </si>
  <si>
    <t xml:space="preserve">    手续费</t>
  </si>
  <si>
    <t xml:space="preserve">    培训费</t>
  </si>
  <si>
    <t xml:space="preserve">    电费</t>
  </si>
  <si>
    <t xml:space="preserve">    办公费</t>
  </si>
  <si>
    <t xml:space="preserve">    公务用车运行维护费</t>
  </si>
  <si>
    <t xml:space="preserve">    印刷费</t>
  </si>
  <si>
    <t xml:space="preserve">    其他商品和服务支出</t>
  </si>
  <si>
    <t xml:space="preserve">    办公设备购置</t>
  </si>
  <si>
    <t xml:space="preserve">    专用设备购置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</si>
  <si>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</si>
  <si>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</si>
  <si>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</si>
  <si>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</si>
  <si>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</si>
  <si>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</si>
  <si>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</si>
  <si>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</si>
  <si>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</si>
  <si>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</si>
  <si>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我单位为公益二类的财政差额补助单位,机关运行经费与"三公"经费在非税收入返拨的项目中列支。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</si>
  <si>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</si>
  <si>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</si>
  <si>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</si>
  <si>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</si>
  <si>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</si>
  <si>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</si>
  <si>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</si>
  <si>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此表为空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</si>
</sst>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7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9"/>
      <name val="黑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7" fillId="8" borderId="0" applyNumberFormat="0" applyBorder="0" applyAlignment="0" applyProtection="0"/>
    <xf numFmtId="0" fontId="29" fillId="0" borderId="5" applyNumberFormat="0" applyFill="0" applyAlignment="0" applyProtection="0"/>
    <xf numFmtId="0" fontId="27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7" fillId="3" borderId="0" applyNumberFormat="0" applyBorder="0" applyAlignment="0" applyProtection="0"/>
    <xf numFmtId="0" fontId="27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43" fillId="0" borderId="9" applyNumberFormat="0" applyFill="0" applyAlignment="0" applyProtection="0"/>
    <xf numFmtId="0" fontId="34" fillId="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4" fontId="7" fillId="0" borderId="10" xfId="66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7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7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3" fontId="0" fillId="0" borderId="10" xfId="23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3" fontId="0" fillId="0" borderId="10" xfId="23" applyBorder="1" applyAlignment="1">
      <alignment vertical="center"/>
    </xf>
    <xf numFmtId="0" fontId="10" fillId="0" borderId="0" xfId="54" applyFont="1" applyFill="1" applyAlignment="1">
      <alignment horizontal="left" vertical="center" wrapText="1"/>
      <protection/>
    </xf>
    <xf numFmtId="0" fontId="10" fillId="0" borderId="0" xfId="54" applyFont="1" applyFill="1" applyAlignment="1">
      <alignment vertical="center" wrapText="1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/>
    </xf>
    <xf numFmtId="0" fontId="14" fillId="0" borderId="0" xfId="45" applyNumberFormat="1" applyFont="1" applyFill="1" applyBorder="1" applyAlignment="1">
      <alignment horizontal="center" vertical="center"/>
    </xf>
    <xf numFmtId="0" fontId="15" fillId="24" borderId="10" xfId="45" applyFont="1" applyFill="1" applyBorder="1" applyAlignment="1">
      <alignment horizontal="left" vertical="center" wrapText="1" shrinkToFit="1"/>
    </xf>
    <xf numFmtId="0" fontId="15" fillId="24" borderId="10" xfId="45" applyFont="1" applyFill="1" applyBorder="1" applyAlignment="1">
      <alignment horizontal="center" vertical="center" wrapText="1" shrinkToFit="1"/>
    </xf>
    <xf numFmtId="0" fontId="15" fillId="24" borderId="14" xfId="45" applyFont="1" applyFill="1" applyBorder="1" applyAlignment="1">
      <alignment horizontal="center" vertical="center" wrapText="1" shrinkToFit="1"/>
    </xf>
    <xf numFmtId="0" fontId="15" fillId="24" borderId="10" xfId="45" applyNumberFormat="1" applyFont="1" applyFill="1" applyBorder="1" applyAlignment="1">
      <alignment horizontal="center" vertical="center" wrapText="1" shrinkToFit="1"/>
    </xf>
    <xf numFmtId="0" fontId="15" fillId="0" borderId="10" xfId="45" applyNumberFormat="1" applyFont="1" applyFill="1" applyBorder="1" applyAlignment="1">
      <alignment horizontal="left" vertical="center" shrinkToFit="1"/>
    </xf>
    <xf numFmtId="0" fontId="15" fillId="0" borderId="10" xfId="45" applyNumberFormat="1" applyFont="1" applyFill="1" applyBorder="1" applyAlignment="1">
      <alignment horizontal="center" vertical="center" shrinkToFit="1"/>
    </xf>
    <xf numFmtId="43" fontId="12" fillId="0" borderId="15" xfId="23" applyFont="1" applyFill="1" applyBorder="1" applyAlignment="1">
      <alignment horizontal="center" vertical="center"/>
    </xf>
    <xf numFmtId="43" fontId="12" fillId="0" borderId="16" xfId="23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45" applyNumberFormat="1" applyFont="1" applyFill="1" applyBorder="1" applyAlignment="1">
      <alignment horizontal="left" vertical="center" shrinkToFit="1"/>
    </xf>
    <xf numFmtId="43" fontId="12" fillId="0" borderId="14" xfId="23" applyFont="1" applyFill="1" applyBorder="1" applyAlignment="1">
      <alignment horizontal="center" vertical="center"/>
    </xf>
    <xf numFmtId="43" fontId="12" fillId="0" borderId="10" xfId="23" applyFont="1" applyFill="1" applyBorder="1" applyAlignment="1">
      <alignment horizontal="center" vertical="center"/>
    </xf>
    <xf numFmtId="43" fontId="12" fillId="0" borderId="10" xfId="23" applyFont="1" applyFill="1" applyBorder="1" applyAlignment="1">
      <alignment horizontal="center" vertical="center" shrinkToFit="1"/>
    </xf>
    <xf numFmtId="43" fontId="12" fillId="0" borderId="14" xfId="23" applyFont="1" applyFill="1" applyBorder="1" applyAlignment="1">
      <alignment horizontal="left" vertical="center" shrinkToFit="1"/>
    </xf>
    <xf numFmtId="43" fontId="12" fillId="0" borderId="14" xfId="23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1" fillId="24" borderId="10" xfId="45" applyFont="1" applyFill="1" applyBorder="1" applyAlignment="1">
      <alignment horizontal="left" vertical="center" wrapText="1" shrinkToFit="1"/>
    </xf>
    <xf numFmtId="0" fontId="11" fillId="25" borderId="10" xfId="45" applyNumberFormat="1" applyFont="1" applyFill="1" applyBorder="1" applyAlignment="1">
      <alignment horizontal="center" vertical="center" shrinkToFit="1"/>
    </xf>
    <xf numFmtId="0" fontId="15" fillId="25" borderId="10" xfId="45" applyNumberFormat="1" applyFont="1" applyFill="1" applyBorder="1" applyAlignment="1">
      <alignment horizontal="center" vertical="center" shrinkToFit="1"/>
    </xf>
    <xf numFmtId="43" fontId="12" fillId="25" borderId="10" xfId="23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2" fillId="25" borderId="10" xfId="45" applyNumberFormat="1" applyFont="1" applyFill="1" applyBorder="1" applyAlignment="1">
      <alignment horizontal="left" vertical="center" shrinkToFit="1"/>
    </xf>
    <xf numFmtId="0" fontId="12" fillId="25" borderId="10" xfId="0" applyNumberFormat="1" applyFont="1" applyFill="1" applyBorder="1" applyAlignment="1">
      <alignment horizontal="left" vertical="center" shrinkToFit="1"/>
    </xf>
    <xf numFmtId="0" fontId="12" fillId="25" borderId="10" xfId="0" applyFont="1" applyFill="1" applyBorder="1" applyAlignment="1">
      <alignment vertical="center"/>
    </xf>
    <xf numFmtId="43" fontId="12" fillId="25" borderId="10" xfId="23" applyFont="1" applyFill="1" applyBorder="1" applyAlignment="1">
      <alignment vertical="center"/>
    </xf>
    <xf numFmtId="0" fontId="16" fillId="25" borderId="10" xfId="0" applyFont="1" applyFill="1" applyBorder="1" applyAlignment="1">
      <alignment vertical="center" wrapText="1"/>
    </xf>
    <xf numFmtId="4" fontId="12" fillId="25" borderId="10" xfId="45" applyNumberFormat="1" applyFont="1" applyFill="1" applyBorder="1" applyAlignment="1">
      <alignment vertical="center"/>
    </xf>
    <xf numFmtId="4" fontId="12" fillId="25" borderId="10" xfId="45" applyNumberFormat="1" applyFont="1" applyFill="1" applyBorder="1" applyAlignment="1">
      <alignment/>
    </xf>
    <xf numFmtId="0" fontId="0" fillId="0" borderId="0" xfId="0" applyAlignment="1">
      <alignment vertical="center"/>
    </xf>
    <xf numFmtId="0" fontId="18" fillId="0" borderId="0" xfId="67" applyFont="1" applyAlignment="1">
      <alignment horizontal="center"/>
      <protection/>
    </xf>
    <xf numFmtId="0" fontId="19" fillId="0" borderId="0" xfId="67" applyFont="1" applyAlignment="1">
      <alignment horizontal="center"/>
      <protection/>
    </xf>
    <xf numFmtId="0" fontId="4" fillId="0" borderId="0" xfId="67" applyFont="1">
      <alignment/>
      <protection/>
    </xf>
    <xf numFmtId="0" fontId="5" fillId="0" borderId="0" xfId="67">
      <alignment/>
      <protection/>
    </xf>
    <xf numFmtId="0" fontId="6" fillId="0" borderId="0" xfId="67" applyFont="1" applyAlignment="1">
      <alignment horizontal="right"/>
      <protection/>
    </xf>
    <xf numFmtId="0" fontId="4" fillId="24" borderId="10" xfId="67" applyFont="1" applyFill="1" applyBorder="1" applyAlignment="1">
      <alignment horizontal="center" vertical="center" wrapText="1" shrinkToFit="1"/>
      <protection/>
    </xf>
    <xf numFmtId="0" fontId="4" fillId="24" borderId="10" xfId="67" applyFont="1" applyFill="1" applyBorder="1" applyAlignment="1">
      <alignment horizontal="center" vertical="center" shrinkToFit="1"/>
      <protection/>
    </xf>
    <xf numFmtId="43" fontId="4" fillId="24" borderId="10" xfId="23" applyFont="1" applyFill="1" applyBorder="1" applyAlignment="1" applyProtection="1">
      <alignment horizontal="right" vertical="center" shrinkToFit="1"/>
      <protection/>
    </xf>
    <xf numFmtId="0" fontId="7" fillId="24" borderId="17" xfId="69" applyFont="1" applyFill="1" applyBorder="1" applyAlignment="1">
      <alignment horizontal="left" vertical="center" shrinkToFit="1"/>
      <protection/>
    </xf>
    <xf numFmtId="0" fontId="7" fillId="24" borderId="18" xfId="69" applyFont="1" applyFill="1" applyBorder="1" applyAlignment="1">
      <alignment horizontal="left" vertical="center" shrinkToFit="1"/>
      <protection/>
    </xf>
    <xf numFmtId="0" fontId="7" fillId="0" borderId="17" xfId="69" applyFont="1" applyBorder="1" applyAlignment="1">
      <alignment horizontal="left" vertical="center" shrinkToFit="1"/>
      <protection/>
    </xf>
    <xf numFmtId="0" fontId="7" fillId="0" borderId="18" xfId="69" applyFont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24" borderId="10" xfId="67" applyFont="1" applyFill="1" applyBorder="1" applyAlignment="1">
      <alignment horizontal="left" vertical="center" shrinkToFit="1"/>
      <protection/>
    </xf>
    <xf numFmtId="4" fontId="4" fillId="24" borderId="10" xfId="67" applyNumberFormat="1" applyFont="1" applyFill="1" applyBorder="1" applyAlignment="1">
      <alignment horizontal="right" vertical="center" shrinkToFit="1"/>
      <protection/>
    </xf>
    <xf numFmtId="0" fontId="4" fillId="24" borderId="10" xfId="67" applyFont="1" applyFill="1" applyBorder="1" applyAlignment="1">
      <alignment horizontal="right" vertical="center" shrinkToFit="1"/>
      <protection/>
    </xf>
    <xf numFmtId="0" fontId="20" fillId="0" borderId="0" xfId="71" applyFont="1" applyAlignment="1">
      <alignment horizontal="center"/>
      <protection/>
    </xf>
    <xf numFmtId="0" fontId="21" fillId="0" borderId="0" xfId="71" applyFont="1">
      <alignment/>
      <protection/>
    </xf>
    <xf numFmtId="0" fontId="22" fillId="0" borderId="0" xfId="71" applyFont="1">
      <alignment/>
      <protection/>
    </xf>
    <xf numFmtId="0" fontId="21" fillId="0" borderId="0" xfId="71" applyFont="1" applyAlignment="1">
      <alignment horizontal="right"/>
      <protection/>
    </xf>
    <xf numFmtId="0" fontId="21" fillId="24" borderId="10" xfId="71" applyFont="1" applyFill="1" applyBorder="1" applyAlignment="1">
      <alignment horizontal="center" vertical="center"/>
      <protection/>
    </xf>
    <xf numFmtId="0" fontId="21" fillId="24" borderId="10" xfId="71" applyFont="1" applyFill="1" applyBorder="1" applyAlignment="1">
      <alignment horizontal="center" vertical="center" wrapText="1"/>
      <protection/>
    </xf>
    <xf numFmtId="0" fontId="21" fillId="24" borderId="10" xfId="71" applyFont="1" applyFill="1" applyBorder="1" applyAlignment="1">
      <alignment horizontal="left" vertical="center"/>
      <protection/>
    </xf>
    <xf numFmtId="4" fontId="21" fillId="24" borderId="10" xfId="71" applyNumberFormat="1" applyFont="1" applyFill="1" applyBorder="1" applyAlignment="1">
      <alignment horizontal="right" vertical="center" shrinkToFit="1"/>
      <protection/>
    </xf>
    <xf numFmtId="43" fontId="21" fillId="24" borderId="10" xfId="23" applyFont="1" applyFill="1" applyBorder="1" applyAlignment="1" applyProtection="1">
      <alignment horizontal="right" vertical="center" shrinkToFit="1"/>
      <protection/>
    </xf>
    <xf numFmtId="0" fontId="21" fillId="24" borderId="10" xfId="71" applyFont="1" applyFill="1" applyBorder="1" applyAlignment="1">
      <alignment horizontal="right" vertical="center" shrinkToFit="1"/>
      <protection/>
    </xf>
    <xf numFmtId="0" fontId="21" fillId="24" borderId="10" xfId="71" applyFont="1" applyFill="1" applyBorder="1" applyAlignment="1">
      <alignment horizontal="left" vertical="center" shrinkToFit="1"/>
      <protection/>
    </xf>
    <xf numFmtId="0" fontId="23" fillId="24" borderId="10" xfId="71" applyFont="1" applyFill="1" applyBorder="1" applyAlignment="1">
      <alignment horizontal="center" vertical="center"/>
      <protection/>
    </xf>
    <xf numFmtId="43" fontId="21" fillId="24" borderId="10" xfId="23" applyFont="1" applyFill="1" applyBorder="1" applyAlignment="1" applyProtection="1">
      <alignment vertical="center"/>
      <protection/>
    </xf>
    <xf numFmtId="0" fontId="23" fillId="24" borderId="10" xfId="71" applyFont="1" applyFill="1" applyBorder="1" applyAlignment="1">
      <alignment vertical="center"/>
      <protection/>
    </xf>
    <xf numFmtId="0" fontId="21" fillId="24" borderId="10" xfId="7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 horizontal="right" vertical="center"/>
    </xf>
    <xf numFmtId="0" fontId="24" fillId="24" borderId="16" xfId="45" applyFont="1" applyFill="1" applyBorder="1" applyAlignment="1">
      <alignment horizontal="center" vertical="center" wrapText="1" shrinkToFit="1"/>
    </xf>
    <xf numFmtId="0" fontId="24" fillId="24" borderId="19" xfId="45" applyFont="1" applyFill="1" applyBorder="1" applyAlignment="1">
      <alignment horizontal="center" vertical="center" wrapText="1" shrinkToFit="1"/>
    </xf>
    <xf numFmtId="0" fontId="24" fillId="24" borderId="20" xfId="45" applyFont="1" applyFill="1" applyBorder="1" applyAlignment="1">
      <alignment horizontal="center" vertical="center" wrapText="1" shrinkToFit="1"/>
    </xf>
    <xf numFmtId="0" fontId="24" fillId="24" borderId="21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4" fillId="24" borderId="22" xfId="45" applyFont="1" applyFill="1" applyBorder="1" applyAlignment="1">
      <alignment horizontal="center" vertical="center" wrapText="1" shrinkToFit="1"/>
    </xf>
    <xf numFmtId="0" fontId="24" fillId="24" borderId="18" xfId="45" applyFont="1" applyFill="1" applyBorder="1" applyAlignment="1">
      <alignment horizontal="center" vertical="center" wrapText="1" shrinkToFit="1"/>
    </xf>
    <xf numFmtId="0" fontId="24" fillId="24" borderId="23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4" fillId="24" borderId="24" xfId="45" applyFont="1" applyFill="1" applyBorder="1" applyAlignment="1">
      <alignment horizontal="center" vertical="center" wrapText="1" shrinkToFit="1"/>
    </xf>
    <xf numFmtId="0" fontId="24" fillId="24" borderId="25" xfId="45" applyNumberFormat="1" applyFont="1" applyFill="1" applyBorder="1" applyAlignment="1">
      <alignment horizontal="center" vertical="center" wrapText="1" shrinkToFit="1"/>
    </xf>
    <xf numFmtId="0" fontId="24" fillId="24" borderId="26" xfId="45" applyFont="1" applyFill="1" applyBorder="1" applyAlignment="1">
      <alignment horizontal="center" vertical="center" wrapText="1" shrinkToFit="1"/>
    </xf>
    <xf numFmtId="0" fontId="15" fillId="0" borderId="16" xfId="45" applyNumberFormat="1" applyFont="1" applyFill="1" applyBorder="1" applyAlignment="1">
      <alignment horizontal="center" vertical="center" shrinkToFit="1"/>
    </xf>
    <xf numFmtId="43" fontId="12" fillId="0" borderId="16" xfId="23" applyFont="1" applyFill="1" applyBorder="1" applyAlignment="1">
      <alignment vertical="center"/>
    </xf>
    <xf numFmtId="4" fontId="12" fillId="0" borderId="16" xfId="45" applyNumberFormat="1" applyFont="1" applyFill="1" applyBorder="1" applyAlignment="1">
      <alignment vertical="center"/>
    </xf>
    <xf numFmtId="4" fontId="12" fillId="0" borderId="23" xfId="45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25" xfId="0" applyNumberFormat="1" applyFont="1" applyFill="1" applyBorder="1" applyAlignment="1">
      <alignment horizontal="left" vertical="center" shrinkToFit="1"/>
    </xf>
    <xf numFmtId="43" fontId="12" fillId="0" borderId="10" xfId="23" applyFont="1" applyFill="1" applyBorder="1" applyAlignment="1">
      <alignment vertical="center"/>
    </xf>
    <xf numFmtId="43" fontId="12" fillId="0" borderId="10" xfId="23" applyFont="1" applyFill="1" applyBorder="1" applyAlignment="1">
      <alignment horizontal="left" vertical="center" shrinkToFit="1"/>
    </xf>
    <xf numFmtId="0" fontId="12" fillId="0" borderId="27" xfId="45" applyNumberFormat="1" applyFont="1" applyFill="1" applyBorder="1" applyAlignment="1">
      <alignment horizontal="left" vertical="center" shrinkToFit="1"/>
    </xf>
    <xf numFmtId="0" fontId="16" fillId="24" borderId="10" xfId="70" applyNumberFormat="1" applyFont="1" applyFill="1" applyBorder="1" applyAlignment="1">
      <alignment horizontal="left" vertical="center" wrapText="1" shrinkToFit="1"/>
    </xf>
    <xf numFmtId="0" fontId="16" fillId="0" borderId="10" xfId="0" applyFont="1" applyBorder="1" applyAlignment="1">
      <alignment vertical="center" wrapText="1"/>
    </xf>
    <xf numFmtId="43" fontId="12" fillId="0" borderId="10" xfId="23" applyFont="1" applyFill="1" applyBorder="1" applyAlignment="1">
      <alignment/>
    </xf>
    <xf numFmtId="4" fontId="12" fillId="0" borderId="10" xfId="45" applyNumberFormat="1" applyFont="1" applyFill="1" applyBorder="1" applyAlignment="1">
      <alignment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vertical="center" wrapText="1"/>
    </xf>
    <xf numFmtId="0" fontId="0" fillId="25" borderId="0" xfId="0" applyFill="1" applyAlignment="1">
      <alignment vertical="center"/>
    </xf>
    <xf numFmtId="0" fontId="1" fillId="25" borderId="0" xfId="0" applyFont="1" applyFill="1" applyAlignment="1">
      <alignment horizontal="left" vertical="center" wrapText="1"/>
    </xf>
    <xf numFmtId="0" fontId="13" fillId="25" borderId="0" xfId="45" applyNumberFormat="1" applyFont="1" applyFill="1" applyBorder="1" applyAlignment="1">
      <alignment horizontal="center" vertical="center" wrapText="1" shrinkToFit="1"/>
    </xf>
    <xf numFmtId="0" fontId="0" fillId="25" borderId="0" xfId="0" applyFill="1" applyAlignment="1">
      <alignment horizontal="left" vertical="center" wrapText="1"/>
    </xf>
    <xf numFmtId="0" fontId="14" fillId="25" borderId="0" xfId="45" applyNumberFormat="1" applyFont="1" applyFill="1" applyBorder="1" applyAlignment="1">
      <alignment/>
    </xf>
    <xf numFmtId="0" fontId="12" fillId="25" borderId="0" xfId="45" applyNumberFormat="1" applyFont="1" applyFill="1" applyBorder="1" applyAlignment="1">
      <alignment horizontal="right" vertical="center"/>
    </xf>
    <xf numFmtId="0" fontId="16" fillId="25" borderId="10" xfId="0" applyFont="1" applyFill="1" applyBorder="1" applyAlignment="1">
      <alignment horizontal="left" vertical="center" wrapText="1"/>
    </xf>
    <xf numFmtId="0" fontId="12" fillId="25" borderId="10" xfId="45" applyFont="1" applyFill="1" applyBorder="1" applyAlignment="1">
      <alignment horizontal="center" vertical="center" wrapText="1" shrinkToFit="1"/>
    </xf>
    <xf numFmtId="0" fontId="16" fillId="25" borderId="10" xfId="0" applyFont="1" applyFill="1" applyBorder="1" applyAlignment="1">
      <alignment horizontal="left" vertical="center" wrapText="1"/>
    </xf>
    <xf numFmtId="0" fontId="12" fillId="25" borderId="10" xfId="45" applyNumberFormat="1" applyFont="1" applyFill="1" applyBorder="1" applyAlignment="1">
      <alignment horizontal="center" vertical="center" wrapText="1" shrinkToFit="1"/>
    </xf>
    <xf numFmtId="0" fontId="15" fillId="25" borderId="10" xfId="45" applyNumberFormat="1" applyFont="1" applyFill="1" applyBorder="1" applyAlignment="1">
      <alignment horizontal="center" vertical="center" wrapText="1" shrinkToFit="1"/>
    </xf>
    <xf numFmtId="4" fontId="12" fillId="25" borderId="10" xfId="45" applyNumberFormat="1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left" vertical="center"/>
    </xf>
    <xf numFmtId="0" fontId="12" fillId="25" borderId="10" xfId="45" applyNumberFormat="1" applyFont="1" applyFill="1" applyBorder="1" applyAlignment="1">
      <alignment horizontal="left" vertical="center" wrapText="1" shrinkToFit="1"/>
    </xf>
    <xf numFmtId="0" fontId="12" fillId="25" borderId="10" xfId="0" applyNumberFormat="1" applyFont="1" applyFill="1" applyBorder="1" applyAlignment="1">
      <alignment horizontal="left" vertical="center" wrapText="1" shrinkToFit="1"/>
    </xf>
    <xf numFmtId="0" fontId="12" fillId="25" borderId="10" xfId="0" applyFont="1" applyFill="1" applyBorder="1" applyAlignment="1">
      <alignment vertical="center" wrapText="1"/>
    </xf>
    <xf numFmtId="0" fontId="12" fillId="25" borderId="10" xfId="0" applyFont="1" applyFill="1" applyBorder="1" applyAlignment="1">
      <alignment horizontal="center" vertical="center"/>
    </xf>
    <xf numFmtId="43" fontId="12" fillId="25" borderId="10" xfId="23" applyFont="1" applyFill="1" applyBorder="1" applyAlignment="1">
      <alignment horizontal="center" vertical="center"/>
    </xf>
    <xf numFmtId="0" fontId="12" fillId="25" borderId="10" xfId="45" applyNumberFormat="1" applyFont="1" applyFill="1" applyBorder="1" applyAlignment="1">
      <alignment horizontal="center" vertical="center" shrinkToFit="1"/>
    </xf>
    <xf numFmtId="0" fontId="25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4" fontId="7" fillId="24" borderId="18" xfId="69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176" fontId="10" fillId="0" borderId="25" xfId="0" applyNumberFormat="1" applyFont="1" applyFill="1" applyBorder="1" applyAlignment="1">
      <alignment/>
    </xf>
    <xf numFmtId="4" fontId="7" fillId="0" borderId="18" xfId="69" applyNumberFormat="1" applyFont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5" fillId="0" borderId="0" xfId="69" applyFont="1" applyAlignment="1">
      <alignment horizontal="center"/>
      <protection/>
    </xf>
    <xf numFmtId="0" fontId="4" fillId="0" borderId="0" xfId="69" applyFont="1" applyAlignment="1">
      <alignment/>
      <protection/>
    </xf>
    <xf numFmtId="0" fontId="5" fillId="0" borderId="0" xfId="69" applyAlignment="1">
      <alignment/>
      <protection/>
    </xf>
    <xf numFmtId="0" fontId="5" fillId="0" borderId="0" xfId="69">
      <alignment/>
      <protection/>
    </xf>
    <xf numFmtId="0" fontId="4" fillId="0" borderId="0" xfId="69" applyFont="1" applyAlignment="1">
      <alignment horizontal="center"/>
      <protection/>
    </xf>
    <xf numFmtId="0" fontId="7" fillId="24" borderId="28" xfId="69" applyFont="1" applyFill="1" applyBorder="1" applyAlignment="1">
      <alignment horizontal="center" vertical="center" shrinkToFit="1"/>
      <protection/>
    </xf>
    <xf numFmtId="0" fontId="7" fillId="24" borderId="29" xfId="69" applyFont="1" applyFill="1" applyBorder="1" applyAlignment="1">
      <alignment horizontal="center" vertical="center" shrinkToFit="1"/>
      <protection/>
    </xf>
    <xf numFmtId="0" fontId="7" fillId="24" borderId="29" xfId="69" applyFont="1" applyFill="1" applyBorder="1" applyAlignment="1">
      <alignment horizontal="center" vertical="center" wrapText="1" shrinkToFit="1"/>
      <protection/>
    </xf>
    <xf numFmtId="0" fontId="7" fillId="24" borderId="17" xfId="69" applyFont="1" applyFill="1" applyBorder="1" applyAlignment="1">
      <alignment horizontal="center" vertical="center" wrapText="1" shrinkToFit="1"/>
      <protection/>
    </xf>
    <xf numFmtId="0" fontId="7" fillId="24" borderId="18" xfId="69" applyFont="1" applyFill="1" applyBorder="1" applyAlignment="1">
      <alignment horizontal="center" vertical="center" wrapText="1" shrinkToFit="1"/>
      <protection/>
    </xf>
    <xf numFmtId="0" fontId="7" fillId="24" borderId="18" xfId="69" applyFont="1" applyFill="1" applyBorder="1" applyAlignment="1">
      <alignment horizontal="center" vertical="center" shrinkToFit="1"/>
      <protection/>
    </xf>
    <xf numFmtId="0" fontId="7" fillId="24" borderId="17" xfId="69" applyFont="1" applyFill="1" applyBorder="1" applyAlignment="1">
      <alignment horizontal="center" vertical="center" shrinkToFit="1"/>
      <protection/>
    </xf>
    <xf numFmtId="0" fontId="7" fillId="24" borderId="18" xfId="69" applyFont="1" applyFill="1" applyBorder="1" applyAlignment="1">
      <alignment horizontal="right" vertical="center" shrinkToFit="1"/>
      <protection/>
    </xf>
    <xf numFmtId="0" fontId="7" fillId="0" borderId="18" xfId="69" applyFont="1" applyBorder="1" applyAlignment="1">
      <alignment horizontal="right" vertical="center" shrinkToFit="1"/>
      <protection/>
    </xf>
    <xf numFmtId="0" fontId="7" fillId="0" borderId="17" xfId="69" applyFont="1" applyBorder="1" applyAlignment="1">
      <alignment horizontal="center" vertical="center" shrinkToFit="1"/>
      <protection/>
    </xf>
    <xf numFmtId="0" fontId="4" fillId="0" borderId="0" xfId="69" applyFont="1" applyAlignment="1">
      <alignment horizontal="right"/>
      <protection/>
    </xf>
    <xf numFmtId="0" fontId="6" fillId="0" borderId="0" xfId="69" applyFont="1" applyAlignment="1">
      <alignment horizontal="right"/>
      <protection/>
    </xf>
    <xf numFmtId="4" fontId="10" fillId="0" borderId="25" xfId="0" applyNumberFormat="1" applyFont="1" applyBorder="1" applyAlignment="1">
      <alignment shrinkToFit="1"/>
    </xf>
    <xf numFmtId="0" fontId="12" fillId="0" borderId="0" xfId="0" applyFont="1" applyAlignment="1">
      <alignment vertical="center"/>
    </xf>
    <xf numFmtId="0" fontId="13" fillId="0" borderId="0" xfId="68" applyNumberFormat="1" applyFont="1" applyFill="1" applyBorder="1" applyAlignment="1">
      <alignment horizontal="center" vertical="center" wrapText="1" shrinkToFit="1"/>
    </xf>
    <xf numFmtId="0" fontId="12" fillId="0" borderId="0" xfId="68" applyNumberFormat="1" applyFont="1" applyFill="1" applyBorder="1" applyAlignment="1">
      <alignment horizontal="left" vertical="center"/>
    </xf>
    <xf numFmtId="0" fontId="14" fillId="0" borderId="0" xfId="68" applyNumberFormat="1" applyFont="1" applyFill="1" applyBorder="1" applyAlignment="1">
      <alignment horizontal="center"/>
    </xf>
    <xf numFmtId="0" fontId="14" fillId="0" borderId="0" xfId="68" applyNumberFormat="1" applyFont="1" applyFill="1" applyBorder="1" applyAlignment="1">
      <alignment/>
    </xf>
    <xf numFmtId="0" fontId="12" fillId="0" borderId="0" xfId="68" applyNumberFormat="1" applyFont="1" applyFill="1" applyBorder="1" applyAlignment="1">
      <alignment vertical="center"/>
    </xf>
    <xf numFmtId="0" fontId="12" fillId="0" borderId="0" xfId="68" applyNumberFormat="1" applyFont="1" applyFill="1" applyBorder="1" applyAlignment="1">
      <alignment horizontal="center" vertical="center"/>
    </xf>
    <xf numFmtId="0" fontId="12" fillId="0" borderId="0" xfId="68" applyNumberFormat="1" applyFont="1" applyFill="1" applyBorder="1" applyAlignment="1">
      <alignment horizontal="right" vertical="center"/>
    </xf>
    <xf numFmtId="0" fontId="16" fillId="24" borderId="19" xfId="68" applyFont="1" applyFill="1" applyBorder="1" applyAlignment="1">
      <alignment horizontal="center" vertical="center" wrapText="1" shrinkToFit="1"/>
    </xf>
    <xf numFmtId="0" fontId="16" fillId="24" borderId="18" xfId="68" applyFont="1" applyFill="1" applyBorder="1" applyAlignment="1">
      <alignment horizontal="center" vertical="center" wrapText="1" shrinkToFit="1"/>
    </xf>
    <xf numFmtId="0" fontId="16" fillId="24" borderId="25" xfId="68" applyFont="1" applyFill="1" applyBorder="1" applyAlignment="1">
      <alignment horizontal="center" vertical="center" wrapText="1" shrinkToFit="1"/>
    </xf>
    <xf numFmtId="0" fontId="26" fillId="24" borderId="25" xfId="68" applyFont="1" applyFill="1" applyBorder="1" applyAlignment="1">
      <alignment horizontal="center" vertical="center" wrapText="1" shrinkToFit="1"/>
    </xf>
    <xf numFmtId="0" fontId="16" fillId="24" borderId="25" xfId="68" applyFont="1" applyFill="1" applyBorder="1" applyAlignment="1">
      <alignment horizontal="left" vertical="center" wrapText="1" shrinkToFit="1"/>
    </xf>
    <xf numFmtId="4" fontId="16" fillId="0" borderId="25" xfId="68" applyNumberFormat="1" applyFont="1" applyBorder="1" applyAlignment="1">
      <alignment horizontal="center" shrinkToFit="1"/>
    </xf>
    <xf numFmtId="4" fontId="16" fillId="0" borderId="25" xfId="0" applyNumberFormat="1" applyFont="1" applyBorder="1" applyAlignment="1">
      <alignment horizontal="center" shrinkToFit="1"/>
    </xf>
    <xf numFmtId="4" fontId="16" fillId="0" borderId="25" xfId="68" applyNumberFormat="1" applyFont="1" applyBorder="1" applyAlignment="1">
      <alignment horizontal="center"/>
    </xf>
    <xf numFmtId="4" fontId="16" fillId="0" borderId="25" xfId="68" applyNumberFormat="1" applyFont="1" applyBorder="1" applyAlignment="1">
      <alignment horizontal="right"/>
    </xf>
    <xf numFmtId="0" fontId="16" fillId="24" borderId="25" xfId="68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9" xfId="66"/>
    <cellStyle name="常规_Sheet3_Sheet11" xfId="67"/>
    <cellStyle name="常规_Sheet1" xfId="68"/>
    <cellStyle name="常规_Sheet2_1" xfId="69"/>
    <cellStyle name="常规_Sheet3" xfId="70"/>
    <cellStyle name="常规_Sheet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7">
      <selection activeCell="D16" sqref="D16"/>
    </sheetView>
  </sheetViews>
  <sheetFormatPr defaultColWidth="9.00390625" defaultRowHeight="14.25"/>
  <cols>
    <col min="1" max="1" width="35.00390625" style="0" customWidth="1"/>
    <col min="2" max="2" width="15.875" style="29" customWidth="1"/>
    <col min="3" max="3" width="23.125" style="0" bestFit="1" customWidth="1"/>
    <col min="4" max="4" width="15.875" style="0" customWidth="1"/>
  </cols>
  <sheetData>
    <row r="1" ht="14.25">
      <c r="A1" s="1" t="s">
        <v>0</v>
      </c>
    </row>
    <row r="2" spans="1:4" ht="18.75">
      <c r="A2" s="182" t="s">
        <v>1</v>
      </c>
      <c r="B2" s="182"/>
      <c r="C2" s="182"/>
      <c r="D2" s="182"/>
    </row>
    <row r="3" spans="1:4" ht="14.25">
      <c r="A3" s="183"/>
      <c r="B3" s="184"/>
      <c r="C3" s="185"/>
      <c r="D3" s="185"/>
    </row>
    <row r="4" spans="1:4" s="181" customFormat="1" ht="12">
      <c r="A4" s="186" t="s">
        <v>2</v>
      </c>
      <c r="B4" s="187"/>
      <c r="C4" s="186"/>
      <c r="D4" s="188" t="s">
        <v>3</v>
      </c>
    </row>
    <row r="5" spans="1:4" ht="14.25">
      <c r="A5" s="189" t="s">
        <v>4</v>
      </c>
      <c r="B5" s="190"/>
      <c r="C5" s="189" t="s">
        <v>5</v>
      </c>
      <c r="D5" s="190"/>
    </row>
    <row r="6" spans="1:4" ht="14.25">
      <c r="A6" s="191" t="s">
        <v>6</v>
      </c>
      <c r="B6" s="192" t="s">
        <v>7</v>
      </c>
      <c r="C6" s="193" t="s">
        <v>8</v>
      </c>
      <c r="D6" s="192" t="s">
        <v>9</v>
      </c>
    </row>
    <row r="7" spans="1:4" ht="14.25">
      <c r="A7" s="193" t="s">
        <v>10</v>
      </c>
      <c r="B7" s="194">
        <f>B8+B9</f>
        <v>10019925.96</v>
      </c>
      <c r="C7" s="193" t="s">
        <v>11</v>
      </c>
      <c r="D7" s="194">
        <f>D8+D9+D10+D15</f>
        <v>7269925.959999999</v>
      </c>
    </row>
    <row r="8" spans="1:4" ht="14.25">
      <c r="A8" s="193" t="s">
        <v>12</v>
      </c>
      <c r="B8" s="195">
        <v>8069925.96</v>
      </c>
      <c r="C8" s="193" t="s">
        <v>13</v>
      </c>
      <c r="D8" s="195">
        <v>5525853.52</v>
      </c>
    </row>
    <row r="9" spans="1:4" ht="14.25">
      <c r="A9" s="193" t="s">
        <v>14</v>
      </c>
      <c r="B9" s="195">
        <v>1950000</v>
      </c>
      <c r="C9" s="193" t="s">
        <v>15</v>
      </c>
      <c r="D9" s="195"/>
    </row>
    <row r="10" spans="1:4" ht="14.25">
      <c r="A10" s="193" t="s">
        <v>16</v>
      </c>
      <c r="B10" s="194"/>
      <c r="C10" s="193" t="s">
        <v>17</v>
      </c>
      <c r="D10" s="195">
        <v>1744072.44</v>
      </c>
    </row>
    <row r="11" spans="1:4" ht="14.25">
      <c r="A11" s="193" t="s">
        <v>18</v>
      </c>
      <c r="B11" s="196"/>
      <c r="C11" s="193" t="s">
        <v>19</v>
      </c>
      <c r="D11" s="196"/>
    </row>
    <row r="12" spans="1:4" ht="14.25">
      <c r="A12" s="193" t="s">
        <v>20</v>
      </c>
      <c r="B12" s="194"/>
      <c r="C12" s="193" t="s">
        <v>21</v>
      </c>
      <c r="D12" s="196"/>
    </row>
    <row r="13" spans="1:4" ht="14.25">
      <c r="A13" s="193" t="s">
        <v>22</v>
      </c>
      <c r="B13" s="196"/>
      <c r="C13" s="193" t="s">
        <v>23</v>
      </c>
      <c r="D13" s="194"/>
    </row>
    <row r="14" spans="1:4" ht="14.25">
      <c r="A14" s="193" t="s">
        <v>24</v>
      </c>
      <c r="B14" s="196"/>
      <c r="C14" s="193" t="s">
        <v>25</v>
      </c>
      <c r="D14" s="194"/>
    </row>
    <row r="15" spans="1:4" ht="14.25">
      <c r="A15" s="193" t="s">
        <v>26</v>
      </c>
      <c r="B15" s="196"/>
      <c r="C15" s="193" t="s">
        <v>27</v>
      </c>
      <c r="D15" s="195"/>
    </row>
    <row r="16" spans="1:4" ht="14.25">
      <c r="A16" s="193" t="s">
        <v>28</v>
      </c>
      <c r="B16" s="196"/>
      <c r="C16" s="193" t="s">
        <v>29</v>
      </c>
      <c r="D16" s="194"/>
    </row>
    <row r="17" spans="1:4" ht="14.25">
      <c r="A17" s="193" t="s">
        <v>30</v>
      </c>
      <c r="B17" s="195"/>
      <c r="C17" s="193"/>
      <c r="D17" s="191"/>
    </row>
    <row r="18" spans="1:4" ht="14.25">
      <c r="A18" s="193" t="s">
        <v>31</v>
      </c>
      <c r="B18" s="194"/>
      <c r="C18" s="193" t="s">
        <v>32</v>
      </c>
      <c r="D18" s="194">
        <f>D23+D24</f>
        <v>2750000</v>
      </c>
    </row>
    <row r="19" spans="1:4" ht="14.25">
      <c r="A19" s="193" t="s">
        <v>33</v>
      </c>
      <c r="B19" s="194"/>
      <c r="C19" s="193" t="s">
        <v>25</v>
      </c>
      <c r="D19" s="194"/>
    </row>
    <row r="20" spans="1:4" ht="14.25">
      <c r="A20" s="193" t="s">
        <v>34</v>
      </c>
      <c r="B20" s="194"/>
      <c r="C20" s="193" t="s">
        <v>35</v>
      </c>
      <c r="D20" s="194"/>
    </row>
    <row r="21" spans="1:4" ht="14.25">
      <c r="A21" s="193" t="s">
        <v>36</v>
      </c>
      <c r="B21" s="195"/>
      <c r="C21" s="193" t="s">
        <v>37</v>
      </c>
      <c r="D21" s="194"/>
    </row>
    <row r="22" spans="1:4" ht="14.25">
      <c r="A22" s="193"/>
      <c r="B22" s="191"/>
      <c r="C22" s="193" t="s">
        <v>38</v>
      </c>
      <c r="D22" s="194"/>
    </row>
    <row r="23" spans="1:4" ht="14.25">
      <c r="A23" s="193"/>
      <c r="B23" s="191"/>
      <c r="C23" s="193" t="s">
        <v>39</v>
      </c>
      <c r="D23" s="195">
        <v>800000</v>
      </c>
    </row>
    <row r="24" spans="1:4" ht="14.25">
      <c r="A24" s="193"/>
      <c r="B24" s="191"/>
      <c r="C24" s="193" t="s">
        <v>29</v>
      </c>
      <c r="D24" s="194">
        <v>1950000</v>
      </c>
    </row>
    <row r="25" spans="1:4" ht="14.25">
      <c r="A25" s="193"/>
      <c r="B25" s="191"/>
      <c r="C25" s="193"/>
      <c r="D25" s="191"/>
    </row>
    <row r="26" spans="1:4" ht="14.25">
      <c r="A26" s="193"/>
      <c r="B26" s="191"/>
      <c r="C26" s="193" t="s">
        <v>40</v>
      </c>
      <c r="D26" s="194"/>
    </row>
    <row r="27" spans="1:4" ht="14.25">
      <c r="A27" s="193"/>
      <c r="B27" s="191"/>
      <c r="C27" s="193"/>
      <c r="D27" s="191"/>
    </row>
    <row r="28" spans="1:4" ht="14.25">
      <c r="A28" s="193" t="s">
        <v>41</v>
      </c>
      <c r="B28" s="194">
        <f>B7++B10+B21</f>
        <v>10019925.96</v>
      </c>
      <c r="C28" s="191" t="s">
        <v>42</v>
      </c>
      <c r="D28" s="194">
        <f>D7+D18</f>
        <v>10019925.959999999</v>
      </c>
    </row>
    <row r="29" spans="1:4" ht="14.25">
      <c r="A29" s="193"/>
      <c r="B29" s="191"/>
      <c r="C29" s="193"/>
      <c r="D29" s="191"/>
    </row>
    <row r="30" spans="1:4" ht="14.25">
      <c r="A30" s="193" t="s">
        <v>43</v>
      </c>
      <c r="B30" s="194"/>
      <c r="C30" s="193" t="s">
        <v>44</v>
      </c>
      <c r="D30" s="194"/>
    </row>
    <row r="31" spans="1:4" ht="14.25">
      <c r="A31" s="193" t="s">
        <v>45</v>
      </c>
      <c r="B31" s="196"/>
      <c r="C31" s="193" t="s">
        <v>46</v>
      </c>
      <c r="D31" s="197"/>
    </row>
    <row r="32" spans="1:4" ht="14.25">
      <c r="A32" s="193" t="s">
        <v>47</v>
      </c>
      <c r="B32" s="194"/>
      <c r="C32" s="193" t="s">
        <v>48</v>
      </c>
      <c r="D32" s="197"/>
    </row>
    <row r="33" spans="1:4" ht="14.25">
      <c r="A33" s="193" t="s">
        <v>49</v>
      </c>
      <c r="B33" s="196"/>
      <c r="C33" s="193"/>
      <c r="D33" s="198"/>
    </row>
    <row r="34" spans="1:4" ht="14.25">
      <c r="A34" s="193"/>
      <c r="B34" s="191"/>
      <c r="C34" s="193"/>
      <c r="D34" s="198"/>
    </row>
    <row r="35" spans="1:4" ht="14.25">
      <c r="A35" s="193"/>
      <c r="B35" s="191"/>
      <c r="C35" s="193"/>
      <c r="D35" s="198"/>
    </row>
    <row r="36" spans="1:4" ht="14.25">
      <c r="A36" s="193" t="s">
        <v>50</v>
      </c>
      <c r="B36" s="196"/>
      <c r="C36" s="193" t="s">
        <v>51</v>
      </c>
      <c r="D36" s="198"/>
    </row>
    <row r="37" spans="1:4" ht="14.25">
      <c r="A37" s="193"/>
      <c r="B37" s="191"/>
      <c r="C37" s="193"/>
      <c r="D37" s="198"/>
    </row>
    <row r="38" spans="1:4" ht="14.25">
      <c r="A38" s="193" t="s">
        <v>52</v>
      </c>
      <c r="B38" s="194">
        <f>B28</f>
        <v>10019925.96</v>
      </c>
      <c r="C38" s="191" t="s">
        <v>53</v>
      </c>
      <c r="D38" s="194">
        <f>D17+D28</f>
        <v>10019925.959999999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L15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53.00390625" style="0" customWidth="1"/>
    <col min="2" max="2" width="25.875" style="0" customWidth="1"/>
  </cols>
  <sheetData>
    <row r="1" ht="14.25">
      <c r="A1" s="1" t="s">
        <v>258</v>
      </c>
    </row>
    <row r="2" spans="1:2" ht="30" customHeight="1">
      <c r="A2" s="14" t="s">
        <v>259</v>
      </c>
      <c r="B2" s="14"/>
    </row>
    <row r="3" spans="1:2" ht="30" customHeight="1">
      <c r="A3" s="15" t="s">
        <v>2</v>
      </c>
      <c r="B3" s="16" t="s">
        <v>3</v>
      </c>
    </row>
    <row r="4" spans="1:2" ht="39" customHeight="1">
      <c r="A4" s="17" t="s">
        <v>57</v>
      </c>
      <c r="B4" s="17" t="s">
        <v>260</v>
      </c>
    </row>
    <row r="5" spans="1:2" ht="39" customHeight="1">
      <c r="A5" s="18" t="s">
        <v>261</v>
      </c>
      <c r="B5" s="19">
        <v>935000</v>
      </c>
    </row>
    <row r="6" spans="1:2" ht="39" customHeight="1">
      <c r="A6" s="20" t="s">
        <v>262</v>
      </c>
      <c r="B6" s="21">
        <v>510000</v>
      </c>
    </row>
    <row r="7" spans="1:2" ht="39" customHeight="1">
      <c r="A7" s="13" t="s">
        <v>263</v>
      </c>
      <c r="B7" s="21"/>
    </row>
    <row r="8" spans="1:2" ht="39" customHeight="1">
      <c r="A8" s="13" t="s">
        <v>264</v>
      </c>
      <c r="B8" s="21"/>
    </row>
    <row r="9" spans="1:2" ht="39" customHeight="1">
      <c r="A9" s="13" t="s">
        <v>265</v>
      </c>
      <c r="B9" s="21"/>
    </row>
    <row r="10" spans="1:2" ht="39" customHeight="1">
      <c r="A10" s="13" t="s">
        <v>266</v>
      </c>
      <c r="B10" s="21">
        <v>450000</v>
      </c>
    </row>
    <row r="11" spans="1:2" ht="39" customHeight="1">
      <c r="A11" s="13" t="s">
        <v>267</v>
      </c>
      <c r="B11" s="21">
        <v>60000</v>
      </c>
    </row>
    <row r="12" spans="1:12" ht="66" customHeight="1">
      <c r="A12" s="22" t="s">
        <v>268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2" ht="14.25">
      <c r="A13" s="24" t="s">
        <v>269</v>
      </c>
      <c r="B13" s="24"/>
    </row>
    <row r="14" spans="1:2" ht="14.25">
      <c r="A14" s="25" t="s">
        <v>270</v>
      </c>
      <c r="B14" s="25"/>
    </row>
    <row r="15" spans="1:2" ht="37.5" customHeight="1">
      <c r="A15" s="26" t="s">
        <v>271</v>
      </c>
      <c r="B15" s="26"/>
    </row>
  </sheetData>
  <sheetProtection/>
  <mergeCells count="4">
    <mergeCell ref="A2:B2"/>
    <mergeCell ref="A12:B12"/>
    <mergeCell ref="A13:B13"/>
    <mergeCell ref="A15:B15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10" sqref="A10:C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272</v>
      </c>
    </row>
    <row r="2" spans="1:7" ht="22.5">
      <c r="A2" s="2" t="s">
        <v>273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274</v>
      </c>
      <c r="B4" s="7"/>
      <c r="C4" s="7"/>
      <c r="D4" s="7"/>
      <c r="E4" s="7" t="s">
        <v>275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99</v>
      </c>
      <c r="F5" s="7" t="s">
        <v>88</v>
      </c>
      <c r="G5" s="7" t="s">
        <v>89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v>0</v>
      </c>
      <c r="F9" s="9">
        <v>0</v>
      </c>
      <c r="G9" s="9">
        <v>0</v>
      </c>
    </row>
    <row r="10" spans="1:7" ht="21" customHeight="1">
      <c r="A10" s="10" t="s">
        <v>276</v>
      </c>
      <c r="B10" s="11"/>
      <c r="C10" s="12"/>
      <c r="D10" s="13"/>
      <c r="E10" s="13"/>
      <c r="F10" s="13"/>
      <c r="G10" s="13"/>
    </row>
    <row r="11" spans="1:7" ht="21" customHeight="1">
      <c r="A11" s="13"/>
      <c r="B11" s="13"/>
      <c r="C11" s="13"/>
      <c r="D11" s="13"/>
      <c r="E11" s="13"/>
      <c r="F11" s="13"/>
      <c r="G11" s="13"/>
    </row>
    <row r="12" spans="1:7" ht="21" customHeight="1">
      <c r="A12" s="13"/>
      <c r="B12" s="13"/>
      <c r="C12" s="13"/>
      <c r="D12" s="13"/>
      <c r="E12" s="13"/>
      <c r="F12" s="13"/>
      <c r="G12" s="13"/>
    </row>
    <row r="13" spans="1:7" ht="21" customHeight="1">
      <c r="A13" s="13"/>
      <c r="B13" s="13"/>
      <c r="C13" s="13"/>
      <c r="D13" s="13"/>
      <c r="E13" s="13"/>
      <c r="F13" s="13"/>
      <c r="G13" s="13"/>
    </row>
    <row r="14" spans="1:7" ht="21" customHeight="1">
      <c r="A14" s="13"/>
      <c r="B14" s="13"/>
      <c r="C14" s="13"/>
      <c r="D14" s="13"/>
      <c r="E14" s="13"/>
      <c r="F14" s="13"/>
      <c r="G14" s="13"/>
    </row>
    <row r="15" spans="1:7" ht="21" customHeight="1">
      <c r="A15" s="13"/>
      <c r="B15" s="13"/>
      <c r="C15" s="13"/>
      <c r="D15" s="13"/>
      <c r="E15" s="13"/>
      <c r="F15" s="13"/>
      <c r="G15" s="13"/>
    </row>
    <row r="16" spans="1:7" ht="21" customHeight="1">
      <c r="A16" s="13"/>
      <c r="B16" s="13"/>
      <c r="C16" s="13"/>
      <c r="D16" s="13"/>
      <c r="E16" s="13"/>
      <c r="F16" s="13"/>
      <c r="G16" s="13"/>
    </row>
    <row r="17" spans="1:7" ht="21" customHeight="1">
      <c r="A17" s="13"/>
      <c r="B17" s="13"/>
      <c r="C17" s="13"/>
      <c r="D17" s="13"/>
      <c r="E17" s="13"/>
      <c r="F17" s="13"/>
      <c r="G17" s="13"/>
    </row>
    <row r="18" spans="1:7" ht="21" customHeight="1">
      <c r="A18" s="13"/>
      <c r="B18" s="13"/>
      <c r="C18" s="13"/>
      <c r="D18" s="13"/>
      <c r="E18" s="13"/>
      <c r="F18" s="13"/>
      <c r="G18" s="13"/>
    </row>
    <row r="19" spans="1:7" ht="21" customHeight="1">
      <c r="A19" s="13"/>
      <c r="B19" s="13"/>
      <c r="C19" s="13"/>
      <c r="D19" s="13"/>
      <c r="E19" s="13"/>
      <c r="F19" s="13"/>
      <c r="G19" s="13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</sheetData>
  <sheetProtection/>
  <mergeCells count="13">
    <mergeCell ref="A2:G2"/>
    <mergeCell ref="A3:C3"/>
    <mergeCell ref="A4:D4"/>
    <mergeCell ref="E4:G4"/>
    <mergeCell ref="A10:C10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A14" sqref="A14:C1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4.875" style="0" customWidth="1"/>
    <col min="6" max="6" width="14.50390625" style="0" customWidth="1"/>
    <col min="7" max="7" width="12.50390625" style="0" customWidth="1"/>
    <col min="10" max="10" width="11.125" style="0" customWidth="1"/>
  </cols>
  <sheetData>
    <row r="1" ht="14.25">
      <c r="A1" s="1" t="s">
        <v>54</v>
      </c>
    </row>
    <row r="2" spans="1:11" ht="27">
      <c r="A2" s="163" t="s">
        <v>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">
      <c r="A3" s="164" t="s">
        <v>2</v>
      </c>
      <c r="B3" s="164"/>
      <c r="C3" s="164"/>
      <c r="D3" s="165"/>
      <c r="E3" s="166"/>
      <c r="F3" s="166"/>
      <c r="G3" s="166"/>
      <c r="H3" s="167"/>
      <c r="I3" s="166"/>
      <c r="J3" s="178"/>
      <c r="K3" s="179" t="s">
        <v>56</v>
      </c>
    </row>
    <row r="4" spans="1:11" ht="21" customHeight="1">
      <c r="A4" s="168" t="s">
        <v>57</v>
      </c>
      <c r="B4" s="169"/>
      <c r="C4" s="169"/>
      <c r="D4" s="169"/>
      <c r="E4" s="170" t="s">
        <v>58</v>
      </c>
      <c r="F4" s="170" t="s">
        <v>59</v>
      </c>
      <c r="G4" s="170" t="s">
        <v>60</v>
      </c>
      <c r="H4" s="170" t="s">
        <v>61</v>
      </c>
      <c r="I4" s="170" t="s">
        <v>62</v>
      </c>
      <c r="J4" s="170" t="s">
        <v>63</v>
      </c>
      <c r="K4" s="170" t="s">
        <v>64</v>
      </c>
    </row>
    <row r="5" spans="1:11" ht="21" customHeight="1">
      <c r="A5" s="171" t="s">
        <v>65</v>
      </c>
      <c r="B5" s="172"/>
      <c r="C5" s="172"/>
      <c r="D5" s="173" t="s">
        <v>66</v>
      </c>
      <c r="E5" s="172"/>
      <c r="F5" s="172"/>
      <c r="G5" s="172"/>
      <c r="H5" s="172"/>
      <c r="I5" s="172"/>
      <c r="J5" s="172"/>
      <c r="K5" s="170"/>
    </row>
    <row r="6" spans="1:11" ht="21" customHeight="1">
      <c r="A6" s="171"/>
      <c r="B6" s="172"/>
      <c r="C6" s="172"/>
      <c r="D6" s="173"/>
      <c r="E6" s="172"/>
      <c r="F6" s="172"/>
      <c r="G6" s="172"/>
      <c r="H6" s="172"/>
      <c r="I6" s="172"/>
      <c r="J6" s="172"/>
      <c r="K6" s="170"/>
    </row>
    <row r="7" spans="1:11" ht="21" customHeight="1">
      <c r="A7" s="174" t="s">
        <v>67</v>
      </c>
      <c r="B7" s="173" t="s">
        <v>68</v>
      </c>
      <c r="C7" s="173" t="s">
        <v>69</v>
      </c>
      <c r="D7" s="173" t="s">
        <v>70</v>
      </c>
      <c r="E7" s="172" t="s">
        <v>71</v>
      </c>
      <c r="F7" s="172" t="s">
        <v>72</v>
      </c>
      <c r="G7" s="172" t="s">
        <v>73</v>
      </c>
      <c r="H7" s="172" t="s">
        <v>74</v>
      </c>
      <c r="I7" s="172" t="s">
        <v>75</v>
      </c>
      <c r="J7" s="172" t="s">
        <v>76</v>
      </c>
      <c r="K7" s="172" t="s">
        <v>77</v>
      </c>
    </row>
    <row r="8" spans="1:11" ht="21" customHeight="1">
      <c r="A8" s="174"/>
      <c r="B8" s="173"/>
      <c r="C8" s="173"/>
      <c r="D8" s="173" t="s">
        <v>78</v>
      </c>
      <c r="E8" s="158">
        <f>E9+E10+E11+E12+E13+E14</f>
        <v>10019925.96</v>
      </c>
      <c r="F8" s="158">
        <f>F9+F10+F11+F12+F13+F14</f>
        <v>10019925.96</v>
      </c>
      <c r="G8" s="158"/>
      <c r="H8" s="158"/>
      <c r="I8" s="158"/>
      <c r="J8" s="158"/>
      <c r="K8" s="158"/>
    </row>
    <row r="9" spans="1:11" ht="21" customHeight="1">
      <c r="A9" s="77">
        <v>2019999</v>
      </c>
      <c r="B9" s="78"/>
      <c r="C9" s="78"/>
      <c r="D9" s="78" t="s">
        <v>79</v>
      </c>
      <c r="E9" s="158">
        <f aca="true" t="shared" si="0" ref="E9:E14">F9+G9+H9+I9+J9+K9</f>
        <v>1052789.76</v>
      </c>
      <c r="F9" s="158">
        <v>1052789.76</v>
      </c>
      <c r="G9" s="175"/>
      <c r="H9" s="158"/>
      <c r="I9" s="175"/>
      <c r="J9" s="175"/>
      <c r="K9" s="180"/>
    </row>
    <row r="10" spans="1:11" ht="21" customHeight="1">
      <c r="A10" s="77">
        <v>2080502</v>
      </c>
      <c r="B10" s="78"/>
      <c r="C10" s="78"/>
      <c r="D10" s="78" t="s">
        <v>80</v>
      </c>
      <c r="E10" s="158">
        <f t="shared" si="0"/>
        <v>126735</v>
      </c>
      <c r="F10" s="160">
        <v>126735</v>
      </c>
      <c r="G10" s="175"/>
      <c r="H10" s="175"/>
      <c r="I10" s="175"/>
      <c r="J10" s="175"/>
      <c r="K10" s="158"/>
    </row>
    <row r="11" spans="1:11" ht="21" customHeight="1">
      <c r="A11" s="77">
        <v>2101102</v>
      </c>
      <c r="B11" s="78"/>
      <c r="C11" s="78"/>
      <c r="D11" s="78" t="s">
        <v>81</v>
      </c>
      <c r="E11" s="158">
        <f t="shared" si="0"/>
        <v>821289.52</v>
      </c>
      <c r="F11" s="160">
        <v>821289.52</v>
      </c>
      <c r="G11" s="175"/>
      <c r="H11" s="175"/>
      <c r="I11" s="175"/>
      <c r="J11" s="175"/>
      <c r="K11" s="158"/>
    </row>
    <row r="12" spans="1:11" ht="21" customHeight="1">
      <c r="A12" s="77">
        <v>2130205</v>
      </c>
      <c r="B12" s="78"/>
      <c r="C12" s="78"/>
      <c r="D12" s="78" t="s">
        <v>82</v>
      </c>
      <c r="E12" s="158">
        <f t="shared" si="0"/>
        <v>2750000</v>
      </c>
      <c r="F12" s="158">
        <v>2750000</v>
      </c>
      <c r="G12" s="175"/>
      <c r="H12" s="175"/>
      <c r="I12" s="175"/>
      <c r="J12" s="175"/>
      <c r="K12" s="175"/>
    </row>
    <row r="13" spans="1:11" ht="21" customHeight="1">
      <c r="A13" s="79">
        <v>2210201</v>
      </c>
      <c r="B13" s="80"/>
      <c r="C13" s="80"/>
      <c r="D13" s="80" t="s">
        <v>83</v>
      </c>
      <c r="E13" s="158">
        <f t="shared" si="0"/>
        <v>564547.68</v>
      </c>
      <c r="F13" s="161">
        <v>564547.68</v>
      </c>
      <c r="G13" s="176"/>
      <c r="H13" s="176"/>
      <c r="I13" s="176"/>
      <c r="J13" s="176"/>
      <c r="K13" s="176"/>
    </row>
    <row r="14" spans="1:11" ht="21" customHeight="1">
      <c r="A14" s="79">
        <v>2130204</v>
      </c>
      <c r="B14" s="80"/>
      <c r="C14" s="80"/>
      <c r="D14" s="80" t="s">
        <v>84</v>
      </c>
      <c r="E14" s="158">
        <f t="shared" si="0"/>
        <v>4704564</v>
      </c>
      <c r="F14" s="161">
        <v>4704564</v>
      </c>
      <c r="G14" s="176"/>
      <c r="H14" s="176"/>
      <c r="I14" s="176"/>
      <c r="J14" s="176"/>
      <c r="K14" s="176"/>
    </row>
    <row r="15" spans="1:11" ht="21" customHeight="1">
      <c r="A15" s="79"/>
      <c r="B15" s="80"/>
      <c r="C15" s="80"/>
      <c r="D15" s="80"/>
      <c r="E15" s="161"/>
      <c r="F15" s="161"/>
      <c r="G15" s="176"/>
      <c r="H15" s="176"/>
      <c r="I15" s="176"/>
      <c r="J15" s="176"/>
      <c r="K15" s="176"/>
    </row>
    <row r="16" spans="1:11" ht="21" customHeight="1">
      <c r="A16" s="177"/>
      <c r="B16" s="177"/>
      <c r="C16" s="177"/>
      <c r="D16" s="80"/>
      <c r="E16" s="161"/>
      <c r="F16" s="161"/>
      <c r="G16" s="176"/>
      <c r="H16" s="176"/>
      <c r="I16" s="176"/>
      <c r="J16" s="176"/>
      <c r="K16" s="176"/>
    </row>
    <row r="17" spans="1:11" ht="21" customHeight="1">
      <c r="A17" s="177"/>
      <c r="B17" s="177"/>
      <c r="C17" s="177"/>
      <c r="D17" s="80"/>
      <c r="E17" s="161"/>
      <c r="F17" s="161"/>
      <c r="G17" s="176"/>
      <c r="H17" s="176"/>
      <c r="I17" s="176"/>
      <c r="J17" s="176"/>
      <c r="K17" s="176"/>
    </row>
    <row r="18" spans="1:11" ht="21" customHeight="1">
      <c r="A18" s="79"/>
      <c r="B18" s="80"/>
      <c r="C18" s="80"/>
      <c r="D18" s="80"/>
      <c r="E18" s="161"/>
      <c r="F18" s="161"/>
      <c r="G18" s="176"/>
      <c r="H18" s="176"/>
      <c r="I18" s="176"/>
      <c r="J18" s="176"/>
      <c r="K18" s="176"/>
    </row>
    <row r="19" spans="1:11" ht="21" customHeight="1">
      <c r="A19" s="79"/>
      <c r="B19" s="80"/>
      <c r="C19" s="80"/>
      <c r="D19" s="80"/>
      <c r="E19" s="161"/>
      <c r="F19" s="161"/>
      <c r="G19" s="176"/>
      <c r="H19" s="176"/>
      <c r="I19" s="176"/>
      <c r="J19" s="176"/>
      <c r="K19" s="161"/>
    </row>
    <row r="20" spans="1:11" ht="21" customHeight="1">
      <c r="A20" s="79"/>
      <c r="B20" s="80"/>
      <c r="C20" s="80"/>
      <c r="D20" s="80"/>
      <c r="E20" s="161"/>
      <c r="F20" s="161"/>
      <c r="G20" s="161"/>
      <c r="H20" s="161"/>
      <c r="I20" s="161"/>
      <c r="J20" s="161"/>
      <c r="K20" s="161"/>
    </row>
  </sheetData>
  <sheetProtection/>
  <mergeCells count="26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A10" sqref="A10:C15"/>
    </sheetView>
  </sheetViews>
  <sheetFormatPr defaultColWidth="9.00390625" defaultRowHeight="14.25"/>
  <cols>
    <col min="1" max="2" width="6.375" style="0" customWidth="1"/>
    <col min="3" max="3" width="8.375" style="0" customWidth="1"/>
    <col min="4" max="4" width="16.25390625" style="0" customWidth="1"/>
    <col min="5" max="5" width="14.625" style="0" customWidth="1"/>
    <col min="6" max="6" width="15.75390625" style="0" customWidth="1"/>
    <col min="7" max="7" width="14.75390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85</v>
      </c>
    </row>
    <row r="2" spans="1:10" ht="27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1" ht="14.25">
      <c r="A3" s="151" t="s">
        <v>2</v>
      </c>
      <c r="B3" s="151"/>
      <c r="C3" s="151"/>
      <c r="D3" s="152"/>
      <c r="E3" s="153"/>
      <c r="F3" s="154"/>
      <c r="G3" s="153"/>
      <c r="H3" s="153"/>
      <c r="I3" s="153"/>
      <c r="J3" s="162"/>
      <c r="K3" t="s">
        <v>56</v>
      </c>
    </row>
    <row r="4" spans="1:11" ht="14.25">
      <c r="A4" s="155" t="s">
        <v>57</v>
      </c>
      <c r="B4" s="155"/>
      <c r="C4" s="155"/>
      <c r="D4" s="155"/>
      <c r="E4" s="156" t="s">
        <v>87</v>
      </c>
      <c r="F4" s="156" t="s">
        <v>88</v>
      </c>
      <c r="G4" s="156" t="s">
        <v>89</v>
      </c>
      <c r="H4" s="156" t="s">
        <v>90</v>
      </c>
      <c r="I4" s="156" t="s">
        <v>91</v>
      </c>
      <c r="J4" s="156" t="s">
        <v>92</v>
      </c>
      <c r="K4" s="59" t="s">
        <v>93</v>
      </c>
    </row>
    <row r="5" spans="1:11" ht="14.25">
      <c r="A5" s="156" t="s">
        <v>65</v>
      </c>
      <c r="B5" s="156"/>
      <c r="C5" s="156"/>
      <c r="D5" s="155" t="s">
        <v>66</v>
      </c>
      <c r="E5" s="156"/>
      <c r="F5" s="156"/>
      <c r="G5" s="156"/>
      <c r="H5" s="156"/>
      <c r="I5" s="156"/>
      <c r="J5" s="156"/>
      <c r="K5" s="59"/>
    </row>
    <row r="6" spans="1:11" ht="14.25">
      <c r="A6" s="156"/>
      <c r="B6" s="156"/>
      <c r="C6" s="156"/>
      <c r="D6" s="155"/>
      <c r="E6" s="156"/>
      <c r="F6" s="156"/>
      <c r="G6" s="156"/>
      <c r="H6" s="156"/>
      <c r="I6" s="156"/>
      <c r="J6" s="156"/>
      <c r="K6" s="59"/>
    </row>
    <row r="7" spans="1:11" ht="14.25">
      <c r="A7" s="156"/>
      <c r="B7" s="156"/>
      <c r="C7" s="156"/>
      <c r="D7" s="155"/>
      <c r="E7" s="156"/>
      <c r="F7" s="156"/>
      <c r="G7" s="156"/>
      <c r="H7" s="156"/>
      <c r="I7" s="156"/>
      <c r="J7" s="156"/>
      <c r="K7" s="59"/>
    </row>
    <row r="8" spans="1:11" ht="14.25">
      <c r="A8" s="155" t="s">
        <v>67</v>
      </c>
      <c r="B8" s="155" t="s">
        <v>68</v>
      </c>
      <c r="C8" s="155" t="s">
        <v>69</v>
      </c>
      <c r="D8" s="155" t="s">
        <v>70</v>
      </c>
      <c r="E8" s="156" t="s">
        <v>71</v>
      </c>
      <c r="F8" s="156" t="s">
        <v>72</v>
      </c>
      <c r="G8" s="156" t="s">
        <v>73</v>
      </c>
      <c r="H8" s="156" t="s">
        <v>74</v>
      </c>
      <c r="I8" s="156" t="s">
        <v>75</v>
      </c>
      <c r="J8" s="156" t="s">
        <v>76</v>
      </c>
      <c r="K8" s="59"/>
    </row>
    <row r="9" spans="1:11" ht="14.25">
      <c r="A9" s="155"/>
      <c r="B9" s="155"/>
      <c r="C9" s="155"/>
      <c r="D9" s="155" t="s">
        <v>78</v>
      </c>
      <c r="E9" s="157">
        <f>E10+E11+E12+E13+E14+E15</f>
        <v>10019925.96</v>
      </c>
      <c r="F9" s="157">
        <f>F10+F11+F12+F13+F14+F15</f>
        <v>7269925.96</v>
      </c>
      <c r="G9" s="157">
        <f>G10+G11+G12+G13+G14+G15</f>
        <v>2750000</v>
      </c>
      <c r="H9" s="157"/>
      <c r="I9" s="157"/>
      <c r="J9" s="157"/>
      <c r="K9" s="59"/>
    </row>
    <row r="10" spans="1:11" ht="14.25">
      <c r="A10" s="77">
        <v>2019999</v>
      </c>
      <c r="B10" s="78"/>
      <c r="C10" s="78"/>
      <c r="D10" s="78" t="s">
        <v>79</v>
      </c>
      <c r="E10" s="158">
        <f aca="true" t="shared" si="0" ref="E10:E15">F10+G10</f>
        <v>1052789.76</v>
      </c>
      <c r="F10" s="158">
        <v>1052789.76</v>
      </c>
      <c r="G10" s="157"/>
      <c r="H10" s="159"/>
      <c r="I10" s="159"/>
      <c r="J10" s="159"/>
      <c r="K10" s="59"/>
    </row>
    <row r="11" spans="1:11" ht="14.25">
      <c r="A11" s="77">
        <v>2080502</v>
      </c>
      <c r="B11" s="78"/>
      <c r="C11" s="78"/>
      <c r="D11" s="78" t="s">
        <v>80</v>
      </c>
      <c r="E11" s="158">
        <f t="shared" si="0"/>
        <v>126735</v>
      </c>
      <c r="F11" s="160">
        <v>126735</v>
      </c>
      <c r="G11" s="157"/>
      <c r="H11" s="159"/>
      <c r="I11" s="159"/>
      <c r="J11" s="159"/>
      <c r="K11" s="59"/>
    </row>
    <row r="12" spans="1:11" ht="14.25">
      <c r="A12" s="77">
        <v>2101102</v>
      </c>
      <c r="B12" s="78"/>
      <c r="C12" s="78"/>
      <c r="D12" s="78" t="s">
        <v>81</v>
      </c>
      <c r="E12" s="158">
        <f t="shared" si="0"/>
        <v>821289.52</v>
      </c>
      <c r="F12" s="160">
        <v>821289.52</v>
      </c>
      <c r="G12" s="159"/>
      <c r="H12" s="159"/>
      <c r="I12" s="159"/>
      <c r="J12" s="159"/>
      <c r="K12" s="59"/>
    </row>
    <row r="13" spans="1:11" ht="14.25">
      <c r="A13" s="77">
        <v>2130205</v>
      </c>
      <c r="B13" s="78"/>
      <c r="C13" s="78"/>
      <c r="D13" s="78" t="s">
        <v>82</v>
      </c>
      <c r="E13" s="158">
        <f t="shared" si="0"/>
        <v>2750000</v>
      </c>
      <c r="F13" s="158"/>
      <c r="G13" s="157">
        <v>2750000</v>
      </c>
      <c r="H13" s="159"/>
      <c r="I13" s="159"/>
      <c r="J13" s="159"/>
      <c r="K13" s="59"/>
    </row>
    <row r="14" spans="1:11" ht="14.25">
      <c r="A14" s="79">
        <v>2210201</v>
      </c>
      <c r="B14" s="80"/>
      <c r="C14" s="80"/>
      <c r="D14" s="80" t="s">
        <v>83</v>
      </c>
      <c r="E14" s="158">
        <f t="shared" si="0"/>
        <v>564547.68</v>
      </c>
      <c r="F14" s="161">
        <v>564547.68</v>
      </c>
      <c r="G14" s="157"/>
      <c r="H14" s="159"/>
      <c r="I14" s="159"/>
      <c r="J14" s="159"/>
      <c r="K14" s="59"/>
    </row>
    <row r="15" spans="1:11" ht="14.25">
      <c r="A15" s="79">
        <v>2130204</v>
      </c>
      <c r="B15" s="80"/>
      <c r="C15" s="80"/>
      <c r="D15" s="80" t="s">
        <v>84</v>
      </c>
      <c r="E15" s="158">
        <f t="shared" si="0"/>
        <v>4704564</v>
      </c>
      <c r="F15" s="161">
        <v>4704564</v>
      </c>
      <c r="G15" s="157"/>
      <c r="H15" s="159"/>
      <c r="I15" s="159"/>
      <c r="J15" s="159"/>
      <c r="K15" s="59"/>
    </row>
    <row r="16" spans="1:11" ht="14.25">
      <c r="A16" s="81"/>
      <c r="B16" s="81"/>
      <c r="C16" s="81"/>
      <c r="D16" s="81"/>
      <c r="E16" s="157"/>
      <c r="F16" s="157"/>
      <c r="G16" s="157"/>
      <c r="H16" s="159"/>
      <c r="I16" s="159"/>
      <c r="J16" s="159"/>
      <c r="K16" s="59"/>
    </row>
    <row r="17" spans="1:11" ht="14.25">
      <c r="A17" s="81"/>
      <c r="B17" s="81"/>
      <c r="C17" s="81"/>
      <c r="D17" s="81"/>
      <c r="E17" s="157"/>
      <c r="F17" s="159"/>
      <c r="G17" s="157"/>
      <c r="H17" s="159"/>
      <c r="I17" s="159"/>
      <c r="J17" s="159"/>
      <c r="K17" s="59"/>
    </row>
    <row r="18" spans="1:11" ht="14.25">
      <c r="A18" s="81"/>
      <c r="B18" s="81"/>
      <c r="C18" s="81"/>
      <c r="D18" s="81"/>
      <c r="E18" s="157"/>
      <c r="F18" s="157"/>
      <c r="G18" s="157"/>
      <c r="H18" s="159"/>
      <c r="I18" s="159"/>
      <c r="J18" s="159"/>
      <c r="K18" s="59"/>
    </row>
    <row r="19" spans="1:11" ht="14.25">
      <c r="A19" s="81"/>
      <c r="B19" s="81"/>
      <c r="C19" s="81"/>
      <c r="D19" s="81"/>
      <c r="E19" s="157"/>
      <c r="F19" s="157"/>
      <c r="G19" s="159"/>
      <c r="H19" s="159"/>
      <c r="I19" s="159"/>
      <c r="J19" s="159"/>
      <c r="K19" s="59"/>
    </row>
    <row r="20" spans="1:11" ht="14.25">
      <c r="A20" s="81"/>
      <c r="B20" s="81"/>
      <c r="C20" s="81"/>
      <c r="D20" s="81"/>
      <c r="E20" s="157"/>
      <c r="F20" s="157"/>
      <c r="G20" s="157"/>
      <c r="H20" s="159"/>
      <c r="I20" s="159"/>
      <c r="J20" s="159"/>
      <c r="K20" s="59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B12" sqref="B12"/>
    </sheetView>
  </sheetViews>
  <sheetFormatPr defaultColWidth="8.875" defaultRowHeight="14.25"/>
  <cols>
    <col min="1" max="1" width="8.875" style="129" customWidth="1"/>
    <col min="2" max="2" width="16.875" style="130" customWidth="1"/>
    <col min="3" max="3" width="12.375" style="131" customWidth="1"/>
    <col min="4" max="4" width="12.125" style="131" bestFit="1" customWidth="1"/>
    <col min="5" max="5" width="14.00390625" style="131" customWidth="1"/>
    <col min="6" max="6" width="12.75390625" style="131" customWidth="1"/>
    <col min="7" max="7" width="11.00390625" style="131" customWidth="1"/>
    <col min="8" max="8" width="10.50390625" style="131" customWidth="1"/>
    <col min="9" max="16384" width="8.875" style="131" customWidth="1"/>
  </cols>
  <sheetData>
    <row r="1" spans="1:2" ht="14.25">
      <c r="A1" s="132" t="s">
        <v>94</v>
      </c>
      <c r="B1" s="132"/>
    </row>
    <row r="2" spans="2:8" ht="18.75">
      <c r="B2" s="133" t="s">
        <v>95</v>
      </c>
      <c r="C2" s="133"/>
      <c r="D2" s="133"/>
      <c r="E2" s="133"/>
      <c r="F2" s="133"/>
      <c r="G2" s="133"/>
      <c r="H2" s="133"/>
    </row>
    <row r="3" spans="1:8" ht="14.25">
      <c r="A3" s="134" t="s">
        <v>2</v>
      </c>
      <c r="B3" s="134"/>
      <c r="C3" s="134"/>
      <c r="D3" s="134"/>
      <c r="E3" s="134"/>
      <c r="F3" s="135"/>
      <c r="G3" s="135"/>
      <c r="H3" s="136" t="s">
        <v>3</v>
      </c>
    </row>
    <row r="4" spans="1:8" ht="14.25">
      <c r="A4" s="137" t="s">
        <v>96</v>
      </c>
      <c r="B4" s="138" t="s">
        <v>97</v>
      </c>
      <c r="C4" s="138" t="s">
        <v>78</v>
      </c>
      <c r="D4" s="138" t="s">
        <v>98</v>
      </c>
      <c r="E4" s="138"/>
      <c r="F4" s="138"/>
      <c r="G4" s="138"/>
      <c r="H4" s="138"/>
    </row>
    <row r="5" spans="1:8" ht="14.25">
      <c r="A5" s="139"/>
      <c r="B5" s="138"/>
      <c r="C5" s="138"/>
      <c r="D5" s="138" t="s">
        <v>99</v>
      </c>
      <c r="E5" s="138" t="s">
        <v>100</v>
      </c>
      <c r="F5" s="138"/>
      <c r="G5" s="138" t="s">
        <v>101</v>
      </c>
      <c r="H5" s="138" t="s">
        <v>102</v>
      </c>
    </row>
    <row r="6" spans="1:8" ht="24">
      <c r="A6" s="139"/>
      <c r="B6" s="138"/>
      <c r="C6" s="138"/>
      <c r="D6" s="138"/>
      <c r="E6" s="140" t="s">
        <v>103</v>
      </c>
      <c r="F6" s="140" t="s">
        <v>104</v>
      </c>
      <c r="G6" s="138"/>
      <c r="H6" s="138"/>
    </row>
    <row r="7" spans="1:8" ht="14.25">
      <c r="A7" s="141" t="s">
        <v>78</v>
      </c>
      <c r="B7" s="141"/>
      <c r="C7" s="142">
        <f aca="true" t="shared" si="0" ref="C7:C12">D7+G7+H7</f>
        <v>7269925.959999999</v>
      </c>
      <c r="D7" s="142">
        <f>E7+F7</f>
        <v>7269925.959999999</v>
      </c>
      <c r="E7" s="142">
        <f>E8+E13+E14+E21</f>
        <v>7269925.959999999</v>
      </c>
      <c r="F7" s="67">
        <f>F8+F13+F14+F21</f>
        <v>0</v>
      </c>
      <c r="G7" s="67">
        <f>G8+G13+G14+G21</f>
        <v>0</v>
      </c>
      <c r="H7" s="67">
        <f>H8+H13+H14+H21</f>
        <v>0</v>
      </c>
    </row>
    <row r="8" spans="1:8" ht="14.25">
      <c r="A8" s="143">
        <v>301</v>
      </c>
      <c r="B8" s="144" t="s">
        <v>105</v>
      </c>
      <c r="C8" s="142">
        <f t="shared" si="0"/>
        <v>5525853.52</v>
      </c>
      <c r="D8" s="142">
        <f>E8+F8</f>
        <v>5525853.52</v>
      </c>
      <c r="E8" s="142">
        <f>E9+E10+E11+E12</f>
        <v>5525853.52</v>
      </c>
      <c r="F8" s="61"/>
      <c r="G8" s="61"/>
      <c r="H8" s="61"/>
    </row>
    <row r="9" spans="1:8" ht="14.25">
      <c r="A9" s="143">
        <v>30101</v>
      </c>
      <c r="B9" s="145" t="s">
        <v>106</v>
      </c>
      <c r="C9" s="142">
        <f t="shared" si="0"/>
        <v>1735176</v>
      </c>
      <c r="D9" s="142">
        <f>E9</f>
        <v>1735176</v>
      </c>
      <c r="E9" s="142">
        <v>1735176</v>
      </c>
      <c r="F9" s="61"/>
      <c r="G9" s="61"/>
      <c r="H9" s="61"/>
    </row>
    <row r="10" spans="1:8" ht="14.25">
      <c r="A10" s="143">
        <v>30102</v>
      </c>
      <c r="B10" s="145" t="s">
        <v>107</v>
      </c>
      <c r="C10" s="142">
        <f t="shared" si="0"/>
        <v>2969388</v>
      </c>
      <c r="D10" s="142">
        <f>E10</f>
        <v>2969388</v>
      </c>
      <c r="E10" s="142">
        <v>2969388</v>
      </c>
      <c r="F10" s="61"/>
      <c r="G10" s="61"/>
      <c r="H10" s="61"/>
    </row>
    <row r="11" spans="1:8" ht="14.25">
      <c r="A11" s="143">
        <v>30104</v>
      </c>
      <c r="B11" s="146" t="s">
        <v>108</v>
      </c>
      <c r="C11" s="142">
        <f t="shared" si="0"/>
        <v>191874.52</v>
      </c>
      <c r="D11" s="142">
        <f>E11</f>
        <v>191874.52</v>
      </c>
      <c r="E11" s="147">
        <v>191874.52</v>
      </c>
      <c r="F11" s="61"/>
      <c r="G11" s="61"/>
      <c r="H11" s="61"/>
    </row>
    <row r="12" spans="1:8" ht="36" customHeight="1">
      <c r="A12" s="143">
        <v>30108</v>
      </c>
      <c r="B12" s="65" t="s">
        <v>109</v>
      </c>
      <c r="C12" s="142">
        <f t="shared" si="0"/>
        <v>629415</v>
      </c>
      <c r="D12" s="142">
        <f>E12</f>
        <v>629415</v>
      </c>
      <c r="E12" s="148">
        <v>629415</v>
      </c>
      <c r="F12" s="61"/>
      <c r="G12" s="61"/>
      <c r="H12" s="61"/>
    </row>
    <row r="13" spans="1:8" ht="14.25">
      <c r="A13" s="143">
        <v>302</v>
      </c>
      <c r="B13" s="144" t="s">
        <v>110</v>
      </c>
      <c r="C13" s="142"/>
      <c r="D13" s="142"/>
      <c r="E13" s="142"/>
      <c r="F13" s="61"/>
      <c r="G13" s="61"/>
      <c r="H13" s="61"/>
    </row>
    <row r="14" spans="1:8" ht="14.25">
      <c r="A14" s="143">
        <v>303</v>
      </c>
      <c r="B14" s="144" t="s">
        <v>111</v>
      </c>
      <c r="C14" s="142">
        <f>D14+G14+H14</f>
        <v>1744072.44</v>
      </c>
      <c r="D14" s="142">
        <f>E14+F14</f>
        <v>1744072.44</v>
      </c>
      <c r="E14" s="142">
        <f>E15+E16+E17</f>
        <v>1744072.44</v>
      </c>
      <c r="F14" s="61"/>
      <c r="G14" s="61"/>
      <c r="H14" s="61"/>
    </row>
    <row r="15" spans="1:8" ht="33.75" customHeight="1">
      <c r="A15" s="143">
        <v>30399</v>
      </c>
      <c r="B15" s="144" t="s">
        <v>112</v>
      </c>
      <c r="C15" s="142">
        <f>D15+G11+H11</f>
        <v>1052789.76</v>
      </c>
      <c r="D15" s="142">
        <f>E15+F11</f>
        <v>1052789.76</v>
      </c>
      <c r="E15" s="142">
        <v>1052789.76</v>
      </c>
      <c r="F15" s="61"/>
      <c r="G15" s="61"/>
      <c r="H15" s="61"/>
    </row>
    <row r="16" spans="1:8" ht="14.25">
      <c r="A16" s="143">
        <v>30302</v>
      </c>
      <c r="B16" s="144" t="s">
        <v>113</v>
      </c>
      <c r="C16" s="142">
        <f>D16+G16+H16</f>
        <v>126735</v>
      </c>
      <c r="D16" s="142">
        <f>E16+F16</f>
        <v>126735</v>
      </c>
      <c r="E16" s="142">
        <v>126735</v>
      </c>
      <c r="F16" s="61"/>
      <c r="G16" s="61"/>
      <c r="H16" s="61"/>
    </row>
    <row r="17" spans="1:8" ht="14.25">
      <c r="A17" s="143">
        <v>30311</v>
      </c>
      <c r="B17" s="144" t="s">
        <v>114</v>
      </c>
      <c r="C17" s="142">
        <f>D17+G17+H17</f>
        <v>564547.68</v>
      </c>
      <c r="D17" s="142">
        <f>E17+F17</f>
        <v>564547.68</v>
      </c>
      <c r="E17" s="142">
        <v>564547.68</v>
      </c>
      <c r="F17" s="61"/>
      <c r="G17" s="61"/>
      <c r="H17" s="61"/>
    </row>
    <row r="18" spans="1:8" ht="14.25">
      <c r="A18" s="143">
        <v>307</v>
      </c>
      <c r="B18" s="144" t="s">
        <v>115</v>
      </c>
      <c r="C18" s="142"/>
      <c r="D18" s="142"/>
      <c r="E18" s="149"/>
      <c r="F18" s="61"/>
      <c r="G18" s="67"/>
      <c r="H18" s="61"/>
    </row>
    <row r="19" spans="1:8" ht="14.25">
      <c r="A19" s="143">
        <v>309</v>
      </c>
      <c r="B19" s="144" t="s">
        <v>116</v>
      </c>
      <c r="C19" s="67"/>
      <c r="D19" s="67"/>
      <c r="E19" s="61"/>
      <c r="F19" s="61"/>
      <c r="G19" s="61"/>
      <c r="H19" s="61"/>
    </row>
    <row r="20" spans="1:8" ht="14.25" hidden="1">
      <c r="A20" s="143"/>
      <c r="B20" s="144"/>
      <c r="C20" s="67"/>
      <c r="D20" s="67"/>
      <c r="E20" s="61"/>
      <c r="F20" s="61"/>
      <c r="G20" s="61"/>
      <c r="H20" s="61"/>
    </row>
    <row r="21" spans="1:8" ht="14.25">
      <c r="A21" s="143">
        <v>310</v>
      </c>
      <c r="B21" s="144" t="s">
        <v>117</v>
      </c>
      <c r="C21" s="67"/>
      <c r="D21" s="67"/>
      <c r="E21" s="67"/>
      <c r="F21" s="61"/>
      <c r="G21" s="61"/>
      <c r="H21" s="61"/>
    </row>
    <row r="22" spans="1:8" ht="14.25">
      <c r="A22" s="143">
        <v>399</v>
      </c>
      <c r="B22" s="144" t="s">
        <v>93</v>
      </c>
      <c r="C22" s="67"/>
      <c r="D22" s="67"/>
      <c r="E22" s="67"/>
      <c r="F22" s="61"/>
      <c r="G22" s="61"/>
      <c r="H22" s="61"/>
    </row>
  </sheetData>
  <sheetProtection/>
  <mergeCells count="12">
    <mergeCell ref="A1:B1"/>
    <mergeCell ref="B2:H2"/>
    <mergeCell ref="A3:E3"/>
    <mergeCell ref="D4:H4"/>
    <mergeCell ref="E5:F5"/>
    <mergeCell ref="A7:B7"/>
    <mergeCell ref="A4:A6"/>
    <mergeCell ref="B4:B6"/>
    <mergeCell ref="C4:C6"/>
    <mergeCell ref="D5:D6"/>
    <mergeCell ref="G5:G6"/>
    <mergeCell ref="H5:H6"/>
  </mergeCells>
  <printOptions/>
  <pageMargins left="0" right="0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9" sqref="A9"/>
    </sheetView>
  </sheetViews>
  <sheetFormatPr defaultColWidth="8.875" defaultRowHeight="14.25"/>
  <cols>
    <col min="1" max="1" width="27.00390625" style="0" customWidth="1"/>
    <col min="2" max="2" width="14.50390625" style="0" customWidth="1"/>
    <col min="3" max="3" width="14.00390625" style="0" bestFit="1" customWidth="1"/>
    <col min="4" max="4" width="12.125" style="0" bestFit="1" customWidth="1"/>
    <col min="5" max="5" width="15.25390625" style="0" customWidth="1"/>
    <col min="6" max="6" width="13.25390625" style="0" customWidth="1"/>
    <col min="7" max="7" width="5.125" style="0" customWidth="1"/>
    <col min="8" max="8" width="11.375" style="0" customWidth="1"/>
  </cols>
  <sheetData>
    <row r="1" ht="14.25">
      <c r="A1" s="1" t="s">
        <v>118</v>
      </c>
    </row>
    <row r="2" spans="1:8" ht="18.75">
      <c r="A2" s="30" t="s">
        <v>119</v>
      </c>
      <c r="B2" s="30"/>
      <c r="C2" s="30"/>
      <c r="D2" s="30"/>
      <c r="E2" s="30"/>
      <c r="F2" s="30"/>
      <c r="G2" s="30"/>
      <c r="H2" s="102"/>
    </row>
    <row r="3" spans="1:8" ht="14.25">
      <c r="A3" t="s">
        <v>2</v>
      </c>
      <c r="B3" s="31"/>
      <c r="C3" s="31"/>
      <c r="D3" s="31"/>
      <c r="E3" s="31"/>
      <c r="F3" s="31"/>
      <c r="H3" s="103" t="s">
        <v>3</v>
      </c>
    </row>
    <row r="4" spans="1:8" ht="19.5" customHeight="1">
      <c r="A4" s="104" t="s">
        <v>120</v>
      </c>
      <c r="B4" s="104" t="s">
        <v>78</v>
      </c>
      <c r="C4" s="105" t="s">
        <v>98</v>
      </c>
      <c r="D4" s="106"/>
      <c r="E4" s="106"/>
      <c r="F4" s="106"/>
      <c r="G4" s="107"/>
      <c r="H4" s="108" t="s">
        <v>121</v>
      </c>
    </row>
    <row r="5" spans="1:8" ht="21.75" customHeight="1">
      <c r="A5" s="109"/>
      <c r="B5" s="109"/>
      <c r="C5" s="104" t="s">
        <v>99</v>
      </c>
      <c r="D5" s="105" t="s">
        <v>100</v>
      </c>
      <c r="E5" s="110"/>
      <c r="F5" s="104" t="s">
        <v>101</v>
      </c>
      <c r="G5" s="111" t="s">
        <v>122</v>
      </c>
      <c r="H5" s="112"/>
    </row>
    <row r="6" spans="1:8" ht="33.75" customHeight="1">
      <c r="A6" s="113"/>
      <c r="B6" s="113"/>
      <c r="C6" s="113"/>
      <c r="D6" s="114" t="s">
        <v>103</v>
      </c>
      <c r="E6" s="114" t="s">
        <v>104</v>
      </c>
      <c r="F6" s="113"/>
      <c r="G6" s="115"/>
      <c r="H6" s="112"/>
    </row>
    <row r="7" spans="1:8" s="101" customFormat="1" ht="27" customHeight="1">
      <c r="A7" s="116" t="s">
        <v>78</v>
      </c>
      <c r="B7" s="117">
        <f>F7+C7+G7</f>
        <v>2750000</v>
      </c>
      <c r="C7" s="117">
        <f>C8+C9</f>
        <v>2750000</v>
      </c>
      <c r="D7" s="117">
        <f>D8+D9</f>
        <v>800000</v>
      </c>
      <c r="E7" s="117">
        <f>E8+E9</f>
        <v>1950000</v>
      </c>
      <c r="F7" s="118"/>
      <c r="G7" s="119"/>
      <c r="H7" s="120"/>
    </row>
    <row r="8" spans="1:8" s="101" customFormat="1" ht="58.5" customHeight="1">
      <c r="A8" s="121" t="s">
        <v>123</v>
      </c>
      <c r="B8" s="117">
        <f>F8+C8+G8</f>
        <v>800000</v>
      </c>
      <c r="C8" s="122">
        <f>D8+E8</f>
        <v>800000</v>
      </c>
      <c r="D8" s="44">
        <v>800000</v>
      </c>
      <c r="E8" s="123"/>
      <c r="F8" s="42"/>
      <c r="G8" s="124"/>
      <c r="H8" s="125" t="s">
        <v>124</v>
      </c>
    </row>
    <row r="9" spans="1:8" s="101" customFormat="1" ht="64.5" customHeight="1">
      <c r="A9" s="42" t="s">
        <v>125</v>
      </c>
      <c r="B9" s="117">
        <f>F9+C9+G9</f>
        <v>1950000</v>
      </c>
      <c r="C9" s="122">
        <f>D9+E9</f>
        <v>1950000</v>
      </c>
      <c r="D9" s="122"/>
      <c r="E9" s="123">
        <v>1950000</v>
      </c>
      <c r="F9" s="42"/>
      <c r="G9" s="124"/>
      <c r="H9" s="126" t="s">
        <v>126</v>
      </c>
    </row>
    <row r="10" spans="1:8" ht="14.25">
      <c r="A10" s="42"/>
      <c r="B10" s="127"/>
      <c r="C10" s="127"/>
      <c r="D10" s="127"/>
      <c r="E10" s="123"/>
      <c r="F10" s="42"/>
      <c r="G10" s="124"/>
      <c r="H10" s="59"/>
    </row>
    <row r="11" spans="1:8" ht="14.25">
      <c r="A11" s="42"/>
      <c r="B11" s="128"/>
      <c r="C11" s="128"/>
      <c r="D11" s="128"/>
      <c r="E11" s="42"/>
      <c r="F11" s="42"/>
      <c r="G11" s="124"/>
      <c r="H11" s="59"/>
    </row>
    <row r="12" spans="1:8" ht="14.25">
      <c r="A12" s="42"/>
      <c r="B12" s="128"/>
      <c r="C12" s="128"/>
      <c r="D12" s="128"/>
      <c r="E12" s="42"/>
      <c r="F12" s="42"/>
      <c r="G12" s="124"/>
      <c r="H12" s="59"/>
    </row>
    <row r="13" spans="1:8" ht="14.25">
      <c r="A13" s="42"/>
      <c r="B13" s="128"/>
      <c r="C13" s="128"/>
      <c r="D13" s="128"/>
      <c r="E13" s="42"/>
      <c r="F13" s="42"/>
      <c r="G13" s="124"/>
      <c r="H13" s="59"/>
    </row>
    <row r="14" spans="1:8" ht="14.25">
      <c r="A14" s="42"/>
      <c r="B14" s="128"/>
      <c r="C14" s="128"/>
      <c r="D14" s="128"/>
      <c r="E14" s="42"/>
      <c r="F14" s="42"/>
      <c r="G14" s="124"/>
      <c r="H14" s="59"/>
    </row>
    <row r="15" spans="1:8" ht="14.25">
      <c r="A15" s="42"/>
      <c r="B15" s="128"/>
      <c r="C15" s="128"/>
      <c r="D15" s="128"/>
      <c r="E15" s="42"/>
      <c r="F15" s="42"/>
      <c r="G15" s="124"/>
      <c r="H15" s="59"/>
    </row>
    <row r="16" spans="1:8" ht="14.25">
      <c r="A16" s="42"/>
      <c r="B16" s="128"/>
      <c r="C16" s="128"/>
      <c r="D16" s="128"/>
      <c r="E16" s="42"/>
      <c r="F16" s="42"/>
      <c r="G16" s="124"/>
      <c r="H16" s="59"/>
    </row>
    <row r="17" spans="1:8" ht="14.25">
      <c r="A17" s="42"/>
      <c r="B17" s="128"/>
      <c r="C17" s="128"/>
      <c r="D17" s="128"/>
      <c r="E17" s="42"/>
      <c r="F17" s="42"/>
      <c r="G17" s="124"/>
      <c r="H17" s="59"/>
    </row>
    <row r="18" spans="1:8" ht="14.25">
      <c r="A18" s="42"/>
      <c r="B18" s="128"/>
      <c r="C18" s="128"/>
      <c r="D18" s="128"/>
      <c r="E18" s="42"/>
      <c r="F18" s="42"/>
      <c r="G18" s="124"/>
      <c r="H18" s="59"/>
    </row>
    <row r="19" spans="1:8" ht="14.25">
      <c r="A19" s="42"/>
      <c r="B19" s="128"/>
      <c r="C19" s="128"/>
      <c r="D19" s="128"/>
      <c r="E19" s="42"/>
      <c r="F19" s="42"/>
      <c r="G19" s="124"/>
      <c r="H19" s="59"/>
    </row>
    <row r="20" spans="1:8" ht="14.25">
      <c r="A20" s="42"/>
      <c r="B20" s="128"/>
      <c r="C20" s="42"/>
      <c r="D20" s="42"/>
      <c r="E20" s="42"/>
      <c r="F20" s="128"/>
      <c r="G20" s="124"/>
      <c r="H20" s="59"/>
    </row>
    <row r="21" spans="1:8" ht="14.25">
      <c r="A21" s="42"/>
      <c r="B21" s="128"/>
      <c r="C21" s="42"/>
      <c r="D21" s="42"/>
      <c r="E21" s="42"/>
      <c r="F21" s="128"/>
      <c r="G21" s="124"/>
      <c r="H21" s="59"/>
    </row>
    <row r="22" spans="1:8" ht="14.25">
      <c r="A22" s="42"/>
      <c r="B22" s="128"/>
      <c r="C22" s="42"/>
      <c r="D22" s="42"/>
      <c r="E22" s="42"/>
      <c r="F22" s="128"/>
      <c r="G22" s="124"/>
      <c r="H22" s="59"/>
    </row>
    <row r="23" spans="1:8" ht="14.25">
      <c r="A23" s="42"/>
      <c r="B23" s="128"/>
      <c r="C23" s="42"/>
      <c r="D23" s="42"/>
      <c r="E23" s="42"/>
      <c r="F23" s="128"/>
      <c r="G23" s="124"/>
      <c r="H23" s="59"/>
    </row>
    <row r="24" spans="1:8" ht="14.25">
      <c r="A24" s="42"/>
      <c r="B24" s="42"/>
      <c r="C24" s="42"/>
      <c r="D24" s="42"/>
      <c r="E24" s="42"/>
      <c r="F24" s="42"/>
      <c r="G24" s="124"/>
      <c r="H24" s="59"/>
    </row>
    <row r="25" spans="1:8" ht="14.25">
      <c r="A25" s="42"/>
      <c r="B25" s="42"/>
      <c r="C25" s="42"/>
      <c r="D25" s="42"/>
      <c r="E25" s="42"/>
      <c r="F25" s="42"/>
      <c r="G25" s="124"/>
      <c r="H25" s="59"/>
    </row>
    <row r="26" spans="1:8" ht="14.25">
      <c r="A26" s="42"/>
      <c r="B26" s="42"/>
      <c r="C26" s="42"/>
      <c r="D26" s="42"/>
      <c r="E26" s="42"/>
      <c r="F26" s="42"/>
      <c r="G26" s="124"/>
      <c r="H26" s="59"/>
    </row>
    <row r="27" spans="1:8" ht="14.25">
      <c r="A27" s="42"/>
      <c r="B27" s="42"/>
      <c r="C27" s="42"/>
      <c r="D27" s="42"/>
      <c r="E27" s="42"/>
      <c r="F27" s="42"/>
      <c r="G27" s="124"/>
      <c r="H27" s="59"/>
    </row>
    <row r="28" spans="1:8" ht="14.25">
      <c r="A28" s="42"/>
      <c r="B28" s="128"/>
      <c r="C28" s="128"/>
      <c r="D28" s="128"/>
      <c r="E28" s="42"/>
      <c r="F28" s="42"/>
      <c r="G28" s="124"/>
      <c r="H28" s="59"/>
    </row>
    <row r="29" spans="1:8" ht="14.25">
      <c r="A29" s="42"/>
      <c r="B29" s="128"/>
      <c r="C29" s="128"/>
      <c r="D29" s="128"/>
      <c r="E29" s="42"/>
      <c r="F29" s="42"/>
      <c r="G29" s="124"/>
      <c r="H29" s="59"/>
    </row>
    <row r="30" spans="1:8" ht="14.25">
      <c r="A30" s="42"/>
      <c r="B30" s="128"/>
      <c r="C30" s="128"/>
      <c r="D30" s="128"/>
      <c r="E30" s="42"/>
      <c r="F30" s="42"/>
      <c r="G30" s="124"/>
      <c r="H30" s="59"/>
    </row>
    <row r="31" spans="1:8" ht="14.25">
      <c r="A31" s="42"/>
      <c r="B31" s="128"/>
      <c r="C31" s="128"/>
      <c r="D31" s="128"/>
      <c r="E31" s="42"/>
      <c r="F31" s="42"/>
      <c r="G31" s="124"/>
      <c r="H31" s="59"/>
    </row>
    <row r="32" spans="1:8" ht="14.25">
      <c r="A32" s="42"/>
      <c r="B32" s="128"/>
      <c r="C32" s="128"/>
      <c r="D32" s="128"/>
      <c r="E32" s="42"/>
      <c r="F32" s="42"/>
      <c r="G32" s="124"/>
      <c r="H32" s="59"/>
    </row>
    <row r="33" spans="1:8" ht="14.25">
      <c r="A33" s="42"/>
      <c r="B33" s="128"/>
      <c r="C33" s="128"/>
      <c r="D33" s="128"/>
      <c r="E33" s="42"/>
      <c r="F33" s="42"/>
      <c r="G33" s="124"/>
      <c r="H33" s="59"/>
    </row>
    <row r="34" spans="1:8" ht="14.25">
      <c r="A34" s="42"/>
      <c r="B34" s="128"/>
      <c r="C34" s="128"/>
      <c r="D34" s="128"/>
      <c r="E34" s="42"/>
      <c r="F34" s="42"/>
      <c r="G34" s="124"/>
      <c r="H34" s="59"/>
    </row>
    <row r="35" spans="1:8" ht="14.25">
      <c r="A35" s="42"/>
      <c r="B35" s="128"/>
      <c r="C35" s="128"/>
      <c r="D35" s="128"/>
      <c r="E35" s="42"/>
      <c r="F35" s="42"/>
      <c r="G35" s="124"/>
      <c r="H35" s="59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8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00390625" style="0" customWidth="1"/>
    <col min="4" max="4" width="22.125" style="0" bestFit="1" customWidth="1"/>
    <col min="5" max="5" width="3.625" style="0" bestFit="1" customWidth="1"/>
    <col min="6" max="6" width="12.75390625" style="0" customWidth="1"/>
    <col min="7" max="7" width="13.375" style="0" customWidth="1"/>
    <col min="8" max="8" width="9.625" style="0" customWidth="1"/>
  </cols>
  <sheetData>
    <row r="1" ht="14.25">
      <c r="A1" s="1" t="s">
        <v>127</v>
      </c>
    </row>
    <row r="2" spans="1:8" ht="18.75">
      <c r="A2" s="85" t="s">
        <v>128</v>
      </c>
      <c r="B2" s="85"/>
      <c r="C2" s="85"/>
      <c r="D2" s="85"/>
      <c r="E2" s="85"/>
      <c r="F2" s="85"/>
      <c r="G2" s="85"/>
      <c r="H2" s="85"/>
    </row>
    <row r="3" spans="1:8" ht="14.25">
      <c r="A3" s="86" t="s">
        <v>2</v>
      </c>
      <c r="B3" s="87"/>
      <c r="C3" s="87"/>
      <c r="D3" s="87"/>
      <c r="E3" s="87"/>
      <c r="F3" s="87"/>
      <c r="G3" s="87"/>
      <c r="H3" s="88" t="s">
        <v>56</v>
      </c>
    </row>
    <row r="4" spans="1:8" ht="14.25">
      <c r="A4" s="89" t="s">
        <v>129</v>
      </c>
      <c r="B4" s="89"/>
      <c r="C4" s="89"/>
      <c r="D4" s="89" t="s">
        <v>130</v>
      </c>
      <c r="E4" s="89"/>
      <c r="F4" s="89"/>
      <c r="G4" s="89"/>
      <c r="H4" s="89"/>
    </row>
    <row r="5" spans="1:8" ht="14.25">
      <c r="A5" s="90" t="s">
        <v>131</v>
      </c>
      <c r="B5" s="90" t="s">
        <v>132</v>
      </c>
      <c r="C5" s="90" t="s">
        <v>133</v>
      </c>
      <c r="D5" s="90" t="s">
        <v>134</v>
      </c>
      <c r="E5" s="90" t="s">
        <v>132</v>
      </c>
      <c r="F5" s="90"/>
      <c r="G5" s="89"/>
      <c r="H5" s="89"/>
    </row>
    <row r="6" spans="1:8" ht="33.75">
      <c r="A6" s="90"/>
      <c r="B6" s="90"/>
      <c r="C6" s="90"/>
      <c r="D6" s="90"/>
      <c r="E6" s="90"/>
      <c r="F6" s="90" t="s">
        <v>99</v>
      </c>
      <c r="G6" s="90" t="s">
        <v>135</v>
      </c>
      <c r="H6" s="90" t="s">
        <v>136</v>
      </c>
    </row>
    <row r="7" spans="1:8" ht="14.25">
      <c r="A7" s="89" t="s">
        <v>137</v>
      </c>
      <c r="B7" s="89"/>
      <c r="C7" s="89">
        <v>1</v>
      </c>
      <c r="D7" s="89" t="s">
        <v>137</v>
      </c>
      <c r="E7" s="89"/>
      <c r="F7" s="89">
        <v>2</v>
      </c>
      <c r="G7" s="89">
        <v>3</v>
      </c>
      <c r="H7" s="89">
        <v>4</v>
      </c>
    </row>
    <row r="8" spans="1:8" ht="14.25">
      <c r="A8" s="91" t="s">
        <v>138</v>
      </c>
      <c r="B8" s="89" t="s">
        <v>71</v>
      </c>
      <c r="C8" s="92">
        <v>10019925.96</v>
      </c>
      <c r="D8" s="91" t="s">
        <v>139</v>
      </c>
      <c r="E8" s="89" t="s">
        <v>140</v>
      </c>
      <c r="F8" s="93">
        <v>1052789.76</v>
      </c>
      <c r="G8" s="93">
        <v>1052789.76</v>
      </c>
      <c r="H8" s="94"/>
    </row>
    <row r="9" spans="1:8" ht="14.25">
      <c r="A9" s="91" t="s">
        <v>141</v>
      </c>
      <c r="B9" s="89" t="s">
        <v>72</v>
      </c>
      <c r="C9" s="92"/>
      <c r="D9" s="91" t="s">
        <v>142</v>
      </c>
      <c r="E9" s="89" t="s">
        <v>143</v>
      </c>
      <c r="F9" s="93"/>
      <c r="G9" s="93"/>
      <c r="H9" s="94"/>
    </row>
    <row r="10" spans="1:8" ht="14.25">
      <c r="A10" s="91"/>
      <c r="B10" s="89" t="s">
        <v>73</v>
      </c>
      <c r="C10" s="94"/>
      <c r="D10" s="91" t="s">
        <v>144</v>
      </c>
      <c r="E10" s="89" t="s">
        <v>145</v>
      </c>
      <c r="F10" s="93"/>
      <c r="G10" s="93"/>
      <c r="H10" s="94"/>
    </row>
    <row r="11" spans="1:8" ht="14.25">
      <c r="A11" s="91"/>
      <c r="B11" s="89" t="s">
        <v>74</v>
      </c>
      <c r="C11" s="94"/>
      <c r="D11" s="91" t="s">
        <v>146</v>
      </c>
      <c r="E11" s="89" t="s">
        <v>147</v>
      </c>
      <c r="F11" s="93"/>
      <c r="G11" s="93"/>
      <c r="H11" s="94"/>
    </row>
    <row r="12" spans="1:8" ht="14.25">
      <c r="A12" s="91"/>
      <c r="B12" s="89" t="s">
        <v>75</v>
      </c>
      <c r="C12" s="94"/>
      <c r="D12" s="91" t="s">
        <v>148</v>
      </c>
      <c r="E12" s="89" t="s">
        <v>149</v>
      </c>
      <c r="F12" s="93"/>
      <c r="G12" s="93"/>
      <c r="H12" s="92"/>
    </row>
    <row r="13" spans="1:8" ht="14.25">
      <c r="A13" s="91"/>
      <c r="B13" s="89" t="s">
        <v>76</v>
      </c>
      <c r="C13" s="94"/>
      <c r="D13" s="91" t="s">
        <v>150</v>
      </c>
      <c r="E13" s="89" t="s">
        <v>151</v>
      </c>
      <c r="F13" s="93"/>
      <c r="G13" s="93"/>
      <c r="H13" s="94"/>
    </row>
    <row r="14" spans="1:8" ht="14.25">
      <c r="A14" s="91"/>
      <c r="B14" s="89" t="s">
        <v>77</v>
      </c>
      <c r="C14" s="94"/>
      <c r="D14" s="91" t="s">
        <v>152</v>
      </c>
      <c r="E14" s="89" t="s">
        <v>153</v>
      </c>
      <c r="F14" s="93"/>
      <c r="G14" s="93"/>
      <c r="H14" s="92"/>
    </row>
    <row r="15" spans="1:8" ht="14.25">
      <c r="A15" s="91"/>
      <c r="B15" s="89" t="s">
        <v>154</v>
      </c>
      <c r="C15" s="94"/>
      <c r="D15" s="91" t="s">
        <v>155</v>
      </c>
      <c r="E15" s="89" t="s">
        <v>156</v>
      </c>
      <c r="F15" s="93">
        <v>126735</v>
      </c>
      <c r="G15" s="93">
        <v>126735</v>
      </c>
      <c r="H15" s="92"/>
    </row>
    <row r="16" spans="1:8" ht="14.25">
      <c r="A16" s="91"/>
      <c r="B16" s="89" t="s">
        <v>157</v>
      </c>
      <c r="C16" s="94"/>
      <c r="D16" s="95" t="s">
        <v>158</v>
      </c>
      <c r="E16" s="89" t="s">
        <v>159</v>
      </c>
      <c r="F16" s="93">
        <v>821289.52</v>
      </c>
      <c r="G16" s="93">
        <v>821289.52</v>
      </c>
      <c r="H16" s="94"/>
    </row>
    <row r="17" spans="1:8" ht="14.25">
      <c r="A17" s="91"/>
      <c r="B17" s="89" t="s">
        <v>160</v>
      </c>
      <c r="C17" s="94"/>
      <c r="D17" s="91" t="s">
        <v>161</v>
      </c>
      <c r="E17" s="89" t="s">
        <v>162</v>
      </c>
      <c r="F17" s="93"/>
      <c r="G17" s="93"/>
      <c r="H17" s="94"/>
    </row>
    <row r="18" spans="1:8" ht="14.25">
      <c r="A18" s="91"/>
      <c r="B18" s="89" t="s">
        <v>163</v>
      </c>
      <c r="C18" s="94"/>
      <c r="D18" s="91" t="s">
        <v>164</v>
      </c>
      <c r="E18" s="89" t="s">
        <v>165</v>
      </c>
      <c r="F18" s="93"/>
      <c r="G18" s="93"/>
      <c r="H18" s="92"/>
    </row>
    <row r="19" spans="1:8" ht="14.25">
      <c r="A19" s="91"/>
      <c r="B19" s="89" t="s">
        <v>166</v>
      </c>
      <c r="C19" s="94"/>
      <c r="D19" s="91" t="s">
        <v>167</v>
      </c>
      <c r="E19" s="89" t="s">
        <v>168</v>
      </c>
      <c r="F19" s="93">
        <v>7454564</v>
      </c>
      <c r="G19" s="93">
        <v>7454564</v>
      </c>
      <c r="H19" s="92"/>
    </row>
    <row r="20" spans="1:8" ht="14.25">
      <c r="A20" s="91"/>
      <c r="B20" s="89" t="s">
        <v>169</v>
      </c>
      <c r="C20" s="94"/>
      <c r="D20" s="91" t="s">
        <v>170</v>
      </c>
      <c r="E20" s="89" t="s">
        <v>171</v>
      </c>
      <c r="F20" s="93"/>
      <c r="G20" s="93"/>
      <c r="H20" s="94"/>
    </row>
    <row r="21" spans="1:8" ht="14.25">
      <c r="A21" s="91"/>
      <c r="B21" s="89" t="s">
        <v>172</v>
      </c>
      <c r="C21" s="94"/>
      <c r="D21" s="91" t="s">
        <v>173</v>
      </c>
      <c r="E21" s="89" t="s">
        <v>174</v>
      </c>
      <c r="F21" s="93"/>
      <c r="G21" s="93"/>
      <c r="H21" s="92"/>
    </row>
    <row r="22" spans="1:8" ht="14.25">
      <c r="A22" s="91"/>
      <c r="B22" s="89" t="s">
        <v>175</v>
      </c>
      <c r="C22" s="94"/>
      <c r="D22" s="91" t="s">
        <v>176</v>
      </c>
      <c r="E22" s="89" t="s">
        <v>177</v>
      </c>
      <c r="F22" s="93"/>
      <c r="G22" s="93"/>
      <c r="H22" s="94"/>
    </row>
    <row r="23" spans="1:8" ht="14.25">
      <c r="A23" s="91"/>
      <c r="B23" s="89" t="s">
        <v>178</v>
      </c>
      <c r="C23" s="94"/>
      <c r="D23" s="91" t="s">
        <v>179</v>
      </c>
      <c r="E23" s="89" t="s">
        <v>180</v>
      </c>
      <c r="F23" s="93"/>
      <c r="G23" s="93"/>
      <c r="H23" s="94"/>
    </row>
    <row r="24" spans="1:8" ht="14.25">
      <c r="A24" s="91"/>
      <c r="B24" s="89" t="s">
        <v>181</v>
      </c>
      <c r="C24" s="94"/>
      <c r="D24" s="91" t="s">
        <v>182</v>
      </c>
      <c r="E24" s="89" t="s">
        <v>183</v>
      </c>
      <c r="F24" s="93"/>
      <c r="G24" s="93"/>
      <c r="H24" s="94"/>
    </row>
    <row r="25" spans="1:8" ht="14.25">
      <c r="A25" s="91"/>
      <c r="B25" s="89" t="s">
        <v>184</v>
      </c>
      <c r="C25" s="94"/>
      <c r="D25" s="91" t="s">
        <v>185</v>
      </c>
      <c r="E25" s="89" t="s">
        <v>186</v>
      </c>
      <c r="F25" s="93"/>
      <c r="G25" s="93"/>
      <c r="H25" s="94"/>
    </row>
    <row r="26" spans="1:8" ht="14.25">
      <c r="A26" s="91"/>
      <c r="B26" s="89" t="s">
        <v>187</v>
      </c>
      <c r="C26" s="94"/>
      <c r="D26" s="91" t="s">
        <v>188</v>
      </c>
      <c r="E26" s="89" t="s">
        <v>189</v>
      </c>
      <c r="F26" s="93">
        <v>564547.68</v>
      </c>
      <c r="G26" s="93">
        <v>564547.68</v>
      </c>
      <c r="H26" s="94"/>
    </row>
    <row r="27" spans="1:8" ht="14.25">
      <c r="A27" s="91"/>
      <c r="B27" s="89" t="s">
        <v>190</v>
      </c>
      <c r="C27" s="94"/>
      <c r="D27" s="91" t="s">
        <v>191</v>
      </c>
      <c r="E27" s="89" t="s">
        <v>192</v>
      </c>
      <c r="F27" s="93"/>
      <c r="G27" s="93"/>
      <c r="H27" s="94"/>
    </row>
    <row r="28" spans="1:8" ht="14.25">
      <c r="A28" s="91"/>
      <c r="B28" s="89" t="s">
        <v>193</v>
      </c>
      <c r="C28" s="94"/>
      <c r="D28" s="91" t="s">
        <v>194</v>
      </c>
      <c r="E28" s="89" t="s">
        <v>195</v>
      </c>
      <c r="F28" s="93"/>
      <c r="G28" s="93"/>
      <c r="H28" s="94"/>
    </row>
    <row r="29" spans="1:8" ht="14.25">
      <c r="A29" s="91"/>
      <c r="B29" s="89" t="s">
        <v>196</v>
      </c>
      <c r="C29" s="94"/>
      <c r="D29" s="91" t="s">
        <v>197</v>
      </c>
      <c r="E29" s="89" t="s">
        <v>198</v>
      </c>
      <c r="F29" s="93"/>
      <c r="G29" s="93"/>
      <c r="H29" s="92"/>
    </row>
    <row r="30" spans="1:8" ht="14.25">
      <c r="A30" s="91"/>
      <c r="B30" s="89" t="s">
        <v>199</v>
      </c>
      <c r="C30" s="94"/>
      <c r="D30" s="91"/>
      <c r="E30" s="89" t="s">
        <v>200</v>
      </c>
      <c r="F30" s="93"/>
      <c r="G30" s="93"/>
      <c r="H30" s="94"/>
    </row>
    <row r="31" spans="1:8" ht="14.25">
      <c r="A31" s="96" t="s">
        <v>58</v>
      </c>
      <c r="B31" s="89" t="s">
        <v>201</v>
      </c>
      <c r="C31" s="92">
        <f>C8</f>
        <v>10019925.96</v>
      </c>
      <c r="D31" s="96" t="s">
        <v>87</v>
      </c>
      <c r="E31" s="89" t="s">
        <v>202</v>
      </c>
      <c r="F31" s="97">
        <f>F8+F15+F16+F19+F26</f>
        <v>10019925.959999999</v>
      </c>
      <c r="G31" s="97">
        <f>G8+G15+G16+G19+G26</f>
        <v>10019925.959999999</v>
      </c>
      <c r="H31" s="98"/>
    </row>
    <row r="32" spans="1:8" ht="14.25">
      <c r="A32" s="91"/>
      <c r="B32" s="89" t="s">
        <v>203</v>
      </c>
      <c r="C32" s="94"/>
      <c r="D32" s="99"/>
      <c r="E32" s="89" t="s">
        <v>204</v>
      </c>
      <c r="F32" s="97"/>
      <c r="G32" s="97"/>
      <c r="H32" s="99"/>
    </row>
    <row r="33" spans="1:8" ht="14.25">
      <c r="A33" s="91" t="s">
        <v>205</v>
      </c>
      <c r="B33" s="89" t="s">
        <v>206</v>
      </c>
      <c r="C33" s="92"/>
      <c r="D33" s="99" t="s">
        <v>207</v>
      </c>
      <c r="E33" s="89" t="s">
        <v>208</v>
      </c>
      <c r="F33" s="97"/>
      <c r="G33" s="97"/>
      <c r="H33" s="99"/>
    </row>
    <row r="34" spans="1:8" ht="14.25">
      <c r="A34" s="91" t="s">
        <v>138</v>
      </c>
      <c r="B34" s="89" t="s">
        <v>209</v>
      </c>
      <c r="C34" s="92"/>
      <c r="D34" s="99" t="s">
        <v>210</v>
      </c>
      <c r="E34" s="89" t="s">
        <v>211</v>
      </c>
      <c r="F34" s="97"/>
      <c r="G34" s="97"/>
      <c r="H34" s="99"/>
    </row>
    <row r="35" spans="1:8" ht="14.25">
      <c r="A35" s="91" t="s">
        <v>141</v>
      </c>
      <c r="B35" s="89" t="s">
        <v>212</v>
      </c>
      <c r="C35" s="92"/>
      <c r="D35" s="99" t="s">
        <v>213</v>
      </c>
      <c r="E35" s="89" t="s">
        <v>214</v>
      </c>
      <c r="F35" s="97"/>
      <c r="G35" s="97"/>
      <c r="H35" s="99"/>
    </row>
    <row r="36" spans="1:8" ht="14.25">
      <c r="A36" s="91"/>
      <c r="B36" s="89" t="s">
        <v>215</v>
      </c>
      <c r="C36" s="94"/>
      <c r="D36" s="99"/>
      <c r="E36" s="89" t="s">
        <v>216</v>
      </c>
      <c r="F36" s="97"/>
      <c r="G36" s="97"/>
      <c r="H36" s="99"/>
    </row>
    <row r="37" spans="1:8" ht="14.25">
      <c r="A37" s="96" t="s">
        <v>217</v>
      </c>
      <c r="B37" s="89" t="s">
        <v>218</v>
      </c>
      <c r="C37" s="92">
        <f>C31</f>
        <v>10019925.96</v>
      </c>
      <c r="D37" s="96" t="s">
        <v>219</v>
      </c>
      <c r="E37" s="89" t="s">
        <v>220</v>
      </c>
      <c r="F37" s="97">
        <f>F31</f>
        <v>10019925.959999999</v>
      </c>
      <c r="G37" s="97">
        <f>G31</f>
        <v>10019925.959999999</v>
      </c>
      <c r="H37" s="98"/>
    </row>
    <row r="38" ht="14.25">
      <c r="G38" s="100"/>
    </row>
  </sheetData>
  <sheetProtection/>
  <mergeCells count="9">
    <mergeCell ref="A2:H2"/>
    <mergeCell ref="A4:C4"/>
    <mergeCell ref="D4:H4"/>
    <mergeCell ref="G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J12" sqref="J12:J13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4.375" style="0" customWidth="1"/>
    <col min="6" max="6" width="13.75390625" style="0" customWidth="1"/>
    <col min="7" max="7" width="14.00390625" style="0" customWidth="1"/>
  </cols>
  <sheetData>
    <row r="1" spans="1:2" ht="14.25">
      <c r="A1" s="1" t="s">
        <v>221</v>
      </c>
      <c r="B1" s="1"/>
    </row>
    <row r="2" spans="1:7" ht="20.25">
      <c r="A2" s="69" t="s">
        <v>222</v>
      </c>
      <c r="B2" s="70"/>
      <c r="C2" s="70"/>
      <c r="D2" s="70"/>
      <c r="E2" s="70"/>
      <c r="F2" s="70"/>
      <c r="G2" s="70"/>
    </row>
    <row r="3" spans="1:7" ht="14.25">
      <c r="A3" s="71" t="s">
        <v>2</v>
      </c>
      <c r="B3" s="72"/>
      <c r="C3" s="72"/>
      <c r="D3" s="72"/>
      <c r="F3" s="72"/>
      <c r="G3" s="73" t="s">
        <v>56</v>
      </c>
    </row>
    <row r="4" spans="1:7" ht="21" customHeight="1">
      <c r="A4" s="74" t="s">
        <v>223</v>
      </c>
      <c r="B4" s="74"/>
      <c r="C4" s="74"/>
      <c r="D4" s="74" t="s">
        <v>66</v>
      </c>
      <c r="E4" s="74" t="s">
        <v>224</v>
      </c>
      <c r="F4" s="74"/>
      <c r="G4" s="74"/>
    </row>
    <row r="5" spans="1:7" ht="21" customHeight="1">
      <c r="A5" s="74" t="s">
        <v>65</v>
      </c>
      <c r="B5" s="74"/>
      <c r="C5" s="74"/>
      <c r="D5" s="74"/>
      <c r="E5" s="74" t="s">
        <v>99</v>
      </c>
      <c r="F5" s="74" t="s">
        <v>88</v>
      </c>
      <c r="G5" s="74" t="s">
        <v>89</v>
      </c>
    </row>
    <row r="6" spans="1:7" ht="21" customHeight="1">
      <c r="A6" s="74" t="s">
        <v>67</v>
      </c>
      <c r="B6" s="74" t="s">
        <v>68</v>
      </c>
      <c r="C6" s="74" t="s">
        <v>69</v>
      </c>
      <c r="D6" s="74"/>
      <c r="E6" s="74"/>
      <c r="F6" s="74"/>
      <c r="G6" s="74"/>
    </row>
    <row r="7" spans="1:7" ht="21" customHeight="1">
      <c r="A7" s="75" t="s">
        <v>225</v>
      </c>
      <c r="B7" s="75"/>
      <c r="C7" s="75"/>
      <c r="D7" s="75"/>
      <c r="E7" s="76">
        <f>E8+E9+E10+E11+E12+E13</f>
        <v>10019925.96</v>
      </c>
      <c r="F7" s="76">
        <f>F8+F9+F10+F11+F12+F13</f>
        <v>7269925.96</v>
      </c>
      <c r="G7" s="76">
        <f>G8+G9+G10+G11+G12+G13</f>
        <v>2750000</v>
      </c>
    </row>
    <row r="8" spans="1:7" ht="21" customHeight="1">
      <c r="A8" s="77">
        <v>2019999</v>
      </c>
      <c r="B8" s="78"/>
      <c r="C8" s="78"/>
      <c r="D8" s="78" t="s">
        <v>79</v>
      </c>
      <c r="E8" s="76">
        <f aca="true" t="shared" si="0" ref="E8:E13">F8+G8</f>
        <v>1052789.76</v>
      </c>
      <c r="F8" s="76">
        <v>1052789.76</v>
      </c>
      <c r="G8" s="76"/>
    </row>
    <row r="9" spans="1:7" ht="21" customHeight="1">
      <c r="A9" s="77">
        <v>2080502</v>
      </c>
      <c r="B9" s="78"/>
      <c r="C9" s="78"/>
      <c r="D9" s="78" t="s">
        <v>80</v>
      </c>
      <c r="E9" s="76">
        <f t="shared" si="0"/>
        <v>126735</v>
      </c>
      <c r="F9" s="76">
        <v>126735</v>
      </c>
      <c r="G9" s="76"/>
    </row>
    <row r="10" spans="1:7" ht="21" customHeight="1">
      <c r="A10" s="77">
        <v>2101102</v>
      </c>
      <c r="B10" s="78"/>
      <c r="C10" s="78"/>
      <c r="D10" s="78" t="s">
        <v>81</v>
      </c>
      <c r="E10" s="76">
        <f t="shared" si="0"/>
        <v>821289.52</v>
      </c>
      <c r="F10" s="76">
        <v>821289.52</v>
      </c>
      <c r="G10" s="76"/>
    </row>
    <row r="11" spans="1:7" ht="21" customHeight="1">
      <c r="A11" s="77">
        <v>2130205</v>
      </c>
      <c r="B11" s="78"/>
      <c r="C11" s="78"/>
      <c r="D11" s="78" t="s">
        <v>82</v>
      </c>
      <c r="E11" s="76">
        <f t="shared" si="0"/>
        <v>2750000</v>
      </c>
      <c r="F11" s="76"/>
      <c r="G11" s="76">
        <v>2750000</v>
      </c>
    </row>
    <row r="12" spans="1:7" ht="21" customHeight="1">
      <c r="A12" s="79">
        <v>2210201</v>
      </c>
      <c r="B12" s="80"/>
      <c r="C12" s="80"/>
      <c r="D12" s="80" t="s">
        <v>83</v>
      </c>
      <c r="E12" s="76">
        <f t="shared" si="0"/>
        <v>564547.68</v>
      </c>
      <c r="F12" s="76">
        <v>564547.68</v>
      </c>
      <c r="G12" s="76"/>
    </row>
    <row r="13" spans="1:7" ht="21" customHeight="1">
      <c r="A13" s="79">
        <v>2130204</v>
      </c>
      <c r="B13" s="80"/>
      <c r="C13" s="80"/>
      <c r="D13" s="80" t="s">
        <v>84</v>
      </c>
      <c r="E13" s="76">
        <f t="shared" si="0"/>
        <v>4704564</v>
      </c>
      <c r="F13" s="76">
        <v>4704564</v>
      </c>
      <c r="G13" s="76"/>
    </row>
    <row r="14" spans="1:7" ht="21" customHeight="1">
      <c r="A14" s="81"/>
      <c r="B14" s="81"/>
      <c r="C14" s="81"/>
      <c r="D14" s="81"/>
      <c r="E14" s="76"/>
      <c r="F14" s="76"/>
      <c r="G14" s="76"/>
    </row>
    <row r="15" spans="1:7" ht="21" customHeight="1">
      <c r="A15" s="81"/>
      <c r="B15" s="81"/>
      <c r="C15" s="81"/>
      <c r="D15" s="81"/>
      <c r="E15" s="76"/>
      <c r="F15" s="76"/>
      <c r="G15" s="76"/>
    </row>
    <row r="16" spans="1:7" ht="21" customHeight="1">
      <c r="A16" s="82"/>
      <c r="B16" s="82"/>
      <c r="C16" s="82"/>
      <c r="D16" s="82"/>
      <c r="E16" s="76"/>
      <c r="F16" s="76"/>
      <c r="G16" s="76"/>
    </row>
    <row r="17" spans="1:7" ht="21" customHeight="1">
      <c r="A17" s="82"/>
      <c r="B17" s="82"/>
      <c r="C17" s="82"/>
      <c r="D17" s="82"/>
      <c r="E17" s="83"/>
      <c r="F17" s="83"/>
      <c r="G17" s="84"/>
    </row>
    <row r="18" spans="1:7" ht="21" customHeight="1">
      <c r="A18" s="82"/>
      <c r="B18" s="82"/>
      <c r="C18" s="82"/>
      <c r="D18" s="82"/>
      <c r="E18" s="83"/>
      <c r="F18" s="83"/>
      <c r="G18" s="84"/>
    </row>
    <row r="19" spans="1:7" ht="21" customHeight="1">
      <c r="A19" s="82"/>
      <c r="B19" s="82"/>
      <c r="C19" s="82"/>
      <c r="D19" s="82"/>
      <c r="E19" s="83"/>
      <c r="F19" s="83"/>
      <c r="G19" s="84"/>
    </row>
    <row r="20" spans="1:7" ht="21" customHeight="1">
      <c r="A20" s="82"/>
      <c r="B20" s="82"/>
      <c r="C20" s="82"/>
      <c r="D20" s="82"/>
      <c r="E20" s="83"/>
      <c r="F20" s="83"/>
      <c r="G20" s="84"/>
    </row>
    <row r="21" spans="1:7" ht="21" customHeight="1">
      <c r="A21" s="82"/>
      <c r="B21" s="82"/>
      <c r="C21" s="82"/>
      <c r="D21" s="82"/>
      <c r="E21" s="84"/>
      <c r="F21" s="84"/>
      <c r="G21" s="84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E22"/>
  <sheetViews>
    <sheetView zoomScaleSheetLayoutView="100" workbookViewId="0" topLeftCell="A1">
      <selection activeCell="A13" sqref="A13"/>
    </sheetView>
  </sheetViews>
  <sheetFormatPr defaultColWidth="9.00390625" defaultRowHeight="14.25"/>
  <cols>
    <col min="1" max="1" width="8.00390625" style="48" customWidth="1"/>
    <col min="2" max="2" width="25.625" style="0" customWidth="1"/>
    <col min="3" max="3" width="16.00390625" style="0" bestFit="1" customWidth="1"/>
    <col min="4" max="4" width="18.50390625" style="0" customWidth="1"/>
    <col min="5" max="5" width="22.875" style="0" customWidth="1"/>
  </cols>
  <sheetData>
    <row r="1" spans="1:2" ht="14.25">
      <c r="A1" s="49" t="s">
        <v>226</v>
      </c>
      <c r="B1" s="50"/>
    </row>
    <row r="2" spans="2:5" ht="18.75">
      <c r="B2" s="30" t="s">
        <v>227</v>
      </c>
      <c r="C2" s="30"/>
      <c r="D2" s="30"/>
      <c r="E2" s="30"/>
    </row>
    <row r="3" spans="1:5" ht="14.25">
      <c r="A3" s="51" t="s">
        <v>2</v>
      </c>
      <c r="B3" s="52"/>
      <c r="C3" s="52"/>
      <c r="D3" s="53"/>
      <c r="E3" s="54" t="s">
        <v>3</v>
      </c>
    </row>
    <row r="4" spans="1:5" ht="24.75" customHeight="1">
      <c r="A4" s="55" t="s">
        <v>96</v>
      </c>
      <c r="B4" s="34" t="s">
        <v>228</v>
      </c>
      <c r="C4" s="34" t="s">
        <v>229</v>
      </c>
      <c r="D4" s="34"/>
      <c r="E4" s="34"/>
    </row>
    <row r="5" spans="1:5" ht="19.5" customHeight="1">
      <c r="A5" s="55"/>
      <c r="B5" s="34"/>
      <c r="C5" s="34" t="s">
        <v>99</v>
      </c>
      <c r="D5" s="36" t="s">
        <v>103</v>
      </c>
      <c r="E5" s="36" t="s">
        <v>104</v>
      </c>
    </row>
    <row r="6" spans="1:5" ht="14.25">
      <c r="A6" s="56" t="s">
        <v>78</v>
      </c>
      <c r="B6" s="57"/>
      <c r="C6" s="58">
        <f aca="true" t="shared" si="0" ref="C6:C11">D6</f>
        <v>7269925.959999999</v>
      </c>
      <c r="D6" s="58">
        <f>D7+D12+D13+E19</f>
        <v>7269925.959999999</v>
      </c>
      <c r="E6" s="59"/>
    </row>
    <row r="7" spans="1:5" ht="14.25">
      <c r="A7" s="60">
        <v>301</v>
      </c>
      <c r="B7" s="61" t="s">
        <v>105</v>
      </c>
      <c r="C7" s="58">
        <f t="shared" si="0"/>
        <v>5525853.52</v>
      </c>
      <c r="D7" s="58">
        <f>D8+D9+D10+D11</f>
        <v>5525853.52</v>
      </c>
      <c r="E7" s="59"/>
    </row>
    <row r="8" spans="1:5" ht="14.25">
      <c r="A8" s="60">
        <v>30101</v>
      </c>
      <c r="B8" s="62" t="s">
        <v>106</v>
      </c>
      <c r="C8" s="58">
        <f t="shared" si="0"/>
        <v>1735176</v>
      </c>
      <c r="D8" s="58">
        <v>1735176</v>
      </c>
      <c r="E8" s="59"/>
    </row>
    <row r="9" spans="1:5" ht="14.25">
      <c r="A9" s="60">
        <v>30102</v>
      </c>
      <c r="B9" s="62" t="s">
        <v>107</v>
      </c>
      <c r="C9" s="58">
        <f t="shared" si="0"/>
        <v>2969388</v>
      </c>
      <c r="D9" s="58">
        <v>2969388</v>
      </c>
      <c r="E9" s="59"/>
    </row>
    <row r="10" spans="1:5" ht="14.25">
      <c r="A10" s="60">
        <v>30104</v>
      </c>
      <c r="B10" s="63" t="s">
        <v>108</v>
      </c>
      <c r="C10" s="58">
        <f t="shared" si="0"/>
        <v>191874.52</v>
      </c>
      <c r="D10" s="64">
        <v>191874.52</v>
      </c>
      <c r="E10" s="59"/>
    </row>
    <row r="11" spans="1:5" ht="15" customHeight="1">
      <c r="A11" s="60">
        <v>30108</v>
      </c>
      <c r="B11" s="65" t="s">
        <v>230</v>
      </c>
      <c r="C11" s="58">
        <f t="shared" si="0"/>
        <v>629415</v>
      </c>
      <c r="D11" s="64">
        <v>629415</v>
      </c>
      <c r="E11" s="59"/>
    </row>
    <row r="12" spans="1:5" ht="14.25">
      <c r="A12" s="60">
        <v>302</v>
      </c>
      <c r="B12" s="61" t="s">
        <v>110</v>
      </c>
      <c r="C12" s="58"/>
      <c r="D12" s="58"/>
      <c r="E12" s="59"/>
    </row>
    <row r="13" spans="1:5" ht="14.25">
      <c r="A13" s="60">
        <v>303</v>
      </c>
      <c r="B13" s="61" t="s">
        <v>111</v>
      </c>
      <c r="C13" s="58">
        <f>D13</f>
        <v>1744072.44</v>
      </c>
      <c r="D13" s="58">
        <f>D14+D15+D16</f>
        <v>1744072.44</v>
      </c>
      <c r="E13" s="59"/>
    </row>
    <row r="14" spans="1:5" ht="14.25">
      <c r="A14" s="60">
        <v>30399</v>
      </c>
      <c r="B14" s="61" t="s">
        <v>231</v>
      </c>
      <c r="C14" s="58">
        <f>D14</f>
        <v>1052789.76</v>
      </c>
      <c r="D14" s="58">
        <v>1052789.76</v>
      </c>
      <c r="E14" s="59"/>
    </row>
    <row r="15" spans="1:5" ht="14.25">
      <c r="A15" s="60">
        <v>30302</v>
      </c>
      <c r="B15" s="61" t="s">
        <v>113</v>
      </c>
      <c r="C15" s="58">
        <f>D15</f>
        <v>126735</v>
      </c>
      <c r="D15" s="58">
        <v>126735</v>
      </c>
      <c r="E15" s="59"/>
    </row>
    <row r="16" spans="1:5" ht="14.25">
      <c r="A16" s="60">
        <v>30311</v>
      </c>
      <c r="B16" s="61" t="s">
        <v>114</v>
      </c>
      <c r="C16" s="58">
        <f>D16</f>
        <v>564547.68</v>
      </c>
      <c r="D16" s="58">
        <v>564547.68</v>
      </c>
      <c r="E16" s="59"/>
    </row>
    <row r="17" spans="1:5" ht="14.25">
      <c r="A17" s="60">
        <v>307</v>
      </c>
      <c r="B17" s="61" t="s">
        <v>115</v>
      </c>
      <c r="C17" s="58"/>
      <c r="D17" s="58"/>
      <c r="E17" s="61"/>
    </row>
    <row r="18" spans="1:5" ht="14.25">
      <c r="A18" s="60">
        <v>309</v>
      </c>
      <c r="B18" s="61" t="s">
        <v>116</v>
      </c>
      <c r="C18" s="58"/>
      <c r="D18" s="58"/>
      <c r="E18" s="61"/>
    </row>
    <row r="19" spans="1:5" ht="14.25">
      <c r="A19" s="60">
        <v>310</v>
      </c>
      <c r="B19" s="61" t="s">
        <v>117</v>
      </c>
      <c r="C19" s="66"/>
      <c r="D19" s="66"/>
      <c r="E19" s="67"/>
    </row>
    <row r="20" spans="1:5" ht="14.25">
      <c r="A20" s="60">
        <v>399</v>
      </c>
      <c r="B20" s="61" t="s">
        <v>93</v>
      </c>
      <c r="C20" s="66"/>
      <c r="D20" s="66"/>
      <c r="E20" s="67"/>
    </row>
    <row r="21" spans="3:4" ht="14.25">
      <c r="C21" s="68"/>
      <c r="D21" s="68"/>
    </row>
    <row r="22" spans="3:4" ht="14.25">
      <c r="C22" s="68"/>
      <c r="D22" s="68"/>
    </row>
  </sheetData>
  <sheetProtection/>
  <mergeCells count="7">
    <mergeCell ref="A1:B1"/>
    <mergeCell ref="B2:E2"/>
    <mergeCell ref="A3:C3"/>
    <mergeCell ref="C4:E4"/>
    <mergeCell ref="A6:B6"/>
    <mergeCell ref="A4:A5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E35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9.00390625" style="27" customWidth="1"/>
    <col min="2" max="2" width="23.375" style="0" customWidth="1"/>
    <col min="3" max="3" width="13.875" style="0" customWidth="1"/>
    <col min="4" max="4" width="13.50390625" style="28" customWidth="1"/>
    <col min="5" max="5" width="14.125" style="29" customWidth="1"/>
  </cols>
  <sheetData>
    <row r="1" ht="14.25">
      <c r="B1" s="1" t="s">
        <v>232</v>
      </c>
    </row>
    <row r="2" spans="2:5" ht="18.75">
      <c r="B2" s="30" t="s">
        <v>233</v>
      </c>
      <c r="C2" s="30"/>
      <c r="D2" s="30"/>
      <c r="E2" s="30"/>
    </row>
    <row r="3" spans="2:5" ht="14.25">
      <c r="B3" t="s">
        <v>2</v>
      </c>
      <c r="C3" s="31"/>
      <c r="D3" s="32"/>
      <c r="E3" s="29" t="s">
        <v>3</v>
      </c>
    </row>
    <row r="4" spans="1:5" ht="24.75" customHeight="1">
      <c r="A4" s="33" t="s">
        <v>234</v>
      </c>
      <c r="B4" s="34" t="s">
        <v>228</v>
      </c>
      <c r="C4" s="35" t="s">
        <v>229</v>
      </c>
      <c r="D4" s="34"/>
      <c r="E4" s="34"/>
    </row>
    <row r="5" spans="1:5" ht="36" customHeight="1">
      <c r="A5" s="33"/>
      <c r="B5" s="34"/>
      <c r="C5" s="35" t="s">
        <v>99</v>
      </c>
      <c r="D5" s="36" t="s">
        <v>103</v>
      </c>
      <c r="E5" s="36" t="s">
        <v>104</v>
      </c>
    </row>
    <row r="6" spans="1:5" ht="14.25">
      <c r="A6" s="37" t="s">
        <v>235</v>
      </c>
      <c r="B6" s="38"/>
      <c r="C6" s="39">
        <f>C7+C8+C29+C32</f>
        <v>2750000</v>
      </c>
      <c r="D6" s="40">
        <f>D7+D8+D29+D32</f>
        <v>800000</v>
      </c>
      <c r="E6" s="40">
        <f>E7+E8+E29+E32</f>
        <v>1950000</v>
      </c>
    </row>
    <row r="7" spans="1:5" ht="14.25">
      <c r="A7" s="41">
        <v>301</v>
      </c>
      <c r="B7" s="42" t="s">
        <v>105</v>
      </c>
      <c r="C7" s="43"/>
      <c r="D7" s="44"/>
      <c r="E7" s="45"/>
    </row>
    <row r="8" spans="1:5" ht="14.25">
      <c r="A8" s="41">
        <v>302</v>
      </c>
      <c r="B8" s="42" t="s">
        <v>110</v>
      </c>
      <c r="C8" s="43">
        <f>D8+E8</f>
        <v>2710000</v>
      </c>
      <c r="D8" s="44">
        <f>D9+D10</f>
        <v>800000</v>
      </c>
      <c r="E8" s="45">
        <f>SUM(E9:E28)</f>
        <v>1910000</v>
      </c>
    </row>
    <row r="9" spans="1:5" ht="14.25">
      <c r="A9" s="41">
        <v>30218</v>
      </c>
      <c r="B9" s="42" t="s">
        <v>236</v>
      </c>
      <c r="C9" s="43">
        <f>D9+E9</f>
        <v>822000</v>
      </c>
      <c r="D9" s="44">
        <v>550000</v>
      </c>
      <c r="E9" s="45">
        <v>272000</v>
      </c>
    </row>
    <row r="10" spans="1:5" ht="14.25">
      <c r="A10" s="41">
        <v>30226</v>
      </c>
      <c r="B10" s="42" t="s">
        <v>237</v>
      </c>
      <c r="C10" s="43">
        <f aca="true" t="shared" si="0" ref="C10:C29">D10+E10</f>
        <v>790000</v>
      </c>
      <c r="D10" s="44">
        <v>250000</v>
      </c>
      <c r="E10" s="45">
        <v>540000</v>
      </c>
    </row>
    <row r="11" spans="1:5" ht="14.25">
      <c r="A11" s="41">
        <v>30217</v>
      </c>
      <c r="B11" s="42" t="s">
        <v>238</v>
      </c>
      <c r="C11" s="43">
        <f t="shared" si="0"/>
        <v>60000</v>
      </c>
      <c r="D11" s="44"/>
      <c r="E11" s="45">
        <v>60000</v>
      </c>
    </row>
    <row r="12" spans="1:5" ht="14.25">
      <c r="A12" s="41">
        <v>30214</v>
      </c>
      <c r="B12" s="42" t="s">
        <v>239</v>
      </c>
      <c r="C12" s="43">
        <f t="shared" si="0"/>
        <v>100000</v>
      </c>
      <c r="D12" s="44"/>
      <c r="E12" s="45">
        <v>100000</v>
      </c>
    </row>
    <row r="13" spans="1:5" ht="14.25">
      <c r="A13" s="41">
        <v>30204</v>
      </c>
      <c r="B13" s="42" t="s">
        <v>240</v>
      </c>
      <c r="C13" s="43">
        <f t="shared" si="0"/>
        <v>25000</v>
      </c>
      <c r="D13" s="44"/>
      <c r="E13" s="45">
        <v>25000</v>
      </c>
    </row>
    <row r="14" spans="1:5" ht="14.25">
      <c r="A14" s="41">
        <v>30228</v>
      </c>
      <c r="B14" s="42" t="s">
        <v>241</v>
      </c>
      <c r="C14" s="43">
        <f t="shared" si="0"/>
        <v>85000</v>
      </c>
      <c r="D14" s="44"/>
      <c r="E14" s="45">
        <v>85000</v>
      </c>
    </row>
    <row r="15" spans="1:5" ht="14.25">
      <c r="A15" s="41">
        <v>30203</v>
      </c>
      <c r="B15" s="42" t="s">
        <v>242</v>
      </c>
      <c r="C15" s="43">
        <f t="shared" si="0"/>
        <v>10000</v>
      </c>
      <c r="D15" s="44"/>
      <c r="E15" s="45">
        <v>10000</v>
      </c>
    </row>
    <row r="16" spans="1:5" ht="14.25">
      <c r="A16" s="41">
        <v>30215</v>
      </c>
      <c r="B16" s="42" t="s">
        <v>243</v>
      </c>
      <c r="C16" s="43">
        <f t="shared" si="0"/>
        <v>10000</v>
      </c>
      <c r="D16" s="44"/>
      <c r="E16" s="45">
        <v>10000</v>
      </c>
    </row>
    <row r="17" spans="1:5" ht="14.25">
      <c r="A17" s="41">
        <v>30213</v>
      </c>
      <c r="B17" s="42" t="s">
        <v>244</v>
      </c>
      <c r="C17" s="43">
        <f t="shared" si="0"/>
        <v>10000</v>
      </c>
      <c r="D17" s="44"/>
      <c r="E17" s="45">
        <v>10000</v>
      </c>
    </row>
    <row r="18" spans="1:5" ht="14.25">
      <c r="A18" s="41">
        <v>30211</v>
      </c>
      <c r="B18" s="42" t="s">
        <v>245</v>
      </c>
      <c r="C18" s="43">
        <f t="shared" si="0"/>
        <v>70000</v>
      </c>
      <c r="D18" s="44"/>
      <c r="E18" s="45">
        <v>70000</v>
      </c>
    </row>
    <row r="19" spans="1:5" ht="14.25">
      <c r="A19" s="41">
        <v>30239</v>
      </c>
      <c r="B19" s="42" t="s">
        <v>246</v>
      </c>
      <c r="C19" s="43">
        <f t="shared" si="0"/>
        <v>10000</v>
      </c>
      <c r="D19" s="44"/>
      <c r="E19" s="45">
        <v>10000</v>
      </c>
    </row>
    <row r="20" spans="1:5" ht="14.25">
      <c r="A20" s="41">
        <v>30205</v>
      </c>
      <c r="B20" s="42" t="s">
        <v>247</v>
      </c>
      <c r="C20" s="43">
        <f t="shared" si="0"/>
        <v>70000</v>
      </c>
      <c r="D20" s="44"/>
      <c r="E20" s="45">
        <v>70000</v>
      </c>
    </row>
    <row r="21" spans="1:5" ht="14.25">
      <c r="A21" s="41">
        <v>30240</v>
      </c>
      <c r="B21" s="42" t="s">
        <v>248</v>
      </c>
      <c r="C21" s="43">
        <f t="shared" si="0"/>
        <v>30000</v>
      </c>
      <c r="D21" s="44"/>
      <c r="E21" s="45">
        <v>30000</v>
      </c>
    </row>
    <row r="22" spans="1:5" ht="14.25">
      <c r="A22" s="41">
        <v>30204</v>
      </c>
      <c r="B22" s="42" t="s">
        <v>249</v>
      </c>
      <c r="C22" s="43">
        <f t="shared" si="0"/>
        <v>2000</v>
      </c>
      <c r="D22" s="44"/>
      <c r="E22" s="45">
        <v>2000</v>
      </c>
    </row>
    <row r="23" spans="1:5" ht="14.25">
      <c r="A23" s="41">
        <v>30216</v>
      </c>
      <c r="B23" s="42" t="s">
        <v>250</v>
      </c>
      <c r="C23" s="43">
        <f t="shared" si="0"/>
        <v>14700</v>
      </c>
      <c r="D23" s="44"/>
      <c r="E23" s="45">
        <v>14700</v>
      </c>
    </row>
    <row r="24" spans="1:5" ht="14.25">
      <c r="A24" s="41">
        <v>30206</v>
      </c>
      <c r="B24" s="42" t="s">
        <v>251</v>
      </c>
      <c r="C24" s="43">
        <f t="shared" si="0"/>
        <v>40000</v>
      </c>
      <c r="D24" s="44"/>
      <c r="E24" s="45">
        <v>40000</v>
      </c>
    </row>
    <row r="25" spans="1:5" ht="14.25">
      <c r="A25" s="41">
        <v>30201</v>
      </c>
      <c r="B25" s="42" t="s">
        <v>252</v>
      </c>
      <c r="C25" s="43">
        <f t="shared" si="0"/>
        <v>20000</v>
      </c>
      <c r="D25" s="44"/>
      <c r="E25" s="45">
        <v>20000</v>
      </c>
    </row>
    <row r="26" spans="1:5" ht="14.25">
      <c r="A26" s="41">
        <v>30231</v>
      </c>
      <c r="B26" s="42" t="s">
        <v>253</v>
      </c>
      <c r="C26" s="43">
        <f t="shared" si="0"/>
        <v>450000</v>
      </c>
      <c r="D26" s="44"/>
      <c r="E26" s="45">
        <v>450000</v>
      </c>
    </row>
    <row r="27" spans="1:5" ht="14.25">
      <c r="A27" s="41">
        <v>30202</v>
      </c>
      <c r="B27" s="42" t="s">
        <v>254</v>
      </c>
      <c r="C27" s="43">
        <f t="shared" si="0"/>
        <v>20000</v>
      </c>
      <c r="D27" s="44"/>
      <c r="E27" s="45">
        <v>20000</v>
      </c>
    </row>
    <row r="28" spans="1:5" ht="14.25">
      <c r="A28" s="41">
        <v>30299</v>
      </c>
      <c r="B28" s="42" t="s">
        <v>255</v>
      </c>
      <c r="C28" s="43">
        <f t="shared" si="0"/>
        <v>71300</v>
      </c>
      <c r="D28" s="44"/>
      <c r="E28" s="45">
        <v>71300</v>
      </c>
    </row>
    <row r="29" spans="1:5" ht="14.25">
      <c r="A29" s="41">
        <v>303</v>
      </c>
      <c r="B29" s="42" t="s">
        <v>111</v>
      </c>
      <c r="C29" s="43"/>
      <c r="D29" s="44"/>
      <c r="E29" s="45"/>
    </row>
    <row r="30" spans="1:5" ht="14.25">
      <c r="A30" s="41">
        <v>307</v>
      </c>
      <c r="B30" s="42" t="s">
        <v>115</v>
      </c>
      <c r="C30" s="43"/>
      <c r="D30" s="45"/>
      <c r="E30" s="45"/>
    </row>
    <row r="31" spans="1:5" ht="14.25">
      <c r="A31" s="41">
        <v>309</v>
      </c>
      <c r="B31" s="42" t="s">
        <v>116</v>
      </c>
      <c r="C31" s="46"/>
      <c r="D31" s="45"/>
      <c r="E31" s="45"/>
    </row>
    <row r="32" spans="1:5" ht="14.25">
      <c r="A32" s="41">
        <v>310</v>
      </c>
      <c r="B32" s="42" t="s">
        <v>117</v>
      </c>
      <c r="C32" s="46">
        <f>C33+C34</f>
        <v>40000</v>
      </c>
      <c r="D32" s="44"/>
      <c r="E32" s="45">
        <f>E33+E34</f>
        <v>40000</v>
      </c>
    </row>
    <row r="33" spans="1:5" ht="14.25">
      <c r="A33" s="41">
        <v>31002</v>
      </c>
      <c r="B33" s="42" t="s">
        <v>256</v>
      </c>
      <c r="C33" s="46">
        <v>20000</v>
      </c>
      <c r="D33" s="44"/>
      <c r="E33" s="45">
        <v>20000</v>
      </c>
    </row>
    <row r="34" spans="1:5" ht="14.25">
      <c r="A34" s="41">
        <v>31003</v>
      </c>
      <c r="B34" s="42" t="s">
        <v>257</v>
      </c>
      <c r="C34" s="46">
        <v>20000</v>
      </c>
      <c r="D34" s="44"/>
      <c r="E34" s="45">
        <v>20000</v>
      </c>
    </row>
    <row r="35" spans="1:5" ht="14.25">
      <c r="A35" s="41">
        <v>399</v>
      </c>
      <c r="B35" s="42" t="s">
        <v>93</v>
      </c>
      <c r="C35" s="47"/>
      <c r="D35" s="44"/>
      <c r="E35" s="45"/>
    </row>
  </sheetData>
  <sheetProtection/>
  <mergeCells count="5">
    <mergeCell ref="B2:E2"/>
    <mergeCell ref="C4:E4"/>
    <mergeCell ref="A6:B6"/>
    <mergeCell ref="A4:A5"/>
    <mergeCell ref="B4:B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2018-03-29T09:05:47Z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