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firstSheet="7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  <sheet name="Sheet1" sheetId="9" r:id="rId9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'g05一般公共预算财政拨款支出决算表'!$A$1:$G$20</definedName>
    <definedName name="_xlnm.Print_Area" localSheetId="5">'g06一般公共预算财政拨款基本支出决算表'!$A$1:$G$18</definedName>
    <definedName name="_xlnm.Print_Area" localSheetId="6">'g07“三公”经费公共预算财政拨款支出决算表'!$A$1:$L$10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<sst xmlns="http://schemas.openxmlformats.org/spreadsheetml/2006/main" count="267" uniqueCount="136">
  <si>
    <t>收入支出决算总表</t>
  </si>
  <si>
    <t>公开01表</t>
  </si>
  <si>
    <t>部门：韶关市林业科学研究所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</si>
  <si>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</si>
  <si>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</si>
  <si>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</si>
  <si>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</si>
  <si>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</si>
  <si>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</si>
  <si>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</si>
  <si>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</si>
  <si>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</si>
  <si>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</si>
  <si>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一、社会保障和就业支出</t>
  </si>
  <si>
    <t>14</t>
  </si>
  <si>
    <t>二、上级补助收入</t>
  </si>
  <si>
    <t>二、医疗卫生与计划生育支出</t>
  </si>
  <si>
    <t>15</t>
  </si>
  <si>
    <t>三、事业收入</t>
  </si>
  <si>
    <t>3</t>
  </si>
  <si>
    <t>三、农林水支出</t>
  </si>
  <si>
    <t>16</t>
  </si>
  <si>
    <t>四、经营收入</t>
  </si>
  <si>
    <t>4</t>
  </si>
  <si>
    <t>四、交通运输支出</t>
  </si>
  <si>
    <t>17</t>
  </si>
  <si>
    <t>五、附属单位上缴收入</t>
  </si>
  <si>
    <t>5</t>
  </si>
  <si>
    <t>五、住房保障支出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</si>
  <si>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</si>
  <si>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</si>
  <si>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</si>
  <si>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</si>
  <si>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</si>
  <si>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</si>
  <si>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</si>
  <si>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</si>
  <si>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</si>
  <si>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</si>
  <si>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</si>
  <si>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</si>
  <si>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</si>
  <si>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</si>
  <si>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</si>
  <si>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</si>
  <si>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</si>
  <si>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</si>
  <si>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</si>
  <si>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</si>
  <si>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</si>
  <si>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</si>
  <si>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</si>
  <si>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</si>
  <si>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</si>
  <si>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</si>
  <si>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</si>
  <si>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</si>
  <si>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</si>
  <si>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</si>
  <si>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</si>
  <si>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</si>
  <si>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</si>
  <si>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</si>
  <si>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</si>
  <si>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</si>
  <si>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</si>
  <si>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</si>
  <si>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</si>
  <si>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事业单位离退休</t>
  </si>
  <si>
    <t>其他社会保障和就业支出</t>
  </si>
  <si>
    <t>2100599</t>
  </si>
  <si>
    <t/>
  </si>
  <si>
    <t>其他医疗保障支出</t>
  </si>
  <si>
    <t>林业事业机构</t>
  </si>
  <si>
    <t>森林培育</t>
  </si>
  <si>
    <t>林业技术推广</t>
  </si>
  <si>
    <t>森林生态效益补偿</t>
  </si>
  <si>
    <t>其他林业支出</t>
  </si>
  <si>
    <t>其他农林水支出</t>
  </si>
  <si>
    <t>石油价格改革补贴其他支出</t>
  </si>
  <si>
    <t>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</si>
  <si>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</si>
  <si>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</si>
  <si>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</si>
  <si>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</si>
  <si>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</si>
  <si>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</si>
  <si>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</si>
  <si>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</si>
  <si>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</si>
  <si>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</si>
  <si>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</si>
  <si>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</si>
  <si>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</si>
  <si>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</si>
  <si>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</si>
  <si>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</si>
  <si>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</si>
  <si>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</si>
  <si>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</si>
  <si>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</si>
  <si>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</si>
  <si>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</si>
  <si>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</si>
  <si>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</si>
  <si>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</si>
  <si>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</si>
  <si>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</si>
  <si>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</si>
  <si>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</si>
  <si>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</si>
  <si>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</si>
  <si>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基本工资</t>
  </si>
  <si>
    <t>津贴补贴</t>
  </si>
  <si>
    <t>社会保障缴费</t>
  </si>
  <si>
    <t>绩效工资</t>
  </si>
  <si>
    <t>电费</t>
  </si>
  <si>
    <t>离休费</t>
  </si>
  <si>
    <t>退休费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</si>
  <si>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</si>
  <si>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</si>
  <si>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</si>
  <si>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</si>
  <si>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</si>
  <si>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</si>
  <si>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</si>
  <si>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</si>
  <si>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</si>
  <si>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</si>
  <si>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</si>
  <si>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我单位为公益二类的财政差额补助单位,没有财政拨款的三公经费,以至三公经费在经营服务性收入中列支(财决05-1表）,2015年度三公经费预算数:公务用车运费60.8万、公务接待费25万;2015年度三公经费决算数:公务用车运行费23.3万元、公务接待费2.55万元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</si>
  <si>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</si>
  <si>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</si>
  <si>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</si>
  <si>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我单位没有政府性基金预算拨款,此表为O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</si>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</sst>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0" borderId="0">
      <alignment/>
      <protection/>
    </xf>
    <xf numFmtId="0" fontId="28" fillId="0" borderId="0">
      <alignment/>
      <protection/>
    </xf>
  </cellStyleXfs>
  <cellXfs count="256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5" fillId="0" borderId="0" xfId="58" applyFont="1" applyFill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43" fontId="0" fillId="0" borderId="17" xfId="23" applyFont="1" applyFill="1" applyBorder="1" applyAlignment="1" applyProtection="1">
      <alignment horizontal="center" vertical="center" wrapText="1"/>
      <protection/>
    </xf>
    <xf numFmtId="0" fontId="6" fillId="0" borderId="17" xfId="82" applyFont="1" applyBorder="1" applyAlignment="1">
      <alignment horizontal="left" vertical="center" shrinkToFit="1"/>
      <protection/>
    </xf>
    <xf numFmtId="0" fontId="4" fillId="0" borderId="17" xfId="82" applyFont="1" applyBorder="1" applyAlignment="1">
      <alignment horizontal="left" vertical="center" shrinkToFi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43" fontId="0" fillId="0" borderId="20" xfId="23" applyFont="1" applyFill="1" applyBorder="1" applyAlignment="1" applyProtection="1">
      <alignment horizontal="center" vertical="center" wrapText="1"/>
      <protection/>
    </xf>
    <xf numFmtId="0" fontId="6" fillId="0" borderId="49" xfId="82" applyFont="1" applyBorder="1" applyAlignment="1">
      <alignment horizontal="left" vertical="center" shrinkToFit="1"/>
      <protection/>
    </xf>
    <xf numFmtId="0" fontId="6" fillId="0" borderId="50" xfId="82" applyFont="1" applyBorder="1" applyAlignment="1">
      <alignment horizontal="left" vertical="center" shrinkToFit="1"/>
      <protection/>
    </xf>
    <xf numFmtId="0" fontId="6" fillId="0" borderId="51" xfId="82" applyFont="1" applyBorder="1" applyAlignment="1">
      <alignment horizontal="left" vertical="center" shrinkToFit="1"/>
      <protection/>
    </xf>
    <xf numFmtId="0" fontId="6" fillId="0" borderId="15" xfId="82" applyFont="1" applyBorder="1" applyAlignment="1">
      <alignment horizontal="left" vertical="center" shrinkToFit="1"/>
      <protection/>
    </xf>
    <xf numFmtId="0" fontId="6" fillId="0" borderId="52" xfId="82" applyFont="1" applyBorder="1" applyAlignment="1">
      <alignment horizontal="left" vertical="center" shrinkToFit="1"/>
      <protection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43" fontId="5" fillId="0" borderId="17" xfId="23" applyFont="1" applyFill="1" applyBorder="1" applyAlignment="1" applyProtection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43" fontId="5" fillId="24" borderId="33" xfId="23" applyFont="1" applyFill="1" applyBorder="1" applyAlignment="1" applyProtection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43" fontId="5" fillId="0" borderId="17" xfId="23" applyFont="1" applyFill="1" applyBorder="1" applyAlignment="1" applyProtection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43" fontId="5" fillId="24" borderId="17" xfId="23" applyFont="1" applyFill="1" applyBorder="1" applyAlignment="1" applyProtection="1">
      <alignment horizontal="center" vertical="center"/>
      <protection/>
    </xf>
    <xf numFmtId="176" fontId="5" fillId="0" borderId="53" xfId="15" applyNumberFormat="1" applyFont="1" applyFill="1" applyBorder="1" applyAlignment="1">
      <alignment horizontal="center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33" xfId="15" applyNumberFormat="1" applyFont="1" applyFill="1" applyBorder="1" applyAlignment="1">
      <alignment horizontal="center" vertical="center"/>
      <protection/>
    </xf>
    <xf numFmtId="176" fontId="9" fillId="0" borderId="53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53" xfId="15" applyNumberFormat="1" applyFont="1" applyFill="1" applyBorder="1" applyAlignment="1">
      <alignment vertical="center"/>
      <protection/>
    </xf>
    <xf numFmtId="176" fontId="5" fillId="0" borderId="54" xfId="15" applyNumberFormat="1" applyFont="1" applyFill="1" applyBorder="1" applyAlignment="1">
      <alignment horizontal="center" vertical="center"/>
      <protection/>
    </xf>
    <xf numFmtId="43" fontId="5" fillId="0" borderId="32" xfId="23" applyFont="1" applyFill="1" applyBorder="1" applyAlignment="1" applyProtection="1">
      <alignment horizontal="right" vertical="center"/>
      <protection/>
    </xf>
    <xf numFmtId="176" fontId="5" fillId="0" borderId="55" xfId="15" applyNumberFormat="1" applyFont="1" applyFill="1" applyBorder="1" applyAlignment="1">
      <alignment horizontal="left" vertical="center"/>
      <protection/>
    </xf>
    <xf numFmtId="176" fontId="5" fillId="0" borderId="56" xfId="15" applyNumberFormat="1" applyFont="1" applyFill="1" applyBorder="1" applyAlignment="1">
      <alignment vertical="center"/>
      <protection/>
    </xf>
    <xf numFmtId="176" fontId="9" fillId="24" borderId="57" xfId="15" applyNumberFormat="1" applyFont="1" applyFill="1" applyBorder="1" applyAlignment="1">
      <alignment horizontal="center" vertical="center"/>
      <protection/>
    </xf>
    <xf numFmtId="43" fontId="5" fillId="0" borderId="26" xfId="23" applyFont="1" applyFill="1" applyBorder="1" applyAlignment="1" applyProtection="1">
      <alignment horizontal="right" vertical="center"/>
      <protection/>
    </xf>
    <xf numFmtId="176" fontId="9" fillId="24" borderId="41" xfId="15" applyNumberFormat="1" applyFont="1" applyFill="1" applyBorder="1" applyAlignment="1">
      <alignment horizontal="center" vertical="center"/>
      <protection/>
    </xf>
    <xf numFmtId="43" fontId="5" fillId="24" borderId="26" xfId="23" applyFont="1" applyFill="1" applyBorder="1" applyAlignment="1" applyProtection="1">
      <alignment horizontal="center" vertical="center"/>
      <protection/>
    </xf>
    <xf numFmtId="176" fontId="9" fillId="0" borderId="58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10" fillId="24" borderId="0" xfId="15" applyFont="1" applyFill="1" applyAlignment="1">
      <alignment horizontal="left" vertical="center"/>
      <protection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176" fontId="0" fillId="24" borderId="59" xfId="0" applyNumberFormat="1" applyFont="1" applyFill="1" applyBorder="1" applyAlignment="1">
      <alignment horizontal="center" vertical="center" wrapText="1"/>
    </xf>
    <xf numFmtId="176" fontId="0" fillId="24" borderId="59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43" fontId="0" fillId="0" borderId="17" xfId="23" applyFill="1" applyBorder="1" applyAlignment="1">
      <alignment horizontal="center" vertical="center"/>
    </xf>
    <xf numFmtId="43" fontId="0" fillId="0" borderId="17" xfId="23" applyFill="1" applyBorder="1" applyAlignment="1">
      <alignment horizontal="right" vertical="center"/>
    </xf>
    <xf numFmtId="43" fontId="0" fillId="24" borderId="17" xfId="23" applyFill="1" applyBorder="1" applyAlignment="1">
      <alignment horizontal="center" vertical="center"/>
    </xf>
    <xf numFmtId="43" fontId="0" fillId="24" borderId="17" xfId="23" applyFill="1" applyBorder="1" applyAlignment="1">
      <alignment horizontal="left" vertical="center"/>
    </xf>
    <xf numFmtId="43" fontId="0" fillId="24" borderId="26" xfId="23" applyFill="1" applyBorder="1" applyAlignment="1">
      <alignment horizontal="center" vertical="center"/>
    </xf>
    <xf numFmtId="43" fontId="0" fillId="24" borderId="26" xfId="23" applyFill="1" applyBorder="1" applyAlignment="1">
      <alignment vertical="center"/>
    </xf>
    <xf numFmtId="43" fontId="0" fillId="24" borderId="26" xfId="23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0" fillId="24" borderId="0" xfId="15" applyFont="1" applyFill="1" applyAlignment="1">
      <alignment horizontal="right" vertical="center"/>
      <protection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43" fontId="0" fillId="0" borderId="20" xfId="23" applyFill="1" applyBorder="1" applyAlignment="1">
      <alignment horizontal="right" vertical="center"/>
    </xf>
    <xf numFmtId="43" fontId="0" fillId="0" borderId="26" xfId="23" applyFill="1" applyBorder="1" applyAlignment="1">
      <alignment horizontal="right" vertical="center"/>
    </xf>
    <xf numFmtId="43" fontId="0" fillId="0" borderId="27" xfId="23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43" fontId="5" fillId="0" borderId="17" xfId="23" applyFont="1" applyFill="1" applyBorder="1" applyAlignment="1">
      <alignment horizontal="right" vertical="center"/>
    </xf>
    <xf numFmtId="43" fontId="6" fillId="0" borderId="50" xfId="23" applyFont="1" applyFill="1" applyBorder="1" applyAlignment="1" applyProtection="1">
      <alignment horizontal="right" vertical="center" shrinkToFit="1"/>
      <protection/>
    </xf>
    <xf numFmtId="43" fontId="5" fillId="0" borderId="60" xfId="23" applyFont="1" applyFill="1" applyBorder="1" applyAlignment="1">
      <alignment horizontal="right" vertical="center"/>
    </xf>
    <xf numFmtId="43" fontId="6" fillId="0" borderId="17" xfId="23" applyFont="1" applyFill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>
      <alignment vertical="center"/>
    </xf>
    <xf numFmtId="43" fontId="5" fillId="0" borderId="17" xfId="23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43" fontId="0" fillId="0" borderId="60" xfId="23" applyFill="1" applyBorder="1" applyAlignment="1">
      <alignment horizontal="right" vertical="center"/>
    </xf>
    <xf numFmtId="176" fontId="0" fillId="0" borderId="61" xfId="0" applyNumberFormat="1" applyFill="1" applyBorder="1" applyAlignment="1">
      <alignment horizontal="right" vertical="center"/>
    </xf>
    <xf numFmtId="43" fontId="0" fillId="0" borderId="17" xfId="23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43" fontId="5" fillId="0" borderId="20" xfId="23" applyFont="1" applyFill="1" applyBorder="1" applyAlignment="1" applyProtection="1">
      <alignment horizontal="right" vertical="center"/>
      <protection/>
    </xf>
    <xf numFmtId="43" fontId="5" fillId="0" borderId="53" xfId="23" applyFont="1" applyFill="1" applyBorder="1" applyAlignment="1" applyProtection="1">
      <alignment horizontal="center" vertical="center"/>
      <protection/>
    </xf>
    <xf numFmtId="43" fontId="5" fillId="0" borderId="53" xfId="23" applyFont="1" applyFill="1" applyBorder="1" applyAlignment="1" applyProtection="1">
      <alignment vertical="center"/>
      <protection/>
    </xf>
    <xf numFmtId="176" fontId="5" fillId="0" borderId="54" xfId="15" applyNumberFormat="1" applyFont="1" applyFill="1" applyBorder="1" applyAlignment="1">
      <alignment horizontal="left" vertical="center"/>
      <protection/>
    </xf>
    <xf numFmtId="43" fontId="5" fillId="0" borderId="56" xfId="23" applyFont="1" applyFill="1" applyBorder="1" applyAlignment="1" applyProtection="1">
      <alignment vertical="center"/>
      <protection/>
    </xf>
    <xf numFmtId="43" fontId="5" fillId="0" borderId="58" xfId="23" applyFont="1" applyFill="1" applyBorder="1" applyAlignment="1" applyProtection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33" xfId="15" applyNumberFormat="1" applyFont="1" applyFill="1" applyBorder="1" applyAlignment="1" quotePrefix="1">
      <alignment horizontal="center" vertical="center"/>
      <protection/>
    </xf>
    <xf numFmtId="176" fontId="9" fillId="24" borderId="57" xfId="15" applyNumberFormat="1" applyFont="1" applyFill="1" applyBorder="1" applyAlignment="1" quotePrefix="1">
      <alignment horizontal="center" vertical="center"/>
      <protection/>
    </xf>
    <xf numFmtId="176" fontId="9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9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2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B4">
      <selection activeCell="F8" sqref="F8:F20"/>
    </sheetView>
  </sheetViews>
  <sheetFormatPr defaultColWidth="9.00390625" defaultRowHeight="14.25"/>
  <cols>
    <col min="1" max="1" width="50.625" style="104" customWidth="1"/>
    <col min="2" max="2" width="4.00390625" style="104" customWidth="1"/>
    <col min="3" max="3" width="15.625" style="104" customWidth="1"/>
    <col min="4" max="4" width="50.625" style="104" customWidth="1"/>
    <col min="5" max="5" width="3.50390625" style="104" customWidth="1"/>
    <col min="6" max="6" width="15.625" style="104" customWidth="1"/>
    <col min="7" max="16384" width="9.00390625" style="104" customWidth="1"/>
  </cols>
  <sheetData>
    <row r="1" ht="14.25">
      <c r="A1" s="105"/>
    </row>
    <row r="2" spans="1:6" s="102" customFormat="1" ht="18" customHeight="1">
      <c r="A2" s="106" t="s">
        <v>0</v>
      </c>
      <c r="B2" s="106"/>
      <c r="C2" s="106"/>
      <c r="D2" s="106"/>
      <c r="E2" s="106"/>
      <c r="F2" s="106"/>
    </row>
    <row r="3" spans="1:6" ht="9.75" customHeight="1">
      <c r="A3" s="107"/>
      <c r="B3" s="107"/>
      <c r="C3" s="107"/>
      <c r="D3" s="107"/>
      <c r="E3" s="107"/>
      <c r="F3" s="8" t="s">
        <v>1</v>
      </c>
    </row>
    <row r="4" spans="1:6" ht="15" customHeight="1">
      <c r="A4" s="9" t="s">
        <v>2</v>
      </c>
      <c r="B4" s="107"/>
      <c r="C4" s="107"/>
      <c r="D4" s="107"/>
      <c r="E4" s="107"/>
      <c r="F4" s="8" t="s">
        <v>3</v>
      </c>
    </row>
    <row r="5" spans="1:6" s="103" customFormat="1" ht="21.75" customHeight="1">
      <c r="A5" s="231" t="s">
        <v>4</v>
      </c>
      <c r="B5" s="109"/>
      <c r="C5" s="109"/>
      <c r="D5" s="232" t="s">
        <v>5</v>
      </c>
      <c r="E5" s="109"/>
      <c r="F5" s="111"/>
    </row>
    <row r="6" spans="1:6" s="103" customFormat="1" ht="21.75" customHeight="1">
      <c r="A6" s="233" t="s">
        <v>6</v>
      </c>
      <c r="B6" s="234" t="s">
        <v>7</v>
      </c>
      <c r="C6" s="114" t="s">
        <v>8</v>
      </c>
      <c r="D6" s="235" t="s">
        <v>6</v>
      </c>
      <c r="E6" s="234" t="s">
        <v>7</v>
      </c>
      <c r="F6" s="224" t="s">
        <v>8</v>
      </c>
    </row>
    <row r="7" spans="1:6" s="103" customFormat="1" ht="21.75" customHeight="1">
      <c r="A7" s="233" t="s">
        <v>9</v>
      </c>
      <c r="B7" s="114"/>
      <c r="C7" s="235" t="s">
        <v>10</v>
      </c>
      <c r="D7" s="235" t="s">
        <v>9</v>
      </c>
      <c r="E7" s="114"/>
      <c r="F7" s="236" t="s">
        <v>11</v>
      </c>
    </row>
    <row r="8" spans="1:6" s="103" customFormat="1" ht="21.75" customHeight="1">
      <c r="A8" s="237" t="s">
        <v>12</v>
      </c>
      <c r="B8" s="238" t="s">
        <v>10</v>
      </c>
      <c r="C8" s="121">
        <v>1009.66</v>
      </c>
      <c r="D8" s="239" t="s">
        <v>13</v>
      </c>
      <c r="E8" s="238" t="s">
        <v>14</v>
      </c>
      <c r="F8" s="225">
        <v>136.41</v>
      </c>
    </row>
    <row r="9" spans="1:6" s="103" customFormat="1" ht="21.75" customHeight="1">
      <c r="A9" s="126" t="s">
        <v>15</v>
      </c>
      <c r="B9" s="238" t="s">
        <v>11</v>
      </c>
      <c r="C9" s="121"/>
      <c r="D9" s="239" t="s">
        <v>16</v>
      </c>
      <c r="E9" s="238" t="s">
        <v>17</v>
      </c>
      <c r="F9" s="225">
        <v>63.26</v>
      </c>
    </row>
    <row r="10" spans="1:6" s="103" customFormat="1" ht="21.75" customHeight="1">
      <c r="A10" s="126" t="s">
        <v>18</v>
      </c>
      <c r="B10" s="238" t="s">
        <v>19</v>
      </c>
      <c r="C10" s="121">
        <v>680.36</v>
      </c>
      <c r="D10" s="239" t="s">
        <v>20</v>
      </c>
      <c r="E10" s="238" t="s">
        <v>21</v>
      </c>
      <c r="F10" s="225">
        <v>1197.29</v>
      </c>
    </row>
    <row r="11" spans="1:6" s="103" customFormat="1" ht="21.75" customHeight="1">
      <c r="A11" s="126" t="s">
        <v>22</v>
      </c>
      <c r="B11" s="238" t="s">
        <v>23</v>
      </c>
      <c r="C11" s="121"/>
      <c r="D11" s="239" t="s">
        <v>24</v>
      </c>
      <c r="E11" s="238" t="s">
        <v>25</v>
      </c>
      <c r="F11" s="225">
        <v>3.3</v>
      </c>
    </row>
    <row r="12" spans="1:6" s="103" customFormat="1" ht="21.75" customHeight="1">
      <c r="A12" s="126" t="s">
        <v>26</v>
      </c>
      <c r="B12" s="238" t="s">
        <v>27</v>
      </c>
      <c r="C12" s="121"/>
      <c r="D12" s="239" t="s">
        <v>28</v>
      </c>
      <c r="E12" s="238" t="s">
        <v>29</v>
      </c>
      <c r="F12" s="225">
        <v>46.47</v>
      </c>
    </row>
    <row r="13" spans="1:6" s="103" customFormat="1" ht="21.75" customHeight="1">
      <c r="A13" s="126" t="s">
        <v>30</v>
      </c>
      <c r="B13" s="238" t="s">
        <v>31</v>
      </c>
      <c r="C13" s="121"/>
      <c r="D13" s="239" t="s">
        <v>32</v>
      </c>
      <c r="E13" s="238" t="s">
        <v>33</v>
      </c>
      <c r="F13" s="225"/>
    </row>
    <row r="14" spans="1:6" s="103" customFormat="1" ht="21.75" customHeight="1">
      <c r="A14" s="126"/>
      <c r="B14" s="238" t="s">
        <v>34</v>
      </c>
      <c r="C14" s="121"/>
      <c r="D14" s="127" t="s">
        <v>35</v>
      </c>
      <c r="E14" s="238" t="s">
        <v>36</v>
      </c>
      <c r="F14" s="225"/>
    </row>
    <row r="15" spans="1:6" s="103" customFormat="1" ht="21.75" customHeight="1">
      <c r="A15" s="119"/>
      <c r="B15" s="238" t="s">
        <v>37</v>
      </c>
      <c r="C15" s="128"/>
      <c r="D15" s="129"/>
      <c r="E15" s="238" t="s">
        <v>38</v>
      </c>
      <c r="F15" s="226"/>
    </row>
    <row r="16" spans="1:6" s="103" customFormat="1" ht="21.75" customHeight="1">
      <c r="A16" s="240" t="s">
        <v>39</v>
      </c>
      <c r="B16" s="238" t="s">
        <v>40</v>
      </c>
      <c r="C16" s="121">
        <v>1690.02</v>
      </c>
      <c r="D16" s="241" t="s">
        <v>41</v>
      </c>
      <c r="E16" s="238" t="s">
        <v>42</v>
      </c>
      <c r="F16" s="227">
        <v>1446.73</v>
      </c>
    </row>
    <row r="17" spans="1:6" s="103" customFormat="1" ht="21.75" customHeight="1">
      <c r="A17" s="119" t="s">
        <v>43</v>
      </c>
      <c r="B17" s="238" t="s">
        <v>44</v>
      </c>
      <c r="C17" s="121"/>
      <c r="D17" s="129" t="s">
        <v>45</v>
      </c>
      <c r="E17" s="238" t="s">
        <v>46</v>
      </c>
      <c r="F17" s="227">
        <v>231.67</v>
      </c>
    </row>
    <row r="18" spans="1:6" s="103" customFormat="1" ht="21.75" customHeight="1">
      <c r="A18" s="119" t="s">
        <v>47</v>
      </c>
      <c r="B18" s="238" t="s">
        <v>48</v>
      </c>
      <c r="C18" s="121"/>
      <c r="D18" s="129" t="s">
        <v>49</v>
      </c>
      <c r="E18" s="238" t="s">
        <v>50</v>
      </c>
      <c r="F18" s="227">
        <v>11.62</v>
      </c>
    </row>
    <row r="19" spans="1:6" s="103" customFormat="1" ht="21.75" customHeight="1">
      <c r="A19" s="228"/>
      <c r="B19" s="238" t="s">
        <v>51</v>
      </c>
      <c r="C19" s="139"/>
      <c r="D19" s="140"/>
      <c r="E19" s="238" t="s">
        <v>52</v>
      </c>
      <c r="F19" s="229"/>
    </row>
    <row r="20" spans="1:6" ht="21.75" customHeight="1">
      <c r="A20" s="242" t="s">
        <v>53</v>
      </c>
      <c r="B20" s="238" t="s">
        <v>54</v>
      </c>
      <c r="C20" s="143">
        <v>1690.02</v>
      </c>
      <c r="D20" s="243" t="s">
        <v>53</v>
      </c>
      <c r="E20" s="238" t="s">
        <v>55</v>
      </c>
      <c r="F20" s="230">
        <v>1690.02</v>
      </c>
    </row>
    <row r="21" spans="1:6" ht="111" customHeight="1">
      <c r="A21" s="147" t="s">
        <v>56</v>
      </c>
      <c r="B21" s="148"/>
      <c r="C21" s="148"/>
      <c r="D21" s="148"/>
      <c r="E21" s="148"/>
      <c r="F21" s="148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60" workbookViewId="0" topLeftCell="A1">
      <selection activeCell="E8" sqref="E8:J18"/>
    </sheetView>
  </sheetViews>
  <sheetFormatPr defaultColWidth="9.00390625" defaultRowHeight="14.25"/>
  <cols>
    <col min="1" max="2" width="4.625" style="153" customWidth="1"/>
    <col min="3" max="3" width="3.125" style="153" customWidth="1"/>
    <col min="4" max="4" width="23.50390625" style="153" customWidth="1"/>
    <col min="5" max="7" width="13.625" style="153" customWidth="1"/>
    <col min="8" max="8" width="13.125" style="153" customWidth="1"/>
    <col min="9" max="11" width="12.375" style="153" customWidth="1"/>
    <col min="12" max="16384" width="9.00390625" style="153" customWidth="1"/>
  </cols>
  <sheetData>
    <row r="1" spans="1:11" s="150" customFormat="1" ht="22.5" customHeight="1">
      <c r="A1" s="154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4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8" t="s">
        <v>58</v>
      </c>
    </row>
    <row r="3" spans="1:11" ht="15">
      <c r="A3" s="9" t="s">
        <v>2</v>
      </c>
      <c r="B3" s="9"/>
      <c r="C3" s="155"/>
      <c r="D3" s="155"/>
      <c r="E3" s="155"/>
      <c r="F3" s="155"/>
      <c r="G3" s="157"/>
      <c r="H3" s="155"/>
      <c r="I3" s="155"/>
      <c r="J3" s="155"/>
      <c r="K3" s="8" t="s">
        <v>3</v>
      </c>
    </row>
    <row r="4" spans="1:11" s="151" customFormat="1" ht="22.5" customHeight="1">
      <c r="A4" s="244" t="s">
        <v>6</v>
      </c>
      <c r="B4" s="159"/>
      <c r="C4" s="159"/>
      <c r="D4" s="159"/>
      <c r="E4" s="245" t="s">
        <v>39</v>
      </c>
      <c r="F4" s="246" t="s">
        <v>59</v>
      </c>
      <c r="G4" s="245" t="s">
        <v>60</v>
      </c>
      <c r="H4" s="245" t="s">
        <v>61</v>
      </c>
      <c r="I4" s="245" t="s">
        <v>62</v>
      </c>
      <c r="J4" s="245" t="s">
        <v>63</v>
      </c>
      <c r="K4" s="247" t="s">
        <v>64</v>
      </c>
    </row>
    <row r="5" spans="1:11" s="151" customFormat="1" ht="22.5" customHeight="1">
      <c r="A5" s="162" t="s">
        <v>65</v>
      </c>
      <c r="B5" s="163"/>
      <c r="C5" s="164"/>
      <c r="D5" s="248" t="s">
        <v>66</v>
      </c>
      <c r="E5" s="166"/>
      <c r="F5" s="197"/>
      <c r="G5" s="166"/>
      <c r="H5" s="166"/>
      <c r="I5" s="166"/>
      <c r="J5" s="166"/>
      <c r="K5" s="212"/>
    </row>
    <row r="6" spans="1:11" s="151" customFormat="1" ht="6" customHeight="1" hidden="1">
      <c r="A6" s="168"/>
      <c r="B6" s="169"/>
      <c r="C6" s="169"/>
      <c r="D6" s="170"/>
      <c r="E6" s="170"/>
      <c r="F6" s="198"/>
      <c r="G6" s="170"/>
      <c r="H6" s="170"/>
      <c r="I6" s="170"/>
      <c r="J6" s="170"/>
      <c r="K6" s="213"/>
    </row>
    <row r="7" spans="1:11" ht="22.5" customHeight="1">
      <c r="A7" s="249" t="s">
        <v>67</v>
      </c>
      <c r="B7" s="200"/>
      <c r="C7" s="200"/>
      <c r="D7" s="201"/>
      <c r="E7" s="250" t="s">
        <v>10</v>
      </c>
      <c r="F7" s="250" t="s">
        <v>11</v>
      </c>
      <c r="G7" s="250" t="s">
        <v>19</v>
      </c>
      <c r="H7" s="250" t="s">
        <v>23</v>
      </c>
      <c r="I7" s="250" t="s">
        <v>27</v>
      </c>
      <c r="J7" s="250" t="s">
        <v>31</v>
      </c>
      <c r="K7" s="214" t="s">
        <v>34</v>
      </c>
    </row>
    <row r="8" spans="1:11" ht="18.75" customHeight="1">
      <c r="A8" s="251" t="s">
        <v>53</v>
      </c>
      <c r="B8" s="177"/>
      <c r="C8" s="177"/>
      <c r="D8" s="178"/>
      <c r="E8" s="203">
        <f>F8+H8</f>
        <v>1690.02</v>
      </c>
      <c r="F8" s="203">
        <f>F9+F10+F11+F12+F13+F14+F15+F16+F17+F18+F19</f>
        <v>1009.66</v>
      </c>
      <c r="G8" s="203"/>
      <c r="H8" s="203">
        <f>H9+H10+H11+H12+H13+H14+H15+H16+H17+H18+H19</f>
        <v>680.36</v>
      </c>
      <c r="I8" s="203"/>
      <c r="J8" s="180"/>
      <c r="K8" s="215"/>
    </row>
    <row r="9" spans="1:11" ht="18.75" customHeight="1">
      <c r="A9" s="86">
        <v>2080502</v>
      </c>
      <c r="B9" s="87"/>
      <c r="C9" s="87"/>
      <c r="D9" s="87" t="s">
        <v>68</v>
      </c>
      <c r="E9" s="204">
        <v>132.18</v>
      </c>
      <c r="F9" s="204">
        <v>132.18</v>
      </c>
      <c r="G9" s="205"/>
      <c r="H9" s="205"/>
      <c r="I9" s="205"/>
      <c r="J9" s="216"/>
      <c r="K9" s="217"/>
    </row>
    <row r="10" spans="1:11" ht="18.75" customHeight="1">
      <c r="A10" s="89">
        <v>2089901</v>
      </c>
      <c r="B10" s="73"/>
      <c r="C10" s="73"/>
      <c r="D10" s="73" t="s">
        <v>69</v>
      </c>
      <c r="E10" s="206">
        <v>4.23</v>
      </c>
      <c r="F10" s="206">
        <v>4.23</v>
      </c>
      <c r="G10" s="203"/>
      <c r="H10" s="203"/>
      <c r="I10" s="203"/>
      <c r="J10" s="180"/>
      <c r="K10" s="215"/>
    </row>
    <row r="11" spans="1:11" ht="18.75" customHeight="1">
      <c r="A11" s="91" t="s">
        <v>70</v>
      </c>
      <c r="B11" s="92"/>
      <c r="C11" s="92" t="s">
        <v>71</v>
      </c>
      <c r="D11" s="92" t="s">
        <v>72</v>
      </c>
      <c r="E11" s="206">
        <v>63.26</v>
      </c>
      <c r="F11" s="206">
        <v>63.26</v>
      </c>
      <c r="G11" s="203"/>
      <c r="H11" s="203"/>
      <c r="I11" s="203"/>
      <c r="J11" s="180"/>
      <c r="K11" s="215"/>
    </row>
    <row r="12" spans="1:11" ht="18.75" customHeight="1">
      <c r="A12" s="94">
        <v>2130204</v>
      </c>
      <c r="B12" s="95"/>
      <c r="C12" s="95"/>
      <c r="D12" s="207" t="s">
        <v>73</v>
      </c>
      <c r="E12" s="208">
        <v>432.34</v>
      </c>
      <c r="F12" s="208">
        <v>432.34</v>
      </c>
      <c r="G12" s="208"/>
      <c r="H12" s="208"/>
      <c r="I12" s="203"/>
      <c r="J12" s="180"/>
      <c r="K12" s="215"/>
    </row>
    <row r="13" spans="1:11" ht="18.75" customHeight="1">
      <c r="A13" s="94">
        <v>2130205</v>
      </c>
      <c r="B13" s="95"/>
      <c r="C13" s="95"/>
      <c r="D13" s="207" t="s">
        <v>74</v>
      </c>
      <c r="E13" s="208">
        <v>218.74</v>
      </c>
      <c r="F13" s="208">
        <v>218.73</v>
      </c>
      <c r="G13" s="208"/>
      <c r="H13" s="208"/>
      <c r="I13" s="203"/>
      <c r="J13" s="180"/>
      <c r="K13" s="215"/>
    </row>
    <row r="14" spans="1:11" ht="18.75" customHeight="1">
      <c r="A14" s="94">
        <v>2130206</v>
      </c>
      <c r="B14" s="95"/>
      <c r="C14" s="95"/>
      <c r="D14" s="207" t="s">
        <v>75</v>
      </c>
      <c r="E14" s="208">
        <v>25</v>
      </c>
      <c r="F14" s="208">
        <v>25</v>
      </c>
      <c r="G14" s="208"/>
      <c r="H14" s="208"/>
      <c r="I14" s="203"/>
      <c r="J14" s="180"/>
      <c r="K14" s="215"/>
    </row>
    <row r="15" spans="1:11" ht="18.75" customHeight="1">
      <c r="A15" s="94">
        <v>2130209</v>
      </c>
      <c r="B15" s="95"/>
      <c r="C15" s="95"/>
      <c r="D15" s="207" t="s">
        <v>76</v>
      </c>
      <c r="E15" s="208">
        <v>2.52</v>
      </c>
      <c r="F15" s="208"/>
      <c r="G15" s="208"/>
      <c r="H15" s="208">
        <v>2.52</v>
      </c>
      <c r="I15" s="203"/>
      <c r="J15" s="180"/>
      <c r="K15" s="215"/>
    </row>
    <row r="16" spans="1:11" ht="18.75" customHeight="1">
      <c r="A16" s="94">
        <v>2130299</v>
      </c>
      <c r="B16" s="95"/>
      <c r="C16" s="95"/>
      <c r="D16" s="207" t="s">
        <v>77</v>
      </c>
      <c r="E16" s="208">
        <v>683.69</v>
      </c>
      <c r="F16" s="208">
        <v>5.86</v>
      </c>
      <c r="G16" s="208"/>
      <c r="H16" s="208">
        <v>677.84</v>
      </c>
      <c r="I16" s="203"/>
      <c r="J16" s="180"/>
      <c r="K16" s="215"/>
    </row>
    <row r="17" spans="1:256" ht="18.75" customHeight="1">
      <c r="A17" s="94">
        <v>2139999</v>
      </c>
      <c r="B17" s="95"/>
      <c r="C17" s="95"/>
      <c r="D17" s="207" t="s">
        <v>78</v>
      </c>
      <c r="E17" s="208">
        <v>78.29</v>
      </c>
      <c r="F17" s="208">
        <v>78.29</v>
      </c>
      <c r="G17" s="208"/>
      <c r="H17" s="208"/>
      <c r="I17" s="208"/>
      <c r="J17" s="218"/>
      <c r="K17" s="219"/>
      <c r="L17" s="220"/>
      <c r="M17" s="221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11" ht="18.75" customHeight="1">
      <c r="A18" s="97">
        <v>2140499</v>
      </c>
      <c r="B18" s="98"/>
      <c r="C18" s="98"/>
      <c r="D18" s="207" t="s">
        <v>79</v>
      </c>
      <c r="E18" s="208">
        <v>3.3</v>
      </c>
      <c r="F18" s="208">
        <v>3.3</v>
      </c>
      <c r="G18" s="203"/>
      <c r="H18" s="203"/>
      <c r="I18" s="203"/>
      <c r="J18" s="180"/>
      <c r="K18" s="215"/>
    </row>
    <row r="19" spans="1:11" ht="18.75" customHeight="1">
      <c r="A19" s="99">
        <v>2210201</v>
      </c>
      <c r="B19" s="100"/>
      <c r="C19" s="100"/>
      <c r="D19" s="101" t="s">
        <v>80</v>
      </c>
      <c r="E19" s="209">
        <v>46.47</v>
      </c>
      <c r="F19" s="209">
        <v>46.47</v>
      </c>
      <c r="G19" s="210"/>
      <c r="H19" s="210"/>
      <c r="I19" s="210"/>
      <c r="J19" s="222"/>
      <c r="K19" s="223"/>
    </row>
    <row r="20" spans="1:11" ht="120.75" customHeight="1">
      <c r="A20" s="186" t="s">
        <v>81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</row>
  </sheetData>
  <sheetProtection/>
  <mergeCells count="25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E8" sqref="E8:J19"/>
    </sheetView>
  </sheetViews>
  <sheetFormatPr defaultColWidth="9.00390625" defaultRowHeight="14.25"/>
  <cols>
    <col min="1" max="2" width="5.625" style="153" customWidth="1"/>
    <col min="3" max="3" width="2.25390625" style="153" customWidth="1"/>
    <col min="4" max="4" width="24.50390625" style="153" customWidth="1"/>
    <col min="5" max="5" width="14.375" style="153" customWidth="1"/>
    <col min="6" max="10" width="14.625" style="153" customWidth="1"/>
    <col min="11" max="16384" width="9.00390625" style="153" customWidth="1"/>
  </cols>
  <sheetData>
    <row r="1" spans="1:10" s="150" customFormat="1" ht="19.5" customHeight="1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9.5" customHeight="1">
      <c r="A2" s="155"/>
      <c r="B2" s="155"/>
      <c r="C2" s="155"/>
      <c r="D2" s="155"/>
      <c r="E2" s="155"/>
      <c r="F2" s="155"/>
      <c r="G2" s="155"/>
      <c r="H2" s="155"/>
      <c r="I2" s="155"/>
      <c r="J2" s="188" t="s">
        <v>83</v>
      </c>
    </row>
    <row r="3" spans="1:10" ht="21" customHeight="1">
      <c r="A3" s="156" t="s">
        <v>2</v>
      </c>
      <c r="B3" s="9"/>
      <c r="C3" s="155"/>
      <c r="D3" s="155"/>
      <c r="E3" s="155"/>
      <c r="F3" s="155"/>
      <c r="G3" s="157"/>
      <c r="H3" s="155"/>
      <c r="I3" s="155"/>
      <c r="J3" s="188" t="s">
        <v>3</v>
      </c>
    </row>
    <row r="4" spans="1:10" s="151" customFormat="1" ht="22.5" customHeight="1">
      <c r="A4" s="244" t="s">
        <v>6</v>
      </c>
      <c r="B4" s="159"/>
      <c r="C4" s="159"/>
      <c r="D4" s="159"/>
      <c r="E4" s="245" t="s">
        <v>41</v>
      </c>
      <c r="F4" s="245" t="s">
        <v>84</v>
      </c>
      <c r="G4" s="252" t="s">
        <v>85</v>
      </c>
      <c r="H4" s="252" t="s">
        <v>86</v>
      </c>
      <c r="I4" s="161" t="s">
        <v>87</v>
      </c>
      <c r="J4" s="253" t="s">
        <v>88</v>
      </c>
    </row>
    <row r="5" spans="1:10" s="151" customFormat="1" ht="22.5" customHeight="1">
      <c r="A5" s="162" t="s">
        <v>65</v>
      </c>
      <c r="B5" s="163"/>
      <c r="C5" s="164"/>
      <c r="D5" s="248" t="s">
        <v>66</v>
      </c>
      <c r="E5" s="166"/>
      <c r="F5" s="166"/>
      <c r="G5" s="167"/>
      <c r="H5" s="167"/>
      <c r="I5" s="167"/>
      <c r="J5" s="190"/>
    </row>
    <row r="6" spans="1:10" s="151" customFormat="1" ht="18" customHeight="1">
      <c r="A6" s="168"/>
      <c r="B6" s="169"/>
      <c r="C6" s="169"/>
      <c r="D6" s="170"/>
      <c r="E6" s="170"/>
      <c r="F6" s="170"/>
      <c r="G6" s="171"/>
      <c r="H6" s="171"/>
      <c r="I6" s="171"/>
      <c r="J6" s="191"/>
    </row>
    <row r="7" spans="1:10" s="152" customFormat="1" ht="22.5" customHeight="1">
      <c r="A7" s="254" t="s">
        <v>67</v>
      </c>
      <c r="B7" s="173"/>
      <c r="C7" s="173"/>
      <c r="D7" s="174"/>
      <c r="E7" s="255" t="s">
        <v>10</v>
      </c>
      <c r="F7" s="255" t="s">
        <v>11</v>
      </c>
      <c r="G7" s="255" t="s">
        <v>19</v>
      </c>
      <c r="H7" s="175" t="s">
        <v>23</v>
      </c>
      <c r="I7" s="175" t="s">
        <v>27</v>
      </c>
      <c r="J7" s="192" t="s">
        <v>31</v>
      </c>
    </row>
    <row r="8" spans="1:10" ht="22.5" customHeight="1">
      <c r="A8" s="251" t="s">
        <v>53</v>
      </c>
      <c r="B8" s="177"/>
      <c r="C8" s="177"/>
      <c r="D8" s="178"/>
      <c r="E8" s="179">
        <f>E9+E10+E11+E12+E13+E14+E15+E16+E17+E18+E19</f>
        <v>1446.74</v>
      </c>
      <c r="F8" s="179">
        <f>F9+F10+F11+F12+F13+F14+F15+F16+F17+F18+F19</f>
        <v>963.78</v>
      </c>
      <c r="G8" s="179">
        <f>G9+G10+G11+G12+G13+G14+G15+G16+G17+G18+G19</f>
        <v>482.96000000000004</v>
      </c>
      <c r="H8" s="180"/>
      <c r="I8" s="180"/>
      <c r="J8" s="193"/>
    </row>
    <row r="9" spans="1:10" ht="18" customHeight="1">
      <c r="A9" s="86">
        <v>2080502</v>
      </c>
      <c r="B9" s="87"/>
      <c r="C9" s="87"/>
      <c r="D9" s="88" t="s">
        <v>68</v>
      </c>
      <c r="E9" s="181">
        <f>F9+G9</f>
        <v>132.18</v>
      </c>
      <c r="F9" s="181">
        <v>132.18</v>
      </c>
      <c r="G9" s="181"/>
      <c r="H9" s="182"/>
      <c r="I9" s="180"/>
      <c r="J9" s="193"/>
    </row>
    <row r="10" spans="1:10" ht="18" customHeight="1">
      <c r="A10" s="89">
        <v>2089901</v>
      </c>
      <c r="B10" s="73"/>
      <c r="C10" s="73"/>
      <c r="D10" s="90" t="s">
        <v>69</v>
      </c>
      <c r="E10" s="181">
        <f aca="true" t="shared" si="0" ref="E10:E19">F10+G10</f>
        <v>4.23</v>
      </c>
      <c r="F10" s="181">
        <v>4.23</v>
      </c>
      <c r="G10" s="181"/>
      <c r="H10" s="182"/>
      <c r="I10" s="180"/>
      <c r="J10" s="193"/>
    </row>
    <row r="11" spans="1:10" ht="18" customHeight="1">
      <c r="A11" s="91" t="s">
        <v>70</v>
      </c>
      <c r="B11" s="92"/>
      <c r="C11" s="92" t="s">
        <v>71</v>
      </c>
      <c r="D11" s="93" t="s">
        <v>72</v>
      </c>
      <c r="E11" s="181">
        <f t="shared" si="0"/>
        <v>63.26</v>
      </c>
      <c r="F11" s="181">
        <v>63.26</v>
      </c>
      <c r="G11" s="181"/>
      <c r="H11" s="182"/>
      <c r="I11" s="180"/>
      <c r="J11" s="193"/>
    </row>
    <row r="12" spans="1:10" ht="18" customHeight="1">
      <c r="A12" s="94">
        <v>2130204</v>
      </c>
      <c r="B12" s="95"/>
      <c r="C12" s="95"/>
      <c r="D12" s="96" t="s">
        <v>73</v>
      </c>
      <c r="E12" s="181">
        <f t="shared" si="0"/>
        <v>432.34</v>
      </c>
      <c r="F12" s="181">
        <v>432.34</v>
      </c>
      <c r="G12" s="181"/>
      <c r="H12" s="182"/>
      <c r="I12" s="180"/>
      <c r="J12" s="193"/>
    </row>
    <row r="13" spans="1:10" ht="18" customHeight="1">
      <c r="A13" s="94">
        <v>2130205</v>
      </c>
      <c r="B13" s="95"/>
      <c r="C13" s="95"/>
      <c r="D13" s="96" t="s">
        <v>74</v>
      </c>
      <c r="E13" s="181">
        <f t="shared" si="0"/>
        <v>218.74</v>
      </c>
      <c r="F13" s="181"/>
      <c r="G13" s="181">
        <v>218.74</v>
      </c>
      <c r="H13" s="182"/>
      <c r="I13" s="180"/>
      <c r="J13" s="193"/>
    </row>
    <row r="14" spans="1:10" ht="18" customHeight="1">
      <c r="A14" s="94">
        <v>2130206</v>
      </c>
      <c r="B14" s="95"/>
      <c r="C14" s="95"/>
      <c r="D14" s="96" t="s">
        <v>75</v>
      </c>
      <c r="E14" s="181">
        <f t="shared" si="0"/>
        <v>25</v>
      </c>
      <c r="F14" s="181"/>
      <c r="G14" s="181">
        <v>25</v>
      </c>
      <c r="H14" s="182"/>
      <c r="I14" s="180"/>
      <c r="J14" s="193"/>
    </row>
    <row r="15" spans="1:10" ht="18" customHeight="1">
      <c r="A15" s="94">
        <v>2130209</v>
      </c>
      <c r="B15" s="95"/>
      <c r="C15" s="95"/>
      <c r="D15" s="96" t="s">
        <v>76</v>
      </c>
      <c r="E15" s="181">
        <f t="shared" si="0"/>
        <v>2.52</v>
      </c>
      <c r="F15" s="181"/>
      <c r="G15" s="181">
        <v>2.52</v>
      </c>
      <c r="H15" s="182"/>
      <c r="I15" s="180"/>
      <c r="J15" s="193"/>
    </row>
    <row r="16" spans="1:10" ht="18" customHeight="1">
      <c r="A16" s="94">
        <v>2130299</v>
      </c>
      <c r="B16" s="95"/>
      <c r="C16" s="95"/>
      <c r="D16" s="96" t="s">
        <v>77</v>
      </c>
      <c r="E16" s="181">
        <f t="shared" si="0"/>
        <v>440.41</v>
      </c>
      <c r="F16" s="181">
        <v>285.3</v>
      </c>
      <c r="G16" s="181">
        <v>155.11</v>
      </c>
      <c r="H16" s="182"/>
      <c r="I16" s="180"/>
      <c r="J16" s="193"/>
    </row>
    <row r="17" spans="1:10" ht="18" customHeight="1">
      <c r="A17" s="94">
        <v>2139999</v>
      </c>
      <c r="B17" s="95"/>
      <c r="C17" s="95"/>
      <c r="D17" s="96" t="s">
        <v>78</v>
      </c>
      <c r="E17" s="181">
        <f t="shared" si="0"/>
        <v>78.29</v>
      </c>
      <c r="F17" s="181"/>
      <c r="G17" s="181">
        <v>78.29</v>
      </c>
      <c r="H17" s="182"/>
      <c r="I17" s="180"/>
      <c r="J17" s="193"/>
    </row>
    <row r="18" spans="1:10" ht="18" customHeight="1">
      <c r="A18" s="97">
        <v>2140499</v>
      </c>
      <c r="B18" s="98"/>
      <c r="C18" s="98"/>
      <c r="D18" s="96" t="s">
        <v>79</v>
      </c>
      <c r="E18" s="181">
        <f t="shared" si="0"/>
        <v>3.3</v>
      </c>
      <c r="F18" s="181"/>
      <c r="G18" s="181">
        <v>3.3</v>
      </c>
      <c r="H18" s="182"/>
      <c r="I18" s="180"/>
      <c r="J18" s="193"/>
    </row>
    <row r="19" spans="1:10" ht="18" customHeight="1">
      <c r="A19" s="99">
        <v>2210201</v>
      </c>
      <c r="B19" s="100"/>
      <c r="C19" s="100"/>
      <c r="D19" s="101" t="s">
        <v>80</v>
      </c>
      <c r="E19" s="181">
        <f t="shared" si="0"/>
        <v>46.47</v>
      </c>
      <c r="F19" s="183">
        <v>46.47</v>
      </c>
      <c r="G19" s="184"/>
      <c r="H19" s="185"/>
      <c r="I19" s="194"/>
      <c r="J19" s="195"/>
    </row>
    <row r="20" spans="1:10" ht="108" customHeight="1">
      <c r="A20" s="186" t="s">
        <v>89</v>
      </c>
      <c r="B20" s="186"/>
      <c r="C20" s="187"/>
      <c r="D20" s="187"/>
      <c r="E20" s="187"/>
      <c r="F20" s="187"/>
      <c r="G20" s="187"/>
      <c r="H20" s="187"/>
      <c r="I20" s="187"/>
      <c r="J20" s="187"/>
    </row>
  </sheetData>
  <sheetProtection/>
  <mergeCells count="24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B4">
      <selection activeCell="C8" sqref="C8:C21"/>
    </sheetView>
  </sheetViews>
  <sheetFormatPr defaultColWidth="9.00390625" defaultRowHeight="14.25"/>
  <cols>
    <col min="1" max="1" width="36.375" style="104" customWidth="1"/>
    <col min="2" max="2" width="4.00390625" style="104" customWidth="1"/>
    <col min="3" max="3" width="15.625" style="104" customWidth="1"/>
    <col min="4" max="4" width="35.75390625" style="104" customWidth="1"/>
    <col min="5" max="5" width="3.50390625" style="104" customWidth="1"/>
    <col min="6" max="6" width="15.625" style="104" customWidth="1"/>
    <col min="7" max="7" width="13.875" style="104" customWidth="1"/>
    <col min="8" max="8" width="15.625" style="104" customWidth="1"/>
    <col min="9" max="16384" width="9.00390625" style="104" customWidth="1"/>
  </cols>
  <sheetData>
    <row r="1" ht="14.25">
      <c r="A1" s="105"/>
    </row>
    <row r="2" spans="1:8" s="102" customFormat="1" ht="18" customHeight="1">
      <c r="A2" s="106" t="s">
        <v>90</v>
      </c>
      <c r="B2" s="106"/>
      <c r="C2" s="106"/>
      <c r="D2" s="106"/>
      <c r="E2" s="106"/>
      <c r="F2" s="106"/>
      <c r="G2" s="106"/>
      <c r="H2" s="106"/>
    </row>
    <row r="3" spans="1:8" ht="9.75" customHeight="1">
      <c r="A3" s="107"/>
      <c r="B3" s="107"/>
      <c r="C3" s="107"/>
      <c r="D3" s="107"/>
      <c r="E3" s="107"/>
      <c r="F3" s="107"/>
      <c r="G3" s="107"/>
      <c r="H3" s="8" t="s">
        <v>91</v>
      </c>
    </row>
    <row r="4" spans="1:8" ht="15" customHeight="1">
      <c r="A4" s="9" t="s">
        <v>2</v>
      </c>
      <c r="B4" s="107"/>
      <c r="C4" s="107"/>
      <c r="D4" s="107"/>
      <c r="E4" s="107"/>
      <c r="F4" s="107"/>
      <c r="G4" s="107"/>
      <c r="H4" s="8" t="s">
        <v>3</v>
      </c>
    </row>
    <row r="5" spans="1:8" s="103" customFormat="1" ht="19.5" customHeight="1">
      <c r="A5" s="231" t="s">
        <v>4</v>
      </c>
      <c r="B5" s="109"/>
      <c r="C5" s="109"/>
      <c r="D5" s="232" t="s">
        <v>5</v>
      </c>
      <c r="E5" s="109"/>
      <c r="F5" s="110"/>
      <c r="G5" s="110"/>
      <c r="H5" s="111"/>
    </row>
    <row r="6" spans="1:8" s="103" customFormat="1" ht="31.5" customHeight="1">
      <c r="A6" s="233" t="s">
        <v>6</v>
      </c>
      <c r="B6" s="234" t="s">
        <v>7</v>
      </c>
      <c r="C6" s="114" t="s">
        <v>92</v>
      </c>
      <c r="D6" s="235" t="s">
        <v>6</v>
      </c>
      <c r="E6" s="234" t="s">
        <v>7</v>
      </c>
      <c r="F6" s="114" t="s">
        <v>53</v>
      </c>
      <c r="G6" s="115" t="s">
        <v>93</v>
      </c>
      <c r="H6" s="116" t="s">
        <v>94</v>
      </c>
    </row>
    <row r="7" spans="1:8" s="103" customFormat="1" ht="19.5" customHeight="1">
      <c r="A7" s="233" t="s">
        <v>9</v>
      </c>
      <c r="B7" s="114"/>
      <c r="C7" s="235" t="s">
        <v>10</v>
      </c>
      <c r="D7" s="235" t="s">
        <v>9</v>
      </c>
      <c r="E7" s="114"/>
      <c r="F7" s="117">
        <v>2</v>
      </c>
      <c r="G7" s="117">
        <v>3</v>
      </c>
      <c r="H7" s="118">
        <v>4</v>
      </c>
    </row>
    <row r="8" spans="1:8" s="103" customFormat="1" ht="19.5" customHeight="1">
      <c r="A8" s="237" t="s">
        <v>95</v>
      </c>
      <c r="B8" s="238" t="s">
        <v>10</v>
      </c>
      <c r="C8" s="121">
        <v>1009.66</v>
      </c>
      <c r="D8" s="239" t="s">
        <v>13</v>
      </c>
      <c r="E8" s="123">
        <v>15</v>
      </c>
      <c r="F8" s="124">
        <v>136.41</v>
      </c>
      <c r="G8" s="124">
        <v>136.41</v>
      </c>
      <c r="H8" s="125"/>
    </row>
    <row r="9" spans="1:8" s="103" customFormat="1" ht="19.5" customHeight="1">
      <c r="A9" s="126" t="s">
        <v>96</v>
      </c>
      <c r="B9" s="238" t="s">
        <v>11</v>
      </c>
      <c r="C9" s="121"/>
      <c r="D9" s="239" t="s">
        <v>16</v>
      </c>
      <c r="E9" s="123">
        <v>16</v>
      </c>
      <c r="F9" s="124">
        <v>63.26</v>
      </c>
      <c r="G9" s="124">
        <v>63.26</v>
      </c>
      <c r="H9" s="125"/>
    </row>
    <row r="10" spans="1:8" s="103" customFormat="1" ht="19.5" customHeight="1">
      <c r="A10" s="126"/>
      <c r="B10" s="238" t="s">
        <v>19</v>
      </c>
      <c r="C10" s="121"/>
      <c r="D10" s="239" t="s">
        <v>20</v>
      </c>
      <c r="E10" s="123">
        <v>17</v>
      </c>
      <c r="F10" s="124">
        <v>760.22</v>
      </c>
      <c r="G10" s="124">
        <v>760.22</v>
      </c>
      <c r="H10" s="125"/>
    </row>
    <row r="11" spans="1:8" s="103" customFormat="1" ht="19.5" customHeight="1">
      <c r="A11" s="126"/>
      <c r="B11" s="238" t="s">
        <v>23</v>
      </c>
      <c r="C11" s="121"/>
      <c r="D11" s="239" t="s">
        <v>24</v>
      </c>
      <c r="E11" s="123">
        <v>18</v>
      </c>
      <c r="F11" s="124">
        <v>3.3</v>
      </c>
      <c r="G11" s="124">
        <v>3.3</v>
      </c>
      <c r="H11" s="125"/>
    </row>
    <row r="12" spans="1:8" s="103" customFormat="1" ht="19.5" customHeight="1">
      <c r="A12" s="126"/>
      <c r="B12" s="238" t="s">
        <v>27</v>
      </c>
      <c r="C12" s="121"/>
      <c r="D12" s="239" t="s">
        <v>28</v>
      </c>
      <c r="E12" s="123">
        <v>19</v>
      </c>
      <c r="F12" s="124">
        <v>46.47</v>
      </c>
      <c r="G12" s="124">
        <v>46.47</v>
      </c>
      <c r="H12" s="125"/>
    </row>
    <row r="13" spans="1:8" s="103" customFormat="1" ht="19.5" customHeight="1">
      <c r="A13" s="126"/>
      <c r="B13" s="238" t="s">
        <v>31</v>
      </c>
      <c r="C13" s="121"/>
      <c r="D13" s="239" t="s">
        <v>32</v>
      </c>
      <c r="E13" s="123">
        <v>20</v>
      </c>
      <c r="F13" s="124"/>
      <c r="G13" s="124"/>
      <c r="H13" s="125"/>
    </row>
    <row r="14" spans="1:8" s="103" customFormat="1" ht="19.5" customHeight="1">
      <c r="A14" s="126"/>
      <c r="B14" s="238" t="s">
        <v>34</v>
      </c>
      <c r="C14" s="121"/>
      <c r="D14" s="127" t="s">
        <v>35</v>
      </c>
      <c r="E14" s="123">
        <v>21</v>
      </c>
      <c r="F14" s="124"/>
      <c r="G14" s="124"/>
      <c r="H14" s="125"/>
    </row>
    <row r="15" spans="1:8" s="103" customFormat="1" ht="19.5" customHeight="1">
      <c r="A15" s="119"/>
      <c r="B15" s="238" t="s">
        <v>37</v>
      </c>
      <c r="C15" s="128"/>
      <c r="D15" s="129"/>
      <c r="E15" s="123">
        <v>22</v>
      </c>
      <c r="F15" s="130"/>
      <c r="G15" s="130"/>
      <c r="H15" s="131"/>
    </row>
    <row r="16" spans="1:8" s="103" customFormat="1" ht="19.5" customHeight="1">
      <c r="A16" s="240" t="s">
        <v>39</v>
      </c>
      <c r="B16" s="238" t="s">
        <v>40</v>
      </c>
      <c r="C16" s="121">
        <v>1009.66</v>
      </c>
      <c r="D16" s="241" t="s">
        <v>41</v>
      </c>
      <c r="E16" s="123">
        <v>23</v>
      </c>
      <c r="F16" s="130">
        <f>F8+F9+F10+F11+F12</f>
        <v>1009.66</v>
      </c>
      <c r="G16" s="130">
        <f>G8+G9+G10+G11+G12</f>
        <v>1009.66</v>
      </c>
      <c r="H16" s="134"/>
    </row>
    <row r="17" spans="1:8" s="103" customFormat="1" ht="19.5" customHeight="1">
      <c r="A17" s="135" t="s">
        <v>97</v>
      </c>
      <c r="B17" s="238" t="s">
        <v>44</v>
      </c>
      <c r="C17" s="121"/>
      <c r="D17" s="136" t="s">
        <v>98</v>
      </c>
      <c r="E17" s="123">
        <v>24</v>
      </c>
      <c r="F17" s="130"/>
      <c r="G17" s="130"/>
      <c r="H17" s="137"/>
    </row>
    <row r="18" spans="1:8" s="103" customFormat="1" ht="19.5" customHeight="1">
      <c r="A18" s="135" t="s">
        <v>99</v>
      </c>
      <c r="B18" s="238" t="s">
        <v>48</v>
      </c>
      <c r="C18" s="121"/>
      <c r="D18" s="129"/>
      <c r="E18" s="123">
        <v>25</v>
      </c>
      <c r="F18" s="130"/>
      <c r="G18" s="130"/>
      <c r="H18" s="137"/>
    </row>
    <row r="19" spans="1:8" s="103" customFormat="1" ht="19.5" customHeight="1">
      <c r="A19" s="138" t="s">
        <v>100</v>
      </c>
      <c r="B19" s="238" t="s">
        <v>51</v>
      </c>
      <c r="C19" s="139"/>
      <c r="D19" s="140"/>
      <c r="E19" s="123">
        <v>26</v>
      </c>
      <c r="F19" s="130"/>
      <c r="G19" s="130"/>
      <c r="H19" s="141"/>
    </row>
    <row r="20" spans="1:8" s="103" customFormat="1" ht="19.5" customHeight="1">
      <c r="A20" s="138"/>
      <c r="B20" s="238" t="s">
        <v>54</v>
      </c>
      <c r="C20" s="139"/>
      <c r="D20" s="140"/>
      <c r="E20" s="123">
        <v>27</v>
      </c>
      <c r="F20" s="130"/>
      <c r="G20" s="130"/>
      <c r="H20" s="141"/>
    </row>
    <row r="21" spans="1:8" ht="19.5" customHeight="1">
      <c r="A21" s="242" t="s">
        <v>53</v>
      </c>
      <c r="B21" s="238" t="s">
        <v>14</v>
      </c>
      <c r="C21" s="143">
        <v>1009.66</v>
      </c>
      <c r="D21" s="243" t="s">
        <v>53</v>
      </c>
      <c r="E21" s="123">
        <v>28</v>
      </c>
      <c r="F21" s="145">
        <v>1009.66</v>
      </c>
      <c r="G21" s="145">
        <v>1009.66</v>
      </c>
      <c r="H21" s="146"/>
    </row>
    <row r="22" spans="1:8" ht="90.75" customHeight="1">
      <c r="A22" s="147" t="s">
        <v>101</v>
      </c>
      <c r="B22" s="148"/>
      <c r="C22" s="148"/>
      <c r="D22" s="148"/>
      <c r="E22" s="148"/>
      <c r="F22" s="148"/>
      <c r="G22" s="149"/>
      <c r="H22" s="14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D4">
      <selection activeCell="E9" sqref="E9:G19"/>
    </sheetView>
  </sheetViews>
  <sheetFormatPr defaultColWidth="9.00390625" defaultRowHeight="14.25"/>
  <cols>
    <col min="1" max="3" width="4.625" style="5" customWidth="1"/>
    <col min="4" max="4" width="24.75390625" style="5" customWidth="1"/>
    <col min="5" max="5" width="27.75390625" style="5" customWidth="1"/>
    <col min="6" max="6" width="27.125" style="5" customWidth="1"/>
    <col min="7" max="7" width="22.625" style="5" customWidth="1"/>
    <col min="8" max="16384" width="9.00390625" style="5" customWidth="1"/>
  </cols>
  <sheetData>
    <row r="1" spans="1:7" s="1" customFormat="1" ht="30" customHeight="1">
      <c r="A1" s="6" t="s">
        <v>102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103</v>
      </c>
    </row>
    <row r="3" spans="1:7" s="2" customFormat="1" ht="15" customHeight="1">
      <c r="A3" s="9" t="s">
        <v>2</v>
      </c>
      <c r="B3" s="9"/>
      <c r="C3" s="7"/>
      <c r="D3" s="7"/>
      <c r="E3" s="42"/>
      <c r="F3" s="42"/>
      <c r="G3" s="8" t="s">
        <v>3</v>
      </c>
    </row>
    <row r="4" spans="1:7" s="3" customFormat="1" ht="20.25" customHeight="1">
      <c r="A4" s="11" t="s">
        <v>104</v>
      </c>
      <c r="B4" s="12"/>
      <c r="C4" s="13"/>
      <c r="D4" s="13"/>
      <c r="E4" s="76" t="s">
        <v>41</v>
      </c>
      <c r="F4" s="77" t="s">
        <v>105</v>
      </c>
      <c r="G4" s="78" t="s">
        <v>85</v>
      </c>
    </row>
    <row r="5" spans="1:7" s="3" customFormat="1" ht="24.75" customHeight="1">
      <c r="A5" s="16" t="s">
        <v>65</v>
      </c>
      <c r="B5" s="17"/>
      <c r="C5" s="18"/>
      <c r="D5" s="18" t="s">
        <v>66</v>
      </c>
      <c r="E5" s="79"/>
      <c r="F5" s="80"/>
      <c r="G5" s="81"/>
    </row>
    <row r="6" spans="1:7" s="3" customFormat="1" ht="18" customHeight="1">
      <c r="A6" s="16"/>
      <c r="B6" s="17"/>
      <c r="C6" s="18"/>
      <c r="D6" s="18"/>
      <c r="E6" s="79"/>
      <c r="F6" s="80"/>
      <c r="G6" s="81"/>
    </row>
    <row r="7" spans="1:7" s="3" customFormat="1" ht="22.5" customHeight="1">
      <c r="A7" s="16"/>
      <c r="B7" s="17"/>
      <c r="C7" s="18"/>
      <c r="D7" s="18"/>
      <c r="E7" s="82"/>
      <c r="F7" s="83"/>
      <c r="G7" s="84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72">
        <f>F9+G9</f>
        <v>1009.6600000000001</v>
      </c>
      <c r="F9" s="72">
        <f>F10+F11+F12+F13+F14+F15+F16+F19</f>
        <v>684.34</v>
      </c>
      <c r="G9" s="85">
        <f>G14+G15+G17+G18</f>
        <v>325.32</v>
      </c>
    </row>
    <row r="10" spans="1:7" s="3" customFormat="1" ht="22.5" customHeight="1">
      <c r="A10" s="86">
        <v>2080502</v>
      </c>
      <c r="B10" s="87"/>
      <c r="C10" s="87"/>
      <c r="D10" s="88" t="s">
        <v>68</v>
      </c>
      <c r="E10" s="72">
        <f aca="true" t="shared" si="0" ref="E10:E19">F10+G10</f>
        <v>132.18</v>
      </c>
      <c r="F10" s="72">
        <v>132.18</v>
      </c>
      <c r="G10" s="85"/>
    </row>
    <row r="11" spans="1:7" s="3" customFormat="1" ht="22.5" customHeight="1">
      <c r="A11" s="89">
        <v>2089901</v>
      </c>
      <c r="B11" s="73"/>
      <c r="C11" s="73"/>
      <c r="D11" s="90" t="s">
        <v>69</v>
      </c>
      <c r="E11" s="72">
        <f t="shared" si="0"/>
        <v>4.23</v>
      </c>
      <c r="F11" s="72">
        <v>4.23</v>
      </c>
      <c r="G11" s="85"/>
    </row>
    <row r="12" spans="1:7" s="3" customFormat="1" ht="22.5" customHeight="1">
      <c r="A12" s="91" t="s">
        <v>70</v>
      </c>
      <c r="B12" s="92"/>
      <c r="C12" s="92" t="s">
        <v>71</v>
      </c>
      <c r="D12" s="93" t="s">
        <v>72</v>
      </c>
      <c r="E12" s="72">
        <f t="shared" si="0"/>
        <v>63.26</v>
      </c>
      <c r="F12" s="72">
        <v>63.26</v>
      </c>
      <c r="G12" s="85"/>
    </row>
    <row r="13" spans="1:7" s="3" customFormat="1" ht="22.5" customHeight="1">
      <c r="A13" s="94">
        <v>2130204</v>
      </c>
      <c r="B13" s="95"/>
      <c r="C13" s="95"/>
      <c r="D13" s="96" t="s">
        <v>73</v>
      </c>
      <c r="E13" s="72">
        <f t="shared" si="0"/>
        <v>432.34</v>
      </c>
      <c r="F13" s="72">
        <v>432.34</v>
      </c>
      <c r="G13" s="85"/>
    </row>
    <row r="14" spans="1:7" s="3" customFormat="1" ht="22.5" customHeight="1">
      <c r="A14" s="94">
        <v>2130205</v>
      </c>
      <c r="B14" s="95"/>
      <c r="C14" s="95"/>
      <c r="D14" s="96" t="s">
        <v>74</v>
      </c>
      <c r="E14" s="72">
        <f t="shared" si="0"/>
        <v>218.73</v>
      </c>
      <c r="F14" s="72"/>
      <c r="G14" s="85">
        <v>218.73</v>
      </c>
    </row>
    <row r="15" spans="1:7" s="3" customFormat="1" ht="22.5" customHeight="1">
      <c r="A15" s="94">
        <v>2130206</v>
      </c>
      <c r="B15" s="95"/>
      <c r="C15" s="95"/>
      <c r="D15" s="96" t="s">
        <v>75</v>
      </c>
      <c r="E15" s="72">
        <f t="shared" si="0"/>
        <v>25</v>
      </c>
      <c r="F15" s="72"/>
      <c r="G15" s="85">
        <v>25</v>
      </c>
    </row>
    <row r="16" spans="1:7" s="4" customFormat="1" ht="22.5" customHeight="1">
      <c r="A16" s="94">
        <v>2130299</v>
      </c>
      <c r="B16" s="95"/>
      <c r="C16" s="95"/>
      <c r="D16" s="96" t="s">
        <v>77</v>
      </c>
      <c r="E16" s="72">
        <f t="shared" si="0"/>
        <v>5.86</v>
      </c>
      <c r="F16" s="72">
        <v>5.86</v>
      </c>
      <c r="G16" s="85"/>
    </row>
    <row r="17" spans="1:7" s="4" customFormat="1" ht="22.5" customHeight="1">
      <c r="A17" s="94">
        <v>2139999</v>
      </c>
      <c r="B17" s="95"/>
      <c r="C17" s="95"/>
      <c r="D17" s="96" t="s">
        <v>78</v>
      </c>
      <c r="E17" s="72">
        <f t="shared" si="0"/>
        <v>78.29</v>
      </c>
      <c r="F17" s="72"/>
      <c r="G17" s="85">
        <v>78.29</v>
      </c>
    </row>
    <row r="18" spans="1:7" s="4" customFormat="1" ht="22.5" customHeight="1">
      <c r="A18" s="97">
        <v>2140499</v>
      </c>
      <c r="B18" s="98"/>
      <c r="C18" s="98"/>
      <c r="D18" s="96" t="s">
        <v>79</v>
      </c>
      <c r="E18" s="72">
        <f t="shared" si="0"/>
        <v>3.3</v>
      </c>
      <c r="F18" s="72"/>
      <c r="G18" s="85">
        <v>3.3</v>
      </c>
    </row>
    <row r="19" spans="1:7" s="4" customFormat="1" ht="22.5" customHeight="1">
      <c r="A19" s="99">
        <v>2210201</v>
      </c>
      <c r="B19" s="100"/>
      <c r="C19" s="100"/>
      <c r="D19" s="101" t="s">
        <v>80</v>
      </c>
      <c r="E19" s="72">
        <f t="shared" si="0"/>
        <v>46.47</v>
      </c>
      <c r="F19" s="72">
        <v>46.47</v>
      </c>
      <c r="G19" s="85"/>
    </row>
    <row r="20" spans="1:7" ht="124.5" customHeight="1">
      <c r="A20" s="62" t="s">
        <v>106</v>
      </c>
      <c r="B20" s="62"/>
      <c r="C20" s="63"/>
      <c r="D20" s="63"/>
      <c r="E20" s="63"/>
      <c r="F20" s="63"/>
      <c r="G20" s="63"/>
    </row>
  </sheetData>
  <sheetProtection/>
  <mergeCells count="2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G2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5">
      <selection activeCell="E9" sqref="E9:G17"/>
    </sheetView>
  </sheetViews>
  <sheetFormatPr defaultColWidth="9.00390625" defaultRowHeight="14.25"/>
  <cols>
    <col min="1" max="3" width="4.625" style="5" customWidth="1"/>
    <col min="4" max="4" width="12.7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107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108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8" t="s">
        <v>104</v>
      </c>
      <c r="B4" s="18"/>
      <c r="C4" s="18"/>
      <c r="D4" s="18"/>
      <c r="E4" s="71" t="s">
        <v>41</v>
      </c>
      <c r="F4" s="71" t="s">
        <v>109</v>
      </c>
      <c r="G4" s="71" t="s">
        <v>110</v>
      </c>
    </row>
    <row r="5" spans="1:7" s="3" customFormat="1" ht="24.75" customHeight="1">
      <c r="A5" s="18" t="s">
        <v>111</v>
      </c>
      <c r="B5" s="18"/>
      <c r="C5" s="18"/>
      <c r="D5" s="18" t="s">
        <v>66</v>
      </c>
      <c r="E5" s="71"/>
      <c r="F5" s="71"/>
      <c r="G5" s="71"/>
    </row>
    <row r="6" spans="1:7" s="3" customFormat="1" ht="18" customHeight="1">
      <c r="A6" s="18"/>
      <c r="B6" s="18"/>
      <c r="C6" s="18"/>
      <c r="D6" s="18"/>
      <c r="E6" s="71"/>
      <c r="F6" s="71"/>
      <c r="G6" s="71"/>
    </row>
    <row r="7" spans="1:7" s="3" customFormat="1" ht="22.5" customHeight="1">
      <c r="A7" s="18"/>
      <c r="B7" s="18"/>
      <c r="C7" s="18"/>
      <c r="D7" s="18"/>
      <c r="E7" s="71"/>
      <c r="F7" s="71"/>
      <c r="G7" s="71"/>
    </row>
    <row r="8" spans="1:7" s="3" customFormat="1" ht="22.5" customHeight="1">
      <c r="A8" s="18" t="s">
        <v>67</v>
      </c>
      <c r="B8" s="18"/>
      <c r="C8" s="18"/>
      <c r="D8" s="18"/>
      <c r="E8" s="18">
        <v>1</v>
      </c>
      <c r="F8" s="18">
        <v>2</v>
      </c>
      <c r="G8" s="18">
        <v>3</v>
      </c>
    </row>
    <row r="9" spans="1:7" s="3" customFormat="1" ht="22.5" customHeight="1">
      <c r="A9" s="18" t="s">
        <v>53</v>
      </c>
      <c r="B9" s="18"/>
      <c r="C9" s="18"/>
      <c r="D9" s="18"/>
      <c r="E9" s="72">
        <f>F9+G9</f>
        <v>684.34</v>
      </c>
      <c r="F9" s="72">
        <f>F10+F11+F12+F13+F15+F16+F17</f>
        <v>678.48</v>
      </c>
      <c r="G9" s="72">
        <f>G14</f>
        <v>5.86</v>
      </c>
    </row>
    <row r="10" spans="1:7" s="4" customFormat="1" ht="22.5" customHeight="1">
      <c r="A10" s="73">
        <v>30101</v>
      </c>
      <c r="B10" s="73"/>
      <c r="C10" s="73"/>
      <c r="D10" s="74" t="s">
        <v>112</v>
      </c>
      <c r="E10" s="72">
        <f>F10+G10</f>
        <v>245.13</v>
      </c>
      <c r="F10" s="72">
        <v>245.13</v>
      </c>
      <c r="G10" s="72"/>
    </row>
    <row r="11" spans="1:7" s="4" customFormat="1" ht="22.5" customHeight="1">
      <c r="A11" s="18">
        <v>30102</v>
      </c>
      <c r="B11" s="18"/>
      <c r="C11" s="18"/>
      <c r="D11" s="31" t="s">
        <v>113</v>
      </c>
      <c r="E11" s="72">
        <f aca="true" t="shared" si="0" ref="E11:E17">F11+G11</f>
        <v>0.08</v>
      </c>
      <c r="F11" s="72">
        <v>0.08</v>
      </c>
      <c r="G11" s="72"/>
    </row>
    <row r="12" spans="1:7" s="4" customFormat="1" ht="22.5" customHeight="1">
      <c r="A12" s="18">
        <v>30104</v>
      </c>
      <c r="B12" s="18"/>
      <c r="C12" s="18"/>
      <c r="D12" s="27" t="s">
        <v>114</v>
      </c>
      <c r="E12" s="72">
        <f t="shared" si="0"/>
        <v>63.26</v>
      </c>
      <c r="F12" s="72">
        <v>63.26</v>
      </c>
      <c r="G12" s="72"/>
    </row>
    <row r="13" spans="1:7" s="4" customFormat="1" ht="22.5" customHeight="1">
      <c r="A13" s="18">
        <v>30107</v>
      </c>
      <c r="B13" s="18"/>
      <c r="C13" s="18"/>
      <c r="D13" s="31" t="s">
        <v>115</v>
      </c>
      <c r="E13" s="72">
        <f t="shared" si="0"/>
        <v>187.12</v>
      </c>
      <c r="F13" s="72">
        <v>187.12</v>
      </c>
      <c r="G13" s="72"/>
    </row>
    <row r="14" spans="1:7" s="4" customFormat="1" ht="22.5" customHeight="1">
      <c r="A14" s="18">
        <v>30206</v>
      </c>
      <c r="B14" s="18"/>
      <c r="C14" s="18"/>
      <c r="D14" s="31" t="s">
        <v>116</v>
      </c>
      <c r="E14" s="72">
        <f t="shared" si="0"/>
        <v>5.86</v>
      </c>
      <c r="F14" s="72"/>
      <c r="G14" s="72">
        <v>5.86</v>
      </c>
    </row>
    <row r="15" spans="1:7" s="4" customFormat="1" ht="22.5" customHeight="1">
      <c r="A15" s="18">
        <v>30301</v>
      </c>
      <c r="B15" s="18"/>
      <c r="C15" s="18"/>
      <c r="D15" s="31" t="s">
        <v>117</v>
      </c>
      <c r="E15" s="72">
        <f t="shared" si="0"/>
        <v>7.03</v>
      </c>
      <c r="F15" s="72">
        <v>7.03</v>
      </c>
      <c r="G15" s="72"/>
    </row>
    <row r="16" spans="1:7" s="4" customFormat="1" ht="22.5" customHeight="1">
      <c r="A16" s="75">
        <v>30302</v>
      </c>
      <c r="B16" s="75"/>
      <c r="C16" s="75"/>
      <c r="D16" s="31" t="s">
        <v>118</v>
      </c>
      <c r="E16" s="72">
        <f t="shared" si="0"/>
        <v>129.39</v>
      </c>
      <c r="F16" s="72">
        <v>129.39</v>
      </c>
      <c r="G16" s="72"/>
    </row>
    <row r="17" spans="1:7" s="4" customFormat="1" ht="22.5" customHeight="1">
      <c r="A17" s="75">
        <v>30311</v>
      </c>
      <c r="B17" s="75"/>
      <c r="C17" s="75"/>
      <c r="D17" s="31" t="s">
        <v>80</v>
      </c>
      <c r="E17" s="72">
        <f t="shared" si="0"/>
        <v>46.47</v>
      </c>
      <c r="F17" s="72">
        <v>46.47</v>
      </c>
      <c r="G17" s="72"/>
    </row>
    <row r="18" spans="1:7" ht="118.5" customHeight="1">
      <c r="A18" s="40" t="s">
        <v>119</v>
      </c>
      <c r="B18" s="40"/>
      <c r="C18" s="41"/>
      <c r="D18" s="41"/>
      <c r="E18" s="41"/>
      <c r="F18" s="41"/>
      <c r="G18" s="41"/>
    </row>
  </sheetData>
  <sheetProtection/>
  <mergeCells count="18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G18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121</v>
      </c>
    </row>
    <row r="3" spans="1:12" s="2" customFormat="1" ht="15" customHeight="1">
      <c r="A3" s="9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64"/>
      <c r="L3" s="8" t="s">
        <v>3</v>
      </c>
    </row>
    <row r="4" spans="1:12" s="3" customFormat="1" ht="27.75" customHeight="1">
      <c r="A4" s="43" t="s">
        <v>122</v>
      </c>
      <c r="B4" s="44"/>
      <c r="C4" s="44"/>
      <c r="D4" s="44"/>
      <c r="E4" s="44"/>
      <c r="F4" s="45"/>
      <c r="G4" s="46" t="s">
        <v>123</v>
      </c>
      <c r="H4" s="44"/>
      <c r="I4" s="44"/>
      <c r="J4" s="44"/>
      <c r="K4" s="44"/>
      <c r="L4" s="65"/>
    </row>
    <row r="5" spans="1:12" s="3" customFormat="1" ht="30" customHeight="1">
      <c r="A5" s="47" t="s">
        <v>53</v>
      </c>
      <c r="B5" s="48" t="s">
        <v>124</v>
      </c>
      <c r="C5" s="49" t="s">
        <v>125</v>
      </c>
      <c r="D5" s="50"/>
      <c r="E5" s="51"/>
      <c r="F5" s="52" t="s">
        <v>126</v>
      </c>
      <c r="G5" s="53" t="s">
        <v>53</v>
      </c>
      <c r="H5" s="48" t="s">
        <v>124</v>
      </c>
      <c r="I5" s="49" t="s">
        <v>125</v>
      </c>
      <c r="J5" s="50"/>
      <c r="K5" s="51"/>
      <c r="L5" s="66" t="s">
        <v>126</v>
      </c>
    </row>
    <row r="6" spans="1:12" s="3" customFormat="1" ht="30" customHeight="1">
      <c r="A6" s="54"/>
      <c r="B6" s="55"/>
      <c r="C6" s="55" t="s">
        <v>127</v>
      </c>
      <c r="D6" s="55" t="s">
        <v>128</v>
      </c>
      <c r="E6" s="55" t="s">
        <v>129</v>
      </c>
      <c r="F6" s="52"/>
      <c r="G6" s="56"/>
      <c r="H6" s="55"/>
      <c r="I6" s="55" t="s">
        <v>127</v>
      </c>
      <c r="J6" s="55" t="s">
        <v>128</v>
      </c>
      <c r="K6" s="55" t="s">
        <v>129</v>
      </c>
      <c r="L6" s="67"/>
    </row>
    <row r="7" spans="1:12" s="3" customFormat="1" ht="27.75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68">
        <v>12</v>
      </c>
    </row>
    <row r="8" spans="1:12" s="4" customFormat="1" ht="42.75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9"/>
      <c r="L8" s="70"/>
    </row>
    <row r="9" spans="1:12" s="4" customFormat="1" ht="42.75" customHeight="1">
      <c r="A9" s="61" t="s">
        <v>130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38.75" customHeight="1">
      <c r="A10" s="62" t="s">
        <v>131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sheetProtection/>
  <mergeCells count="13">
    <mergeCell ref="A1:L1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15" sqref="E15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132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133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104</v>
      </c>
      <c r="B4" s="12"/>
      <c r="C4" s="13"/>
      <c r="D4" s="13"/>
      <c r="E4" s="14" t="s">
        <v>41</v>
      </c>
      <c r="F4" s="14" t="s">
        <v>84</v>
      </c>
      <c r="G4" s="15" t="s">
        <v>85</v>
      </c>
    </row>
    <row r="5" spans="1:7" s="3" customFormat="1" ht="27" customHeight="1">
      <c r="A5" s="16" t="s">
        <v>65</v>
      </c>
      <c r="B5" s="17"/>
      <c r="C5" s="18"/>
      <c r="D5" s="18" t="s">
        <v>66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53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4" customFormat="1" ht="22.5" customHeight="1">
      <c r="A16" s="39" t="s">
        <v>134</v>
      </c>
      <c r="B16" s="39"/>
      <c r="C16" s="39"/>
      <c r="D16" s="39"/>
      <c r="E16" s="39"/>
      <c r="F16" s="39"/>
      <c r="G16" s="39"/>
    </row>
    <row r="17" spans="1:7" s="5" customFormat="1" ht="120" customHeight="1">
      <c r="A17" s="40" t="s">
        <v>135</v>
      </c>
      <c r="B17" s="40"/>
      <c r="C17" s="41"/>
      <c r="D17" s="41"/>
      <c r="E17" s="41"/>
      <c r="F17" s="41"/>
      <c r="G17" s="41"/>
    </row>
  </sheetData>
  <sheetProtection/>
  <mergeCells count="1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2018-03-29T07:56:21Z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