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<sst xmlns="http://schemas.openxmlformats.org/spreadsheetml/2006/main" count="438" uniqueCount="283">
  <si>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</si>
  <si>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</si>
  <si>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</si>
  <si>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</si>
  <si>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</si>
  <si>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</si>
  <si>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</si>
  <si>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</si>
  <si>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</si>
  <si>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</si>
  <si>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</si>
  <si>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</si>
  <si>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</si>
  <si>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</si>
  <si>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</si>
  <si>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</si>
  <si>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</si>
  <si>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</si>
  <si>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</si>
  <si>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</si>
  <si>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</si>
  <si>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</si>
  <si>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</si>
  <si>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</si>
  <si>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</si>
  <si>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</si>
  <si>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</si>
  <si>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</si>
  <si>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</si>
  <si>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</si>
  <si>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</si>
  <si>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</si>
  <si>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</si>
  <si>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</si>
  <si>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</si>
  <si>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</si>
  <si>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</si>
  <si>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</si>
  <si>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</si>
  <si>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</si>
  <si>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</si>
  <si>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</si>
  <si>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</si>
  <si>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</si>
  <si>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</si>
  <si>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</si>
  <si>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</si>
  <si>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</si>
  <si>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</si>
  <si>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</si>
  <si>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</si>
  <si>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</si>
  <si>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</si>
  <si>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</si>
  <si>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</si>
  <si>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</si>
  <si>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</si>
  <si>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</si>
  <si>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</si>
  <si>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</si>
  <si>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</si>
  <si>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</si>
  <si>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</si>
  <si>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</si>
  <si>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</si>
  <si>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</si>
  <si>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</si>
  <si>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</si>
  <si>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</si>
  <si>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</si>
  <si>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</si>
  <si>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</si>
  <si>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</si>
  <si>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</si>
  <si>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</si>
  <si>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</si>
  <si>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</si>
  <si>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</si>
  <si>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</si>
  <si>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</si>
  <si>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</si>
  <si>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</si>
  <si>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</si>
  <si>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</si>
  <si>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</si>
  <si>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</si>
  <si>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</si>
  <si>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</si>
  <si>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</si>
  <si>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</si>
  <si>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</si>
  <si>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</si>
  <si>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</si>
  <si>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</si>
  <si>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</si>
  <si>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</si>
  <si>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</si>
  <si>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</si>
  <si>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</si>
  <si>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</si>
  <si>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</si>
  <si>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</si>
  <si>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</si>
  <si>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</si>
  <si>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</si>
  <si>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</si>
  <si>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</si>
  <si>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</si>
  <si>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</si>
  <si>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</si>
  <si>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</si>
  <si>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</si>
  <si>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</si>
  <si>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</si>
  <si>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</si>
  <si>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</si>
  <si>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</si>
  <si>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</si>
  <si>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</si>
  <si>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</si>
  <si>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</si>
  <si>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</si>
  <si>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</si>
  <si>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</si>
  <si>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</si>
  <si>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</si>
  <si>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</si>
  <si>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</si>
  <si>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</si>
  <si>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</si>
  <si>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</si>
  <si>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</si>
  <si>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</si>
  <si>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</si>
  <si>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</si>
  <si>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</si>
  <si>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</si>
  <si>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</si>
  <si>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</si>
  <si>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</si>
  <si>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</si>
  <si>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</si>
  <si>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</si>
  <si>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</si>
  <si>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</si>
  <si>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</si>
  <si>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</si>
  <si>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</si>
  <si>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</si>
  <si>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</si>
  <si>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</si>
  <si>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</si>
  <si>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</si>
  <si>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</si>
  <si>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</si>
  <si>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</si>
  <si>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</si>
  <si>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</si>
  <si>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</si>
  <si>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</si>
  <si>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</si>
  <si>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</si>
  <si>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</si>
  <si>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</si>
  <si>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</si>
  <si>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</si>
  <si>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</si>
  <si>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</si>
  <si>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</si>
  <si>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</si>
  <si>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</si>
  <si>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</si>
  <si>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</si>
  <si>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</si>
  <si>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</si>
  <si>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</si>
  <si>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</si>
  <si>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</si>
  <si>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</si>
  <si>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</si>
  <si>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</si>
  <si>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</si>
  <si>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</si>
  <si>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</si>
  <si>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</si>
  <si>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</si>
  <si>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</si>
  <si>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</si>
  <si>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</si>
  <si>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</si>
  <si>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</si>
  <si>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</si>
  <si>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</si>
  <si>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</si>
  <si>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</si>
  <si>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</si>
  <si>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</si>
  <si>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</si>
  <si>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</si>
  <si>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</si>
  <si>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</si>
  <si>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</si>
  <si>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</si>
  <si>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</si>
  <si>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</si>
  <si>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</si>
  <si>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</si>
  <si>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</si>
  <si>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</si>
  <si>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</si>
  <si>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</si>
  <si>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</si>
  <si>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</si>
  <si>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</si>
  <si>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</si>
  <si>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</si>
  <si>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</si>
  <si>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</si>
  <si>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</si>
  <si>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</si>
  <si>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</si>
  <si>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</si>
  <si>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</si>
  <si>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</si>
  <si>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</si>
  <si>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</si>
  <si>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单位名称：韶关市农产品质量安全监督检验测试中心    </t>
  </si>
  <si>
    <r>
      <t xml:space="preserve"> 2017 </t>
    </r>
    <r>
      <rPr>
        <sz val="9"/>
        <rFont val="宋体"/>
        <family val="0"/>
      </rPr>
      <t>年预算</t>
    </r>
  </si>
  <si>
    <r>
      <t xml:space="preserve"> 2017 </t>
    </r>
    <r>
      <rPr>
        <sz val="9"/>
        <rFont val="宋体"/>
        <family val="0"/>
      </rPr>
      <t>年预算</t>
    </r>
  </si>
  <si>
    <t/>
  </si>
  <si>
    <t>其他一般公共服务支出</t>
  </si>
  <si>
    <t>213</t>
  </si>
  <si>
    <t>01</t>
  </si>
  <si>
    <t>行政运行</t>
  </si>
  <si>
    <t>09</t>
  </si>
  <si>
    <t>农产品质量安全</t>
  </si>
  <si>
    <t>221</t>
  </si>
  <si>
    <t>02</t>
  </si>
  <si>
    <t>住房公积金</t>
  </si>
  <si>
    <t>单位名称：韶关市农产品质量安全监督检验测试中心</t>
  </si>
  <si>
    <t>单位名称：韶关市农产品质量安全监督检验测试中心</t>
  </si>
  <si>
    <t xml:space="preserve">  基本工资</t>
  </si>
  <si>
    <t xml:space="preserve">  津贴补贴</t>
  </si>
  <si>
    <t xml:space="preserve">  其他社会保障缴费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</si>
  <si>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</si>
  <si>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</si>
  <si>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</si>
  <si>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</si>
  <si>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</si>
  <si>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</si>
  <si>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</si>
  <si>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</si>
  <si>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</si>
  <si>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</si>
  <si>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</si>
  <si>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</si>
  <si>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</si>
  <si>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</si>
  <si>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</si>
  <si>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</si>
  <si>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</si>
  <si>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奖励金</t>
  </si>
  <si>
    <t xml:space="preserve">  住房公积金</t>
  </si>
  <si>
    <t xml:space="preserve">  其他对个人和家庭的补助支出</t>
  </si>
  <si>
    <t xml:space="preserve">  办公设备购置</t>
  </si>
  <si>
    <t>2017年韶关市农产品质量安全监测工作经费</t>
  </si>
  <si>
    <t>完成本年度的监测工作计划，保障农产品质量安全。</t>
  </si>
  <si>
    <t>2017年韶关市农产品质量安全检验测试体系建设项目市级配套(质保金)</t>
  </si>
  <si>
    <t>支付质保金，项目顺利完成。</t>
  </si>
  <si>
    <t>市农产品检测综合楼项目经费-实验室检测环境控制体系建设(质保金)</t>
  </si>
  <si>
    <t xml:space="preserve">  专用材料费</t>
  </si>
  <si>
    <t xml:space="preserve">  委托业务费</t>
  </si>
  <si>
    <t xml:space="preserve">  专用设备购置</t>
  </si>
  <si>
    <t xml:space="preserve">  其他资本性支出</t>
  </si>
  <si>
    <t>经济科目名称
（到款级）</t>
  </si>
  <si>
    <t>债务利息支出</t>
  </si>
  <si>
    <t>基本建设支出</t>
  </si>
  <si>
    <t>债务利息支出</t>
  </si>
  <si>
    <t>基本建设支出</t>
  </si>
  <si>
    <t>其他资本性支出</t>
  </si>
  <si>
    <t>其他支出</t>
  </si>
  <si>
    <t>此表为空</t>
  </si>
  <si>
    <t>一般公共预算项目支出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</si>
</sst>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  <numFmt numFmtId="178" formatCode="0.00_);[Red]\(0.00\)"/>
    <numFmt numFmtId="179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0" fillId="0" borderId="10" xfId="0" applyNumberFormat="1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vertical="center"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center" vertical="center" shrinkToFit="1"/>
      <protection/>
    </xf>
    <xf numFmtId="0" fontId="1" fillId="24" borderId="10" xfId="42" applyFont="1" applyFill="1" applyBorder="1" applyAlignment="1">
      <alignment horizontal="center" vertical="center" wrapText="1" shrinkToFit="1"/>
      <protection/>
    </xf>
    <xf numFmtId="0" fontId="1" fillId="24" borderId="10" xfId="42" applyFont="1" applyFill="1" applyBorder="1" applyAlignment="1">
      <alignment horizontal="right" vertical="center" shrinkToFit="1"/>
      <protection/>
    </xf>
    <xf numFmtId="0" fontId="5" fillId="0" borderId="16" xfId="42" applyFont="1" applyBorder="1" applyAlignment="1">
      <alignment/>
      <protection/>
    </xf>
    <xf numFmtId="0" fontId="5" fillId="0" borderId="16" xfId="44" applyFont="1" applyBorder="1" applyAlignment="1">
      <alignment/>
      <protection/>
    </xf>
    <xf numFmtId="0" fontId="0" fillId="0" borderId="0" xfId="0" applyAlignment="1">
      <alignment horizontal="left" vertical="center"/>
    </xf>
    <xf numFmtId="0" fontId="5" fillId="0" borderId="16" xfId="47" applyFont="1" applyBorder="1" applyAlignment="1">
      <alignment/>
      <protection/>
    </xf>
    <xf numFmtId="176" fontId="20" fillId="24" borderId="10" xfId="46" applyNumberFormat="1" applyFont="1" applyFill="1" applyBorder="1" applyAlignment="1">
      <alignment vertical="center"/>
      <protection/>
    </xf>
    <xf numFmtId="0" fontId="14" fillId="0" borderId="13" xfId="0" applyNumberFormat="1" applyFont="1" applyFill="1" applyBorder="1" applyAlignment="1">
      <alignment horizontal="left" vertical="center" shrinkToFit="1"/>
    </xf>
    <xf numFmtId="177" fontId="14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 vertical="center" wrapText="1" shrinkToFit="1"/>
    </xf>
    <xf numFmtId="0" fontId="0" fillId="24" borderId="10" xfId="43" applyNumberFormat="1" applyFont="1" applyFill="1" applyBorder="1" applyAlignment="1">
      <alignment horizontal="center" vertical="center" wrapText="1" shrinkToFit="1"/>
    </xf>
    <xf numFmtId="4" fontId="0" fillId="0" borderId="13" xfId="0" applyNumberFormat="1" applyFont="1" applyFill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8" fontId="14" fillId="0" borderId="13" xfId="0" applyNumberFormat="1" applyFont="1" applyFill="1" applyBorder="1" applyAlignment="1">
      <alignment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7" xfId="40" applyFont="1" applyFill="1" applyBorder="1" applyAlignment="1">
      <alignment horizontal="center" vertical="center" wrapText="1" shrinkToFit="1"/>
    </xf>
    <xf numFmtId="0" fontId="23" fillId="24" borderId="18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1" fillId="24" borderId="10" xfId="42" applyFont="1" applyFill="1" applyBorder="1" applyAlignment="1">
      <alignment horizontal="center" vertical="center" shrinkToFit="1"/>
      <protection/>
    </xf>
    <xf numFmtId="0" fontId="1" fillId="24" borderId="10" xfId="42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2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13" fillId="24" borderId="10" xfId="41" applyFont="1" applyFill="1" applyBorder="1" applyAlignment="1">
      <alignment horizontal="center" vertical="center" wrapText="1" shrinkToFi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8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35.00390625" style="0" customWidth="1"/>
    <col min="2" max="2" width="12.375" style="0" customWidth="1"/>
    <col min="3" max="3" width="23.125" style="0" bestFit="1" customWidth="1"/>
    <col min="4" max="4" width="12.25390625" style="0" customWidth="1"/>
  </cols>
  <sheetData>
    <row r="1" ht="14.25">
      <c r="A1" s="1" t="s">
        <v>0</v>
      </c>
    </row>
    <row r="2" spans="1:4" ht="18.75">
      <c r="A2" s="87" t="s">
        <v>1</v>
      </c>
      <c r="B2" s="87"/>
      <c r="C2" s="87"/>
      <c r="D2" s="87"/>
    </row>
    <row r="3" spans="1:4" ht="14.25">
      <c r="A3" s="58"/>
      <c r="B3" s="59"/>
      <c r="C3" s="59"/>
      <c r="D3" s="59"/>
    </row>
    <row r="4" spans="1:4" s="57" customFormat="1" ht="12">
      <c r="A4" s="60" t="s">
        <v>226</v>
      </c>
      <c r="B4" s="60"/>
      <c r="C4" s="60"/>
      <c r="D4" s="61" t="s">
        <v>2</v>
      </c>
    </row>
    <row r="5" spans="1:4" ht="14.25">
      <c r="A5" s="88" t="s">
        <v>3</v>
      </c>
      <c r="B5" s="89"/>
      <c r="C5" s="88" t="s">
        <v>4</v>
      </c>
      <c r="D5" s="89"/>
    </row>
    <row r="6" spans="1:4" ht="14.25">
      <c r="A6" s="62" t="s">
        <v>5</v>
      </c>
      <c r="B6" s="63" t="s">
        <v>227</v>
      </c>
      <c r="C6" s="64" t="s">
        <v>6</v>
      </c>
      <c r="D6" s="63" t="s">
        <v>228</v>
      </c>
    </row>
    <row r="7" spans="1:4" ht="14.25">
      <c r="A7" s="64" t="s">
        <v>7</v>
      </c>
      <c r="B7" s="65">
        <v>2283561.84</v>
      </c>
      <c r="C7" s="64" t="s">
        <v>8</v>
      </c>
      <c r="D7" s="65">
        <v>1597661.84</v>
      </c>
    </row>
    <row r="8" spans="1:4" ht="14.25">
      <c r="A8" s="64" t="s">
        <v>9</v>
      </c>
      <c r="B8" s="65">
        <v>2283561.84</v>
      </c>
      <c r="C8" s="64" t="s">
        <v>10</v>
      </c>
      <c r="D8" s="65">
        <v>978050.4</v>
      </c>
    </row>
    <row r="9" spans="1:4" ht="14.25">
      <c r="A9" s="64" t="s">
        <v>11</v>
      </c>
      <c r="B9" s="65"/>
      <c r="C9" s="64" t="s">
        <v>12</v>
      </c>
      <c r="D9" s="65">
        <v>326100</v>
      </c>
    </row>
    <row r="10" spans="1:4" ht="14.25">
      <c r="A10" s="64" t="s">
        <v>13</v>
      </c>
      <c r="B10" s="65"/>
      <c r="C10" s="64" t="s">
        <v>14</v>
      </c>
      <c r="D10" s="65">
        <v>283511.44</v>
      </c>
    </row>
    <row r="11" spans="1:4" ht="14.25">
      <c r="A11" s="64" t="s">
        <v>15</v>
      </c>
      <c r="B11" s="66"/>
      <c r="C11" s="64" t="s">
        <v>16</v>
      </c>
      <c r="D11" s="65"/>
    </row>
    <row r="12" spans="1:4" ht="14.25">
      <c r="A12" s="64" t="s">
        <v>17</v>
      </c>
      <c r="B12" s="65"/>
      <c r="C12" s="64" t="s">
        <v>18</v>
      </c>
      <c r="D12" s="65"/>
    </row>
    <row r="13" spans="1:4" ht="14.25">
      <c r="A13" s="64" t="s">
        <v>19</v>
      </c>
      <c r="B13" s="66"/>
      <c r="C13" s="64" t="s">
        <v>20</v>
      </c>
      <c r="D13" s="65"/>
    </row>
    <row r="14" spans="1:4" ht="14.25">
      <c r="A14" s="64" t="s">
        <v>21</v>
      </c>
      <c r="B14" s="66"/>
      <c r="C14" s="64" t="s">
        <v>22</v>
      </c>
      <c r="D14" s="65"/>
    </row>
    <row r="15" spans="1:4" ht="14.25">
      <c r="A15" s="64" t="s">
        <v>23</v>
      </c>
      <c r="B15" s="66"/>
      <c r="C15" s="64" t="s">
        <v>24</v>
      </c>
      <c r="D15" s="65">
        <v>10000</v>
      </c>
    </row>
    <row r="16" spans="1:4" ht="14.25">
      <c r="A16" s="64" t="s">
        <v>25</v>
      </c>
      <c r="B16" s="66"/>
      <c r="C16" s="64" t="s">
        <v>26</v>
      </c>
      <c r="D16" s="65"/>
    </row>
    <row r="17" spans="1:4" ht="14.25">
      <c r="A17" s="64" t="s">
        <v>27</v>
      </c>
      <c r="B17" s="65"/>
      <c r="C17" s="64"/>
      <c r="D17" s="65" t="s">
        <v>229</v>
      </c>
    </row>
    <row r="18" spans="1:4" ht="14.25">
      <c r="A18" s="64" t="s">
        <v>28</v>
      </c>
      <c r="B18" s="65"/>
      <c r="C18" s="64" t="s">
        <v>29</v>
      </c>
      <c r="D18" s="65">
        <v>685900</v>
      </c>
    </row>
    <row r="19" spans="1:4" ht="14.25">
      <c r="A19" s="64" t="s">
        <v>30</v>
      </c>
      <c r="B19" s="65"/>
      <c r="C19" s="64" t="s">
        <v>22</v>
      </c>
      <c r="D19" s="65"/>
    </row>
    <row r="20" spans="1:4" ht="14.25">
      <c r="A20" s="64" t="s">
        <v>31</v>
      </c>
      <c r="B20" s="65"/>
      <c r="C20" s="64" t="s">
        <v>32</v>
      </c>
      <c r="D20" s="65"/>
    </row>
    <row r="21" spans="1:4" ht="14.25">
      <c r="A21" s="64" t="s">
        <v>33</v>
      </c>
      <c r="B21" s="65"/>
      <c r="C21" s="64" t="s">
        <v>34</v>
      </c>
      <c r="D21" s="65"/>
    </row>
    <row r="22" spans="1:4" ht="14.25">
      <c r="A22" s="64"/>
      <c r="B22" s="67"/>
      <c r="C22" s="64" t="s">
        <v>35</v>
      </c>
      <c r="D22" s="65"/>
    </row>
    <row r="23" spans="1:4" ht="14.25">
      <c r="A23" s="64"/>
      <c r="B23" s="67"/>
      <c r="C23" s="64" t="s">
        <v>36</v>
      </c>
      <c r="D23" s="65">
        <v>390000</v>
      </c>
    </row>
    <row r="24" spans="1:4" ht="14.25">
      <c r="A24" s="64"/>
      <c r="B24" s="67"/>
      <c r="C24" s="64" t="s">
        <v>26</v>
      </c>
      <c r="D24" s="65">
        <v>295900</v>
      </c>
    </row>
    <row r="25" spans="1:4" ht="14.25">
      <c r="A25" s="64"/>
      <c r="B25" s="67"/>
      <c r="C25" s="64"/>
      <c r="D25" s="65" t="s">
        <v>229</v>
      </c>
    </row>
    <row r="26" spans="1:4" ht="14.25">
      <c r="A26" s="64"/>
      <c r="B26" s="67"/>
      <c r="C26" s="64" t="s">
        <v>37</v>
      </c>
      <c r="D26" s="65"/>
    </row>
    <row r="27" spans="1:4" ht="14.25">
      <c r="A27" s="64"/>
      <c r="B27" s="67"/>
      <c r="C27" s="64"/>
      <c r="D27" s="65" t="s">
        <v>229</v>
      </c>
    </row>
    <row r="28" spans="1:4" ht="14.25">
      <c r="A28" s="64" t="s">
        <v>38</v>
      </c>
      <c r="B28" s="65">
        <v>2283561.84</v>
      </c>
      <c r="C28" s="62" t="s">
        <v>39</v>
      </c>
      <c r="D28" s="65">
        <v>2283561.84</v>
      </c>
    </row>
    <row r="29" spans="1:4" ht="14.25">
      <c r="A29" s="64"/>
      <c r="B29" s="67"/>
      <c r="C29" s="64"/>
      <c r="D29" s="67"/>
    </row>
    <row r="30" spans="1:4" ht="14.25">
      <c r="A30" s="64" t="s">
        <v>40</v>
      </c>
      <c r="B30" s="65"/>
      <c r="C30" s="64" t="s">
        <v>41</v>
      </c>
      <c r="D30" s="65"/>
    </row>
    <row r="31" spans="1:4" ht="14.25">
      <c r="A31" s="64" t="s">
        <v>42</v>
      </c>
      <c r="B31" s="66"/>
      <c r="C31" s="64" t="s">
        <v>43</v>
      </c>
      <c r="D31" s="66"/>
    </row>
    <row r="32" spans="1:4" ht="14.25">
      <c r="A32" s="64" t="s">
        <v>44</v>
      </c>
      <c r="B32" s="65"/>
      <c r="C32" s="64" t="s">
        <v>45</v>
      </c>
      <c r="D32" s="66"/>
    </row>
    <row r="33" spans="1:4" ht="14.25">
      <c r="A33" s="64" t="s">
        <v>46</v>
      </c>
      <c r="B33" s="66"/>
      <c r="C33" s="64"/>
      <c r="D33" s="67"/>
    </row>
    <row r="34" spans="1:4" ht="14.25">
      <c r="A34" s="64"/>
      <c r="B34" s="67"/>
      <c r="C34" s="64"/>
      <c r="D34" s="67"/>
    </row>
    <row r="35" spans="1:4" ht="14.25">
      <c r="A35" s="64"/>
      <c r="B35" s="67"/>
      <c r="C35" s="64"/>
      <c r="D35" s="67"/>
    </row>
    <row r="36" spans="1:4" ht="14.25">
      <c r="A36" s="64" t="s">
        <v>47</v>
      </c>
      <c r="B36" s="66"/>
      <c r="C36" s="64" t="s">
        <v>48</v>
      </c>
      <c r="D36" s="67"/>
    </row>
    <row r="37" spans="1:4" ht="14.25">
      <c r="A37" s="64"/>
      <c r="B37" s="67"/>
      <c r="C37" s="64"/>
      <c r="D37" s="67"/>
    </row>
    <row r="38" spans="1:4" ht="14.25">
      <c r="A38" s="64" t="s">
        <v>49</v>
      </c>
      <c r="B38" s="65">
        <v>2283561.84</v>
      </c>
      <c r="C38" s="62" t="s">
        <v>50</v>
      </c>
      <c r="D38" s="65">
        <v>2283561.84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209</v>
      </c>
    </row>
    <row r="2" spans="1:2" ht="30" customHeight="1">
      <c r="A2" s="124" t="s">
        <v>210</v>
      </c>
      <c r="B2" s="124"/>
    </row>
    <row r="3" spans="1:2" ht="30" customHeight="1">
      <c r="A3" s="76" t="s">
        <v>239</v>
      </c>
      <c r="B3" s="8" t="s">
        <v>2</v>
      </c>
    </row>
    <row r="4" spans="1:2" ht="39" customHeight="1">
      <c r="A4" s="9" t="s">
        <v>54</v>
      </c>
      <c r="B4" s="9" t="s">
        <v>211</v>
      </c>
    </row>
    <row r="5" spans="1:2" ht="39" customHeight="1">
      <c r="A5" s="10" t="s">
        <v>212</v>
      </c>
      <c r="B5" s="84">
        <v>351100</v>
      </c>
    </row>
    <row r="6" spans="1:2" ht="39" customHeight="1">
      <c r="A6" s="11" t="s">
        <v>213</v>
      </c>
      <c r="B6" s="84">
        <f>B7+B8+B11</f>
        <v>60000</v>
      </c>
    </row>
    <row r="7" spans="1:2" ht="39" customHeight="1">
      <c r="A7" s="7" t="s">
        <v>214</v>
      </c>
      <c r="B7" s="85">
        <v>0</v>
      </c>
    </row>
    <row r="8" spans="1:2" ht="39" customHeight="1">
      <c r="A8" s="7" t="s">
        <v>215</v>
      </c>
      <c r="B8" s="84">
        <v>40000</v>
      </c>
    </row>
    <row r="9" spans="1:2" ht="39" customHeight="1">
      <c r="A9" s="7" t="s">
        <v>216</v>
      </c>
      <c r="B9" s="85">
        <v>0</v>
      </c>
    </row>
    <row r="10" spans="1:2" ht="39" customHeight="1">
      <c r="A10" s="7" t="s">
        <v>217</v>
      </c>
      <c r="B10" s="84">
        <v>40000</v>
      </c>
    </row>
    <row r="11" spans="1:2" ht="39" customHeight="1">
      <c r="A11" s="7" t="s">
        <v>218</v>
      </c>
      <c r="B11" s="84">
        <v>20000</v>
      </c>
    </row>
    <row r="12" spans="1:2" ht="14.25">
      <c r="A12" s="125" t="s">
        <v>219</v>
      </c>
      <c r="B12" s="125"/>
    </row>
    <row r="13" spans="1:2" ht="14.25">
      <c r="A13" s="12" t="s">
        <v>220</v>
      </c>
      <c r="B13" s="12"/>
    </row>
    <row r="14" spans="1:2" ht="37.5" customHeight="1">
      <c r="A14" s="126" t="s">
        <v>221</v>
      </c>
      <c r="B14" s="126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222</v>
      </c>
    </row>
    <row r="2" spans="1:7" ht="24">
      <c r="A2" s="128" t="s">
        <v>223</v>
      </c>
      <c r="B2" s="129"/>
      <c r="C2" s="129"/>
      <c r="D2" s="129"/>
      <c r="E2" s="129"/>
      <c r="F2" s="129"/>
      <c r="G2" s="129"/>
    </row>
    <row r="3" spans="1:7" ht="15">
      <c r="A3" s="77" t="s">
        <v>240</v>
      </c>
      <c r="B3" s="77"/>
      <c r="C3" s="77"/>
      <c r="D3" s="2"/>
      <c r="E3" s="2"/>
      <c r="F3" s="2"/>
      <c r="G3" s="3" t="s">
        <v>53</v>
      </c>
    </row>
    <row r="4" spans="1:7" ht="21" customHeight="1">
      <c r="A4" s="127" t="s">
        <v>224</v>
      </c>
      <c r="B4" s="127"/>
      <c r="C4" s="127"/>
      <c r="D4" s="127"/>
      <c r="E4" s="127" t="s">
        <v>225</v>
      </c>
      <c r="F4" s="127"/>
      <c r="G4" s="127"/>
    </row>
    <row r="5" spans="1:7" ht="21" customHeight="1">
      <c r="A5" s="127" t="s">
        <v>62</v>
      </c>
      <c r="B5" s="127"/>
      <c r="C5" s="127"/>
      <c r="D5" s="127" t="s">
        <v>63</v>
      </c>
      <c r="E5" s="127" t="s">
        <v>88</v>
      </c>
      <c r="F5" s="127" t="s">
        <v>79</v>
      </c>
      <c r="G5" s="127" t="s">
        <v>80</v>
      </c>
    </row>
    <row r="6" spans="1:7" ht="21" customHeight="1">
      <c r="A6" s="127"/>
      <c r="B6" s="127"/>
      <c r="C6" s="127"/>
      <c r="D6" s="127"/>
      <c r="E6" s="127"/>
      <c r="F6" s="127"/>
      <c r="G6" s="127"/>
    </row>
    <row r="7" spans="1:7" ht="21" customHeight="1">
      <c r="A7" s="127"/>
      <c r="B7" s="127"/>
      <c r="C7" s="127"/>
      <c r="D7" s="127"/>
      <c r="E7" s="127"/>
      <c r="F7" s="127"/>
      <c r="G7" s="127"/>
    </row>
    <row r="8" spans="1:7" ht="21" customHeight="1">
      <c r="A8" s="127" t="s">
        <v>64</v>
      </c>
      <c r="B8" s="127" t="s">
        <v>65</v>
      </c>
      <c r="C8" s="127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27"/>
      <c r="B9" s="127"/>
      <c r="C9" s="127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130" t="s">
        <v>281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G5:G7"/>
    <mergeCell ref="A8:A9"/>
    <mergeCell ref="B8:B9"/>
    <mergeCell ref="C8:C9"/>
    <mergeCell ref="D5:D7"/>
    <mergeCell ref="A5:C7"/>
    <mergeCell ref="A2:G2"/>
    <mergeCell ref="A4:D4"/>
    <mergeCell ref="E4:G4"/>
    <mergeCell ref="E5:E7"/>
    <mergeCell ref="F5:F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2"/>
  <sheetViews>
    <sheetView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3" width="7.625" style="0" customWidth="1"/>
    <col min="4" max="4" width="22.75390625" style="0" bestFit="1" customWidth="1"/>
    <col min="5" max="6" width="13.875" style="0" bestFit="1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>
      <c r="A3" s="74" t="s">
        <v>239</v>
      </c>
      <c r="B3" s="74"/>
      <c r="C3" s="74"/>
      <c r="D3" s="53"/>
      <c r="E3" s="53"/>
      <c r="F3" s="53"/>
      <c r="G3" s="53"/>
      <c r="H3" s="54"/>
      <c r="I3" s="53"/>
      <c r="J3" s="55"/>
      <c r="K3" s="56" t="s">
        <v>53</v>
      </c>
    </row>
    <row r="4" spans="1:11" ht="21" customHeight="1">
      <c r="A4" s="91" t="s">
        <v>54</v>
      </c>
      <c r="B4" s="91"/>
      <c r="C4" s="91"/>
      <c r="D4" s="91"/>
      <c r="E4" s="92" t="s">
        <v>55</v>
      </c>
      <c r="F4" s="92" t="s">
        <v>56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</row>
    <row r="5" spans="1:11" ht="21" customHeight="1">
      <c r="A5" s="92" t="s">
        <v>62</v>
      </c>
      <c r="B5" s="92"/>
      <c r="C5" s="92"/>
      <c r="D5" s="91" t="s">
        <v>63</v>
      </c>
      <c r="E5" s="92"/>
      <c r="F5" s="92"/>
      <c r="G5" s="92"/>
      <c r="H5" s="92"/>
      <c r="I5" s="92"/>
      <c r="J5" s="92"/>
      <c r="K5" s="92"/>
    </row>
    <row r="6" spans="1:11" ht="21" customHeight="1">
      <c r="A6" s="92"/>
      <c r="B6" s="92"/>
      <c r="C6" s="92"/>
      <c r="D6" s="91"/>
      <c r="E6" s="92"/>
      <c r="F6" s="92"/>
      <c r="G6" s="92"/>
      <c r="H6" s="92"/>
      <c r="I6" s="92"/>
      <c r="J6" s="92"/>
      <c r="K6" s="92"/>
    </row>
    <row r="7" spans="1:11" ht="21" customHeight="1">
      <c r="A7" s="91" t="s">
        <v>64</v>
      </c>
      <c r="B7" s="91" t="s">
        <v>65</v>
      </c>
      <c r="C7" s="91" t="s">
        <v>66</v>
      </c>
      <c r="D7" s="71" t="s">
        <v>67</v>
      </c>
      <c r="E7" s="72" t="s">
        <v>68</v>
      </c>
      <c r="F7" s="72" t="s">
        <v>69</v>
      </c>
      <c r="G7" s="72" t="s">
        <v>70</v>
      </c>
      <c r="H7" s="72" t="s">
        <v>71</v>
      </c>
      <c r="I7" s="72" t="s">
        <v>72</v>
      </c>
      <c r="J7" s="72" t="s">
        <v>73</v>
      </c>
      <c r="K7" s="72" t="s">
        <v>74</v>
      </c>
    </row>
    <row r="8" spans="1:11" ht="21" customHeight="1">
      <c r="A8" s="91"/>
      <c r="B8" s="91"/>
      <c r="C8" s="91"/>
      <c r="D8" s="71" t="s">
        <v>75</v>
      </c>
      <c r="E8" s="70">
        <f>SUM(E9:E12)</f>
        <v>2283561.84</v>
      </c>
      <c r="F8" s="70">
        <f>SUM(F9:F12)</f>
        <v>2283561.84</v>
      </c>
      <c r="G8" s="70"/>
      <c r="H8" s="70"/>
      <c r="I8" s="70"/>
      <c r="J8" s="70"/>
      <c r="K8" s="70"/>
    </row>
    <row r="9" spans="1:11" ht="21" customHeight="1">
      <c r="A9" s="68">
        <v>201</v>
      </c>
      <c r="B9" s="68">
        <v>99</v>
      </c>
      <c r="C9" s="68">
        <v>99</v>
      </c>
      <c r="D9" s="69" t="s">
        <v>230</v>
      </c>
      <c r="E9" s="70">
        <v>183541.44</v>
      </c>
      <c r="F9" s="70">
        <v>183541.44</v>
      </c>
      <c r="G9" s="73"/>
      <c r="H9" s="70"/>
      <c r="I9" s="73"/>
      <c r="J9" s="73"/>
      <c r="K9" s="70"/>
    </row>
    <row r="10" spans="1:11" ht="21" customHeight="1">
      <c r="A10" s="68" t="s">
        <v>231</v>
      </c>
      <c r="B10" s="68" t="s">
        <v>232</v>
      </c>
      <c r="C10" s="68" t="s">
        <v>232</v>
      </c>
      <c r="D10" s="69" t="s">
        <v>233</v>
      </c>
      <c r="E10" s="70">
        <v>1314150.4</v>
      </c>
      <c r="F10" s="70">
        <v>1314150.4</v>
      </c>
      <c r="G10" s="73"/>
      <c r="H10" s="73"/>
      <c r="I10" s="73"/>
      <c r="J10" s="73"/>
      <c r="K10" s="70"/>
    </row>
    <row r="11" spans="1:11" ht="21" customHeight="1">
      <c r="A11" s="68" t="s">
        <v>231</v>
      </c>
      <c r="B11" s="68" t="s">
        <v>232</v>
      </c>
      <c r="C11" s="68" t="s">
        <v>234</v>
      </c>
      <c r="D11" s="69" t="s">
        <v>235</v>
      </c>
      <c r="E11" s="70">
        <v>685900</v>
      </c>
      <c r="F11" s="70">
        <v>685900</v>
      </c>
      <c r="G11" s="73"/>
      <c r="H11" s="73"/>
      <c r="I11" s="73"/>
      <c r="J11" s="73"/>
      <c r="K11" s="70"/>
    </row>
    <row r="12" spans="1:11" ht="21" customHeight="1">
      <c r="A12" s="68" t="s">
        <v>236</v>
      </c>
      <c r="B12" s="68" t="s">
        <v>237</v>
      </c>
      <c r="C12" s="68" t="s">
        <v>232</v>
      </c>
      <c r="D12" s="69" t="s">
        <v>238</v>
      </c>
      <c r="E12" s="70">
        <v>99970</v>
      </c>
      <c r="F12" s="70">
        <v>99970</v>
      </c>
      <c r="G12" s="73"/>
      <c r="H12" s="73"/>
      <c r="I12" s="73"/>
      <c r="J12" s="73"/>
      <c r="K12" s="73"/>
    </row>
  </sheetData>
  <sheetProtection/>
  <mergeCells count="14">
    <mergeCell ref="A5:C6"/>
    <mergeCell ref="A7:A8"/>
    <mergeCell ref="B7:B8"/>
    <mergeCell ref="C7:C8"/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3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3" width="6.375" style="0" customWidth="1"/>
    <col min="4" max="4" width="22.75390625" style="0" bestFit="1" customWidth="1"/>
    <col min="5" max="6" width="13.875" style="0" bestFit="1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5">
      <c r="A3" s="75" t="s">
        <v>239</v>
      </c>
      <c r="B3" s="75"/>
      <c r="C3" s="75"/>
      <c r="D3" s="46"/>
      <c r="E3" s="46"/>
      <c r="F3" s="47"/>
      <c r="G3" s="46"/>
      <c r="H3" s="46"/>
      <c r="I3" s="46"/>
      <c r="J3" s="52"/>
      <c r="K3" t="s">
        <v>53</v>
      </c>
    </row>
    <row r="4" spans="1:11" ht="21" customHeight="1">
      <c r="A4" s="94" t="s">
        <v>54</v>
      </c>
      <c r="B4" s="94"/>
      <c r="C4" s="94"/>
      <c r="D4" s="94"/>
      <c r="E4" s="95" t="s">
        <v>78</v>
      </c>
      <c r="F4" s="95" t="s">
        <v>79</v>
      </c>
      <c r="G4" s="95" t="s">
        <v>80</v>
      </c>
      <c r="H4" s="95" t="s">
        <v>81</v>
      </c>
      <c r="I4" s="95" t="s">
        <v>82</v>
      </c>
      <c r="J4" s="95" t="s">
        <v>83</v>
      </c>
      <c r="K4" s="96" t="s">
        <v>84</v>
      </c>
    </row>
    <row r="5" spans="1:11" ht="21" customHeight="1">
      <c r="A5" s="95" t="s">
        <v>62</v>
      </c>
      <c r="B5" s="95"/>
      <c r="C5" s="95"/>
      <c r="D5" s="94" t="s">
        <v>63</v>
      </c>
      <c r="E5" s="95"/>
      <c r="F5" s="95"/>
      <c r="G5" s="95"/>
      <c r="H5" s="95"/>
      <c r="I5" s="95"/>
      <c r="J5" s="95"/>
      <c r="K5" s="96"/>
    </row>
    <row r="6" spans="1:11" ht="21" customHeight="1">
      <c r="A6" s="95"/>
      <c r="B6" s="95"/>
      <c r="C6" s="95"/>
      <c r="D6" s="94"/>
      <c r="E6" s="95"/>
      <c r="F6" s="95"/>
      <c r="G6" s="95"/>
      <c r="H6" s="95"/>
      <c r="I6" s="95"/>
      <c r="J6" s="95"/>
      <c r="K6" s="96"/>
    </row>
    <row r="7" spans="1:11" ht="21" customHeight="1">
      <c r="A7" s="95"/>
      <c r="B7" s="95"/>
      <c r="C7" s="95"/>
      <c r="D7" s="94"/>
      <c r="E7" s="95"/>
      <c r="F7" s="95"/>
      <c r="G7" s="95"/>
      <c r="H7" s="95"/>
      <c r="I7" s="95"/>
      <c r="J7" s="95"/>
      <c r="K7" s="96"/>
    </row>
    <row r="8" spans="1:11" ht="21" customHeight="1">
      <c r="A8" s="94" t="s">
        <v>64</v>
      </c>
      <c r="B8" s="94" t="s">
        <v>65</v>
      </c>
      <c r="C8" s="94" t="s">
        <v>66</v>
      </c>
      <c r="D8" s="48" t="s">
        <v>67</v>
      </c>
      <c r="E8" s="49" t="s">
        <v>68</v>
      </c>
      <c r="F8" s="49" t="s">
        <v>69</v>
      </c>
      <c r="G8" s="49" t="s">
        <v>70</v>
      </c>
      <c r="H8" s="49" t="s">
        <v>71</v>
      </c>
      <c r="I8" s="49" t="s">
        <v>72</v>
      </c>
      <c r="J8" s="49" t="s">
        <v>73</v>
      </c>
      <c r="K8" s="7"/>
    </row>
    <row r="9" spans="1:11" ht="21" customHeight="1">
      <c r="A9" s="94"/>
      <c r="B9" s="94"/>
      <c r="C9" s="94"/>
      <c r="D9" s="48" t="s">
        <v>75</v>
      </c>
      <c r="E9" s="50">
        <f>SUM(E10:E13)</f>
        <v>2283561.84</v>
      </c>
      <c r="F9" s="50">
        <f>SUM(F10:F13)</f>
        <v>1597661.8399999999</v>
      </c>
      <c r="G9" s="50">
        <f>SUM(G10:G13)</f>
        <v>685900</v>
      </c>
      <c r="H9" s="50"/>
      <c r="I9" s="50"/>
      <c r="J9" s="50"/>
      <c r="K9" s="7"/>
    </row>
    <row r="10" spans="1:11" ht="21" customHeight="1">
      <c r="A10" s="68">
        <v>201</v>
      </c>
      <c r="B10" s="68">
        <v>99</v>
      </c>
      <c r="C10" s="68">
        <v>99</v>
      </c>
      <c r="D10" s="69" t="s">
        <v>230</v>
      </c>
      <c r="E10" s="70">
        <v>183541.44</v>
      </c>
      <c r="F10" s="70">
        <v>183541.44</v>
      </c>
      <c r="G10" s="70"/>
      <c r="H10" s="51"/>
      <c r="I10" s="51"/>
      <c r="J10" s="51"/>
      <c r="K10" s="7"/>
    </row>
    <row r="11" spans="1:11" ht="21" customHeight="1">
      <c r="A11" s="68" t="s">
        <v>231</v>
      </c>
      <c r="B11" s="68" t="s">
        <v>232</v>
      </c>
      <c r="C11" s="68" t="s">
        <v>232</v>
      </c>
      <c r="D11" s="69" t="s">
        <v>233</v>
      </c>
      <c r="E11" s="70">
        <v>1314150.4</v>
      </c>
      <c r="F11" s="70">
        <v>1314150.4</v>
      </c>
      <c r="G11" s="50"/>
      <c r="H11" s="51"/>
      <c r="I11" s="51"/>
      <c r="J11" s="51"/>
      <c r="K11" s="7"/>
    </row>
    <row r="12" spans="1:11" ht="21" customHeight="1">
      <c r="A12" s="68" t="s">
        <v>231</v>
      </c>
      <c r="B12" s="68" t="s">
        <v>232</v>
      </c>
      <c r="C12" s="68" t="s">
        <v>234</v>
      </c>
      <c r="D12" s="69" t="s">
        <v>235</v>
      </c>
      <c r="E12" s="70">
        <v>685900</v>
      </c>
      <c r="F12" s="70"/>
      <c r="G12" s="70">
        <v>685900</v>
      </c>
      <c r="H12" s="51"/>
      <c r="I12" s="51"/>
      <c r="J12" s="51"/>
      <c r="K12" s="7"/>
    </row>
    <row r="13" spans="1:11" ht="21" customHeight="1">
      <c r="A13" s="68" t="s">
        <v>236</v>
      </c>
      <c r="B13" s="68" t="s">
        <v>237</v>
      </c>
      <c r="C13" s="68" t="s">
        <v>232</v>
      </c>
      <c r="D13" s="69" t="s">
        <v>238</v>
      </c>
      <c r="E13" s="70">
        <v>99970</v>
      </c>
      <c r="F13" s="70">
        <v>99970</v>
      </c>
      <c r="G13" s="50"/>
      <c r="H13" s="51"/>
      <c r="I13" s="51"/>
      <c r="J13" s="51"/>
      <c r="K13" s="7"/>
    </row>
  </sheetData>
  <sheetProtection/>
  <mergeCells count="14">
    <mergeCell ref="K4:K7"/>
    <mergeCell ref="A5:C7"/>
    <mergeCell ref="A8:A9"/>
    <mergeCell ref="B8:B9"/>
    <mergeCell ref="C8:C9"/>
    <mergeCell ref="A2:J2"/>
    <mergeCell ref="A4:D4"/>
    <mergeCell ref="D5:D7"/>
    <mergeCell ref="E4:E7"/>
    <mergeCell ref="F4:F7"/>
    <mergeCell ref="G4:G7"/>
    <mergeCell ref="H4:H7"/>
    <mergeCell ref="I4:I7"/>
    <mergeCell ref="J4:J7"/>
  </mergeCells>
  <printOptions/>
  <pageMargins left="0.67" right="0.51" top="1" bottom="1" header="0.51" footer="0.51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zoomScalePageLayoutView="0" workbookViewId="0" topLeftCell="A1">
      <selection activeCell="A8" sqref="A8"/>
    </sheetView>
  </sheetViews>
  <sheetFormatPr defaultColWidth="8.875" defaultRowHeight="14.25"/>
  <cols>
    <col min="1" max="1" width="23.50390625" style="0" customWidth="1"/>
    <col min="2" max="4" width="12.25390625" style="0" customWidth="1"/>
    <col min="5" max="5" width="12.75390625" style="0" customWidth="1"/>
    <col min="6" max="6" width="11.50390625" style="0" customWidth="1"/>
  </cols>
  <sheetData>
    <row r="1" ht="14.25">
      <c r="A1" s="1" t="s">
        <v>85</v>
      </c>
    </row>
    <row r="2" spans="1:7" ht="18.75">
      <c r="A2" s="97" t="s">
        <v>86</v>
      </c>
      <c r="B2" s="97"/>
      <c r="C2" s="97"/>
      <c r="D2" s="97"/>
      <c r="E2" s="97"/>
      <c r="F2" s="97"/>
      <c r="G2" s="97"/>
    </row>
    <row r="3" spans="1:7" ht="14.25">
      <c r="A3" t="s">
        <v>239</v>
      </c>
      <c r="B3" s="13"/>
      <c r="C3" s="13"/>
      <c r="D3" s="13"/>
      <c r="E3" s="13"/>
      <c r="F3" s="13"/>
      <c r="G3" s="41" t="s">
        <v>2</v>
      </c>
    </row>
    <row r="4" spans="1:7" ht="14.25">
      <c r="A4" s="101" t="s">
        <v>274</v>
      </c>
      <c r="B4" s="101" t="s">
        <v>75</v>
      </c>
      <c r="C4" s="98" t="s">
        <v>87</v>
      </c>
      <c r="D4" s="99"/>
      <c r="E4" s="99"/>
      <c r="F4" s="99"/>
      <c r="G4" s="100"/>
    </row>
    <row r="5" spans="1:7" ht="14.25">
      <c r="A5" s="102"/>
      <c r="B5" s="102"/>
      <c r="C5" s="101" t="s">
        <v>88</v>
      </c>
      <c r="D5" s="98" t="s">
        <v>89</v>
      </c>
      <c r="E5" s="100"/>
      <c r="F5" s="101" t="s">
        <v>90</v>
      </c>
      <c r="G5" s="101" t="s">
        <v>91</v>
      </c>
    </row>
    <row r="6" spans="1:7" ht="24">
      <c r="A6" s="103"/>
      <c r="B6" s="103"/>
      <c r="C6" s="103"/>
      <c r="D6" s="45" t="s">
        <v>92</v>
      </c>
      <c r="E6" s="45" t="s">
        <v>93</v>
      </c>
      <c r="F6" s="103"/>
      <c r="G6" s="103"/>
    </row>
    <row r="7" spans="1:7" ht="18" customHeight="1">
      <c r="A7" s="17" t="s">
        <v>75</v>
      </c>
      <c r="B7" s="18">
        <f>B8+B13+B30+B36</f>
        <v>1597661.8399999999</v>
      </c>
      <c r="C7" s="18">
        <f>C8+C13+C30+C36</f>
        <v>1597661.8399999999</v>
      </c>
      <c r="D7" s="18">
        <f>D8+D13+D30+D36</f>
        <v>1597661.8399999999</v>
      </c>
      <c r="E7" s="18"/>
      <c r="F7" s="18"/>
      <c r="G7" s="18"/>
    </row>
    <row r="8" spans="1:7" ht="18" customHeight="1">
      <c r="A8" s="19" t="s">
        <v>94</v>
      </c>
      <c r="B8" s="20">
        <f>SUM(B9:B12)</f>
        <v>978050.4</v>
      </c>
      <c r="C8" s="20">
        <f>SUM(C9:C12)</f>
        <v>978050.4</v>
      </c>
      <c r="D8" s="20">
        <f>SUM(D9:D12)</f>
        <v>978050.4</v>
      </c>
      <c r="E8" s="19"/>
      <c r="F8" s="19"/>
      <c r="G8" s="19"/>
    </row>
    <row r="9" spans="1:7" ht="18" customHeight="1">
      <c r="A9" s="79" t="s">
        <v>241</v>
      </c>
      <c r="B9" s="80">
        <v>260268</v>
      </c>
      <c r="C9" s="80">
        <v>260268</v>
      </c>
      <c r="D9" s="80">
        <v>260268</v>
      </c>
      <c r="E9" s="19"/>
      <c r="F9" s="19"/>
      <c r="G9" s="19"/>
    </row>
    <row r="10" spans="1:7" ht="18" customHeight="1">
      <c r="A10" s="79" t="s">
        <v>242</v>
      </c>
      <c r="B10" s="80">
        <v>621782.4</v>
      </c>
      <c r="C10" s="80">
        <v>621782.4</v>
      </c>
      <c r="D10" s="80">
        <v>621782.4</v>
      </c>
      <c r="E10" s="19"/>
      <c r="F10" s="19"/>
      <c r="G10" s="19"/>
    </row>
    <row r="11" spans="1:7" ht="18" customHeight="1">
      <c r="A11" s="79" t="s">
        <v>243</v>
      </c>
      <c r="B11" s="80">
        <v>10000</v>
      </c>
      <c r="C11" s="80">
        <v>10000</v>
      </c>
      <c r="D11" s="80">
        <v>10000</v>
      </c>
      <c r="E11" s="19"/>
      <c r="F11" s="19"/>
      <c r="G11" s="19"/>
    </row>
    <row r="12" spans="1:7" ht="18" customHeight="1">
      <c r="A12" s="79" t="s">
        <v>244</v>
      </c>
      <c r="B12" s="80">
        <v>86000</v>
      </c>
      <c r="C12" s="80">
        <v>86000</v>
      </c>
      <c r="D12" s="80">
        <v>86000</v>
      </c>
      <c r="E12" s="19"/>
      <c r="F12" s="19"/>
      <c r="G12" s="19"/>
    </row>
    <row r="13" spans="1:7" ht="18" customHeight="1">
      <c r="A13" s="19" t="s">
        <v>95</v>
      </c>
      <c r="B13" s="20">
        <f>SUM(B14:B29)</f>
        <v>326100</v>
      </c>
      <c r="C13" s="20">
        <f>SUM(C14:C29)</f>
        <v>326100</v>
      </c>
      <c r="D13" s="20">
        <f>SUM(D14:D29)</f>
        <v>326100</v>
      </c>
      <c r="E13" s="19"/>
      <c r="F13" s="19"/>
      <c r="G13" s="19"/>
    </row>
    <row r="14" spans="1:7" ht="18" customHeight="1">
      <c r="A14" s="79" t="s">
        <v>245</v>
      </c>
      <c r="B14" s="80">
        <v>40000</v>
      </c>
      <c r="C14" s="80">
        <v>40000</v>
      </c>
      <c r="D14" s="80">
        <v>40000</v>
      </c>
      <c r="E14" s="19"/>
      <c r="F14" s="19"/>
      <c r="G14" s="19"/>
    </row>
    <row r="15" spans="1:7" ht="18" customHeight="1">
      <c r="A15" s="79" t="s">
        <v>246</v>
      </c>
      <c r="B15" s="80">
        <v>7000</v>
      </c>
      <c r="C15" s="80">
        <v>7000</v>
      </c>
      <c r="D15" s="80">
        <v>7000</v>
      </c>
      <c r="E15" s="19"/>
      <c r="F15" s="19"/>
      <c r="G15" s="19"/>
    </row>
    <row r="16" spans="1:7" ht="18" customHeight="1">
      <c r="A16" s="79" t="s">
        <v>247</v>
      </c>
      <c r="B16" s="80">
        <v>20000</v>
      </c>
      <c r="C16" s="80">
        <v>20000</v>
      </c>
      <c r="D16" s="80">
        <v>20000</v>
      </c>
      <c r="E16" s="19"/>
      <c r="F16" s="19"/>
      <c r="G16" s="19"/>
    </row>
    <row r="17" spans="1:7" ht="18" customHeight="1">
      <c r="A17" s="79" t="s">
        <v>248</v>
      </c>
      <c r="B17" s="80">
        <v>30000</v>
      </c>
      <c r="C17" s="80">
        <v>30000</v>
      </c>
      <c r="D17" s="80">
        <v>30000</v>
      </c>
      <c r="E17" s="19"/>
      <c r="F17" s="19"/>
      <c r="G17" s="19"/>
    </row>
    <row r="18" spans="1:7" ht="18" customHeight="1">
      <c r="A18" s="79" t="s">
        <v>249</v>
      </c>
      <c r="B18" s="80">
        <v>8000</v>
      </c>
      <c r="C18" s="80">
        <v>8000</v>
      </c>
      <c r="D18" s="80">
        <v>8000</v>
      </c>
      <c r="E18" s="19"/>
      <c r="F18" s="19"/>
      <c r="G18" s="19"/>
    </row>
    <row r="19" spans="1:7" ht="18" customHeight="1">
      <c r="A19" s="79" t="s">
        <v>250</v>
      </c>
      <c r="B19" s="80">
        <v>40000</v>
      </c>
      <c r="C19" s="80">
        <v>40000</v>
      </c>
      <c r="D19" s="80">
        <v>40000</v>
      </c>
      <c r="E19" s="19"/>
      <c r="F19" s="19"/>
      <c r="G19" s="19"/>
    </row>
    <row r="20" spans="1:7" ht="18" customHeight="1">
      <c r="A20" s="79" t="s">
        <v>251</v>
      </c>
      <c r="B20" s="80">
        <v>10000</v>
      </c>
      <c r="C20" s="80">
        <v>10000</v>
      </c>
      <c r="D20" s="80">
        <v>10000</v>
      </c>
      <c r="E20" s="19"/>
      <c r="F20" s="19"/>
      <c r="G20" s="19"/>
    </row>
    <row r="21" spans="1:7" ht="18" customHeight="1">
      <c r="A21" s="79" t="s">
        <v>252</v>
      </c>
      <c r="B21" s="80">
        <v>5000</v>
      </c>
      <c r="C21" s="80">
        <v>5000</v>
      </c>
      <c r="D21" s="80">
        <v>5000</v>
      </c>
      <c r="E21" s="19"/>
      <c r="F21" s="19"/>
      <c r="G21" s="19"/>
    </row>
    <row r="22" spans="1:7" ht="18" customHeight="1">
      <c r="A22" s="79" t="s">
        <v>253</v>
      </c>
      <c r="B22" s="80">
        <v>10000</v>
      </c>
      <c r="C22" s="80">
        <v>10000</v>
      </c>
      <c r="D22" s="80">
        <v>10000</v>
      </c>
      <c r="E22" s="19"/>
      <c r="F22" s="19"/>
      <c r="G22" s="19"/>
    </row>
    <row r="23" spans="1:7" ht="18" customHeight="1">
      <c r="A23" s="79" t="s">
        <v>254</v>
      </c>
      <c r="B23" s="80">
        <v>20000</v>
      </c>
      <c r="C23" s="80">
        <v>20000</v>
      </c>
      <c r="D23" s="80">
        <v>20000</v>
      </c>
      <c r="E23" s="19"/>
      <c r="F23" s="19"/>
      <c r="G23" s="19"/>
    </row>
    <row r="24" spans="1:7" ht="18" customHeight="1">
      <c r="A24" s="79" t="s">
        <v>255</v>
      </c>
      <c r="B24" s="80">
        <v>10000</v>
      </c>
      <c r="C24" s="80">
        <v>10000</v>
      </c>
      <c r="D24" s="80">
        <v>10000</v>
      </c>
      <c r="E24" s="19"/>
      <c r="F24" s="19"/>
      <c r="G24" s="19"/>
    </row>
    <row r="25" spans="1:7" ht="18" customHeight="1">
      <c r="A25" s="79" t="s">
        <v>256</v>
      </c>
      <c r="B25" s="80">
        <v>20000</v>
      </c>
      <c r="C25" s="80">
        <v>20000</v>
      </c>
      <c r="D25" s="80">
        <v>20000</v>
      </c>
      <c r="E25" s="19"/>
      <c r="F25" s="19"/>
      <c r="G25" s="19"/>
    </row>
    <row r="26" spans="1:7" ht="18" customHeight="1">
      <c r="A26" s="79" t="s">
        <v>257</v>
      </c>
      <c r="B26" s="80">
        <v>1100</v>
      </c>
      <c r="C26" s="80">
        <v>1100</v>
      </c>
      <c r="D26" s="80">
        <v>1100</v>
      </c>
      <c r="E26" s="19"/>
      <c r="F26" s="19"/>
      <c r="G26" s="19"/>
    </row>
    <row r="27" spans="1:7" ht="18" customHeight="1">
      <c r="A27" s="79" t="s">
        <v>258</v>
      </c>
      <c r="B27" s="80">
        <v>40000</v>
      </c>
      <c r="C27" s="80">
        <v>40000</v>
      </c>
      <c r="D27" s="80">
        <v>40000</v>
      </c>
      <c r="E27" s="19"/>
      <c r="F27" s="19"/>
      <c r="G27" s="19"/>
    </row>
    <row r="28" spans="1:7" ht="18" customHeight="1">
      <c r="A28" s="79" t="s">
        <v>259</v>
      </c>
      <c r="B28" s="80">
        <v>45000</v>
      </c>
      <c r="C28" s="80">
        <v>45000</v>
      </c>
      <c r="D28" s="80">
        <v>45000</v>
      </c>
      <c r="E28" s="19"/>
      <c r="F28" s="19"/>
      <c r="G28" s="19"/>
    </row>
    <row r="29" spans="1:7" ht="18" customHeight="1">
      <c r="A29" s="79" t="s">
        <v>260</v>
      </c>
      <c r="B29" s="80">
        <v>20000</v>
      </c>
      <c r="C29" s="80">
        <v>20000</v>
      </c>
      <c r="D29" s="80">
        <v>20000</v>
      </c>
      <c r="E29" s="19"/>
      <c r="F29" s="19"/>
      <c r="G29" s="19"/>
    </row>
    <row r="30" spans="1:7" ht="18" customHeight="1">
      <c r="A30" s="19" t="s">
        <v>96</v>
      </c>
      <c r="B30" s="20">
        <f>SUM(B31:B33)</f>
        <v>283511.44</v>
      </c>
      <c r="C30" s="20">
        <f>SUM(C31:C33)</f>
        <v>283511.44</v>
      </c>
      <c r="D30" s="20">
        <f>SUM(D31:D33)</f>
        <v>283511.44</v>
      </c>
      <c r="E30" s="19"/>
      <c r="F30" s="19"/>
      <c r="G30" s="19"/>
    </row>
    <row r="31" spans="1:7" ht="18" customHeight="1">
      <c r="A31" s="79" t="s">
        <v>261</v>
      </c>
      <c r="B31" s="80">
        <v>45000</v>
      </c>
      <c r="C31" s="80">
        <v>45000</v>
      </c>
      <c r="D31" s="80">
        <v>45000</v>
      </c>
      <c r="E31" s="19"/>
      <c r="F31" s="19"/>
      <c r="G31" s="19"/>
    </row>
    <row r="32" spans="1:7" ht="18" customHeight="1">
      <c r="A32" s="79" t="s">
        <v>262</v>
      </c>
      <c r="B32" s="80">
        <v>99970</v>
      </c>
      <c r="C32" s="80">
        <v>99970</v>
      </c>
      <c r="D32" s="80">
        <v>99970</v>
      </c>
      <c r="E32" s="19"/>
      <c r="F32" s="19"/>
      <c r="G32" s="19"/>
    </row>
    <row r="33" spans="1:7" ht="18" customHeight="1">
      <c r="A33" s="79" t="s">
        <v>263</v>
      </c>
      <c r="B33" s="80">
        <v>138541.44</v>
      </c>
      <c r="C33" s="80">
        <v>138541.44</v>
      </c>
      <c r="D33" s="80">
        <v>138541.44</v>
      </c>
      <c r="E33" s="19"/>
      <c r="F33" s="19"/>
      <c r="G33" s="19"/>
    </row>
    <row r="34" spans="1:7" ht="18" customHeight="1">
      <c r="A34" s="79" t="s">
        <v>277</v>
      </c>
      <c r="B34" s="86">
        <v>0</v>
      </c>
      <c r="C34" s="86">
        <v>0</v>
      </c>
      <c r="D34" s="80"/>
      <c r="E34" s="19"/>
      <c r="F34" s="19"/>
      <c r="G34" s="19"/>
    </row>
    <row r="35" spans="1:7" ht="18" customHeight="1">
      <c r="A35" s="79" t="s">
        <v>278</v>
      </c>
      <c r="B35" s="86">
        <v>0</v>
      </c>
      <c r="C35" s="86">
        <v>0</v>
      </c>
      <c r="D35" s="80"/>
      <c r="E35" s="19"/>
      <c r="F35" s="19"/>
      <c r="G35" s="19"/>
    </row>
    <row r="36" spans="1:7" ht="18" customHeight="1">
      <c r="A36" s="79" t="s">
        <v>279</v>
      </c>
      <c r="B36" s="80">
        <v>10000</v>
      </c>
      <c r="C36" s="80">
        <v>10000</v>
      </c>
      <c r="D36" s="80">
        <v>10000</v>
      </c>
      <c r="E36" s="19"/>
      <c r="F36" s="19"/>
      <c r="G36" s="19"/>
    </row>
    <row r="37" spans="1:7" ht="18" customHeight="1">
      <c r="A37" s="79" t="s">
        <v>264</v>
      </c>
      <c r="B37" s="80">
        <v>10000</v>
      </c>
      <c r="C37" s="80">
        <v>10000</v>
      </c>
      <c r="D37" s="80">
        <v>10000</v>
      </c>
      <c r="E37" s="19"/>
      <c r="F37" s="19"/>
      <c r="G37" s="19"/>
    </row>
    <row r="38" spans="1:7" ht="18" customHeight="1">
      <c r="A38" s="79" t="s">
        <v>280</v>
      </c>
      <c r="B38" s="86">
        <v>0</v>
      </c>
      <c r="C38" s="86">
        <v>0</v>
      </c>
      <c r="D38" s="80"/>
      <c r="E38" s="19"/>
      <c r="F38" s="19"/>
      <c r="G38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SheetLayoutView="100" zoomScalePageLayoutView="0" workbookViewId="0" topLeftCell="A1">
      <selection activeCell="B8" sqref="B8"/>
    </sheetView>
  </sheetViews>
  <sheetFormatPr defaultColWidth="8.875" defaultRowHeight="14.25"/>
  <cols>
    <col min="1" max="1" width="24.375" style="0" customWidth="1"/>
    <col min="2" max="4" width="11.625" style="0" bestFit="1" customWidth="1"/>
    <col min="5" max="5" width="13.875" style="0" customWidth="1"/>
    <col min="6" max="6" width="13.50390625" style="0" customWidth="1"/>
    <col min="7" max="7" width="5.125" style="0" customWidth="1"/>
    <col min="8" max="8" width="15.125" style="0" customWidth="1"/>
  </cols>
  <sheetData>
    <row r="1" ht="14.25">
      <c r="A1" s="1" t="s">
        <v>98</v>
      </c>
    </row>
    <row r="2" spans="1:8" ht="18.75">
      <c r="A2" s="97" t="s">
        <v>99</v>
      </c>
      <c r="B2" s="97"/>
      <c r="C2" s="97"/>
      <c r="D2" s="97"/>
      <c r="E2" s="97"/>
      <c r="F2" s="97"/>
      <c r="G2" s="97"/>
      <c r="H2" s="97"/>
    </row>
    <row r="3" spans="1:8" ht="14.25">
      <c r="A3" t="s">
        <v>239</v>
      </c>
      <c r="B3" s="13"/>
      <c r="C3" s="13"/>
      <c r="D3" s="13"/>
      <c r="E3" s="13"/>
      <c r="F3" s="13"/>
      <c r="H3" s="41" t="s">
        <v>2</v>
      </c>
    </row>
    <row r="4" spans="1:8" ht="14.25">
      <c r="A4" s="107" t="s">
        <v>100</v>
      </c>
      <c r="B4" s="107" t="s">
        <v>75</v>
      </c>
      <c r="C4" s="104" t="s">
        <v>87</v>
      </c>
      <c r="D4" s="105"/>
      <c r="E4" s="105"/>
      <c r="F4" s="105"/>
      <c r="G4" s="105"/>
      <c r="H4" s="112" t="s">
        <v>101</v>
      </c>
    </row>
    <row r="5" spans="1:8" ht="14.25">
      <c r="A5" s="108"/>
      <c r="B5" s="108"/>
      <c r="C5" s="107" t="s">
        <v>88</v>
      </c>
      <c r="D5" s="104" t="s">
        <v>89</v>
      </c>
      <c r="E5" s="106"/>
      <c r="F5" s="107" t="s">
        <v>90</v>
      </c>
      <c r="G5" s="110" t="s">
        <v>102</v>
      </c>
      <c r="H5" s="113"/>
    </row>
    <row r="6" spans="1:8" ht="28.5" customHeight="1">
      <c r="A6" s="109"/>
      <c r="B6" s="109"/>
      <c r="C6" s="109"/>
      <c r="D6" s="42" t="s">
        <v>92</v>
      </c>
      <c r="E6" s="42" t="s">
        <v>93</v>
      </c>
      <c r="F6" s="109"/>
      <c r="G6" s="111"/>
      <c r="H6" s="113"/>
    </row>
    <row r="7" spans="1:8" ht="34.5" customHeight="1">
      <c r="A7" s="17" t="s">
        <v>75</v>
      </c>
      <c r="B7" s="83">
        <f>SUM(B8:B10)</f>
        <v>685900</v>
      </c>
      <c r="C7" s="83">
        <f>SUM(C8:C10)</f>
        <v>685900</v>
      </c>
      <c r="D7" s="83">
        <f>SUM(D8:D10)</f>
        <v>685900</v>
      </c>
      <c r="E7" s="18"/>
      <c r="F7" s="18"/>
      <c r="G7" s="43"/>
      <c r="H7" s="7"/>
    </row>
    <row r="8" spans="1:8" ht="65.25" customHeight="1">
      <c r="A8" s="81" t="s">
        <v>265</v>
      </c>
      <c r="B8" s="83">
        <v>390000</v>
      </c>
      <c r="C8" s="83">
        <v>390000</v>
      </c>
      <c r="D8" s="83">
        <v>390000</v>
      </c>
      <c r="E8" s="19"/>
      <c r="F8" s="19"/>
      <c r="G8" s="44"/>
      <c r="H8" s="82" t="s">
        <v>266</v>
      </c>
    </row>
    <row r="9" spans="1:8" ht="65.25" customHeight="1">
      <c r="A9" s="81" t="s">
        <v>267</v>
      </c>
      <c r="B9" s="83">
        <v>240000</v>
      </c>
      <c r="C9" s="83">
        <v>240000</v>
      </c>
      <c r="D9" s="83">
        <v>240000</v>
      </c>
      <c r="E9" s="19"/>
      <c r="F9" s="19"/>
      <c r="G9" s="44"/>
      <c r="H9" s="82" t="s">
        <v>268</v>
      </c>
    </row>
    <row r="10" spans="1:8" ht="65.25" customHeight="1">
      <c r="A10" s="81" t="s">
        <v>269</v>
      </c>
      <c r="B10" s="83">
        <v>55900</v>
      </c>
      <c r="C10" s="83">
        <v>55900</v>
      </c>
      <c r="D10" s="83">
        <v>55900</v>
      </c>
      <c r="E10" s="19"/>
      <c r="F10" s="19"/>
      <c r="G10" s="44"/>
      <c r="H10" s="82" t="s">
        <v>268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125" style="0" bestFit="1" customWidth="1"/>
    <col min="4" max="4" width="22.125" style="0" bestFit="1" customWidth="1"/>
    <col min="5" max="5" width="3.625" style="0" bestFit="1" customWidth="1"/>
    <col min="6" max="6" width="13.125" style="0" bestFit="1" customWidth="1"/>
    <col min="7" max="7" width="12.625" style="0" customWidth="1"/>
    <col min="8" max="8" width="9.625" style="0" customWidth="1"/>
  </cols>
  <sheetData>
    <row r="1" ht="14.25">
      <c r="A1" s="1" t="s">
        <v>103</v>
      </c>
    </row>
    <row r="2" spans="1:8" ht="18.75">
      <c r="A2" s="114" t="s">
        <v>104</v>
      </c>
      <c r="B2" s="114"/>
      <c r="C2" s="114"/>
      <c r="D2" s="114"/>
      <c r="E2" s="114"/>
      <c r="F2" s="114"/>
      <c r="G2" s="114"/>
      <c r="H2" s="114"/>
    </row>
    <row r="3" spans="1:8" ht="14.25">
      <c r="A3" s="28" t="s">
        <v>240</v>
      </c>
      <c r="B3" s="29"/>
      <c r="C3" s="29"/>
      <c r="D3" s="29"/>
      <c r="E3" s="29"/>
      <c r="F3" s="30"/>
      <c r="G3" s="29"/>
      <c r="H3" s="31" t="s">
        <v>53</v>
      </c>
    </row>
    <row r="4" spans="1:8" ht="14.25">
      <c r="A4" s="115" t="s">
        <v>105</v>
      </c>
      <c r="B4" s="115"/>
      <c r="C4" s="115"/>
      <c r="D4" s="115" t="s">
        <v>106</v>
      </c>
      <c r="E4" s="115"/>
      <c r="F4" s="115"/>
      <c r="G4" s="115"/>
      <c r="H4" s="115"/>
    </row>
    <row r="5" spans="1:8" ht="14.25">
      <c r="A5" s="116" t="s">
        <v>107</v>
      </c>
      <c r="B5" s="116" t="s">
        <v>108</v>
      </c>
      <c r="C5" s="116" t="s">
        <v>109</v>
      </c>
      <c r="D5" s="116" t="s">
        <v>110</v>
      </c>
      <c r="E5" s="116" t="s">
        <v>108</v>
      </c>
      <c r="F5" s="115" t="s">
        <v>109</v>
      </c>
      <c r="G5" s="115"/>
      <c r="H5" s="115"/>
    </row>
    <row r="6" spans="1:8" ht="22.5">
      <c r="A6" s="116"/>
      <c r="B6" s="116"/>
      <c r="C6" s="116"/>
      <c r="D6" s="116"/>
      <c r="E6" s="116"/>
      <c r="F6" s="32" t="s">
        <v>88</v>
      </c>
      <c r="G6" s="33" t="s">
        <v>111</v>
      </c>
      <c r="H6" s="33" t="s">
        <v>112</v>
      </c>
    </row>
    <row r="7" spans="1:8" ht="14.25">
      <c r="A7" s="32" t="s">
        <v>113</v>
      </c>
      <c r="B7" s="32"/>
      <c r="C7" s="32">
        <v>1</v>
      </c>
      <c r="D7" s="32" t="s">
        <v>113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114</v>
      </c>
      <c r="B8" s="32" t="s">
        <v>68</v>
      </c>
      <c r="C8" s="35">
        <v>2283561.84</v>
      </c>
      <c r="D8" s="34" t="s">
        <v>115</v>
      </c>
      <c r="E8" s="32" t="s">
        <v>116</v>
      </c>
      <c r="F8" s="35">
        <f>G8</f>
        <v>183541.44</v>
      </c>
      <c r="G8" s="35">
        <v>183541.44</v>
      </c>
      <c r="H8" s="36"/>
    </row>
    <row r="9" spans="1:8" ht="14.25">
      <c r="A9" s="34" t="s">
        <v>117</v>
      </c>
      <c r="B9" s="32" t="s">
        <v>69</v>
      </c>
      <c r="C9" s="35"/>
      <c r="D9" s="34" t="s">
        <v>118</v>
      </c>
      <c r="E9" s="32" t="s">
        <v>119</v>
      </c>
      <c r="F9" s="36"/>
      <c r="G9" s="36"/>
      <c r="H9" s="36"/>
    </row>
    <row r="10" spans="1:8" ht="14.25">
      <c r="A10" s="34"/>
      <c r="B10" s="32" t="s">
        <v>70</v>
      </c>
      <c r="C10" s="36"/>
      <c r="D10" s="34" t="s">
        <v>120</v>
      </c>
      <c r="E10" s="32" t="s">
        <v>121</v>
      </c>
      <c r="F10" s="35"/>
      <c r="G10" s="35"/>
      <c r="H10" s="36"/>
    </row>
    <row r="11" spans="1:8" ht="14.25">
      <c r="A11" s="34"/>
      <c r="B11" s="32" t="s">
        <v>71</v>
      </c>
      <c r="C11" s="36"/>
      <c r="D11" s="34" t="s">
        <v>122</v>
      </c>
      <c r="E11" s="32" t="s">
        <v>123</v>
      </c>
      <c r="F11" s="35"/>
      <c r="G11" s="35"/>
      <c r="H11" s="36"/>
    </row>
    <row r="12" spans="1:8" ht="14.25">
      <c r="A12" s="34"/>
      <c r="B12" s="32" t="s">
        <v>72</v>
      </c>
      <c r="C12" s="36"/>
      <c r="D12" s="34" t="s">
        <v>124</v>
      </c>
      <c r="E12" s="32" t="s">
        <v>125</v>
      </c>
      <c r="F12" s="35"/>
      <c r="G12" s="35"/>
      <c r="H12" s="35"/>
    </row>
    <row r="13" spans="1:8" ht="14.25">
      <c r="A13" s="34"/>
      <c r="B13" s="32" t="s">
        <v>73</v>
      </c>
      <c r="C13" s="36"/>
      <c r="D13" s="34" t="s">
        <v>126</v>
      </c>
      <c r="E13" s="32" t="s">
        <v>127</v>
      </c>
      <c r="F13" s="35"/>
      <c r="G13" s="35"/>
      <c r="H13" s="36"/>
    </row>
    <row r="14" spans="1:8" ht="14.25">
      <c r="A14" s="34"/>
      <c r="B14" s="32" t="s">
        <v>74</v>
      </c>
      <c r="C14" s="36"/>
      <c r="D14" s="34" t="s">
        <v>128</v>
      </c>
      <c r="E14" s="32" t="s">
        <v>129</v>
      </c>
      <c r="F14" s="35"/>
      <c r="G14" s="35"/>
      <c r="H14" s="35"/>
    </row>
    <row r="15" spans="1:8" ht="14.25">
      <c r="A15" s="34"/>
      <c r="B15" s="32" t="s">
        <v>130</v>
      </c>
      <c r="C15" s="36"/>
      <c r="D15" s="34" t="s">
        <v>131</v>
      </c>
      <c r="E15" s="32" t="s">
        <v>132</v>
      </c>
      <c r="F15" s="35"/>
      <c r="G15" s="35"/>
      <c r="H15" s="35"/>
    </row>
    <row r="16" spans="1:8" ht="14.25">
      <c r="A16" s="34"/>
      <c r="B16" s="32" t="s">
        <v>133</v>
      </c>
      <c r="C16" s="36"/>
      <c r="D16" s="37" t="s">
        <v>134</v>
      </c>
      <c r="E16" s="32" t="s">
        <v>135</v>
      </c>
      <c r="F16" s="35"/>
      <c r="G16" s="35"/>
      <c r="H16" s="36"/>
    </row>
    <row r="17" spans="1:8" ht="14.25">
      <c r="A17" s="34"/>
      <c r="B17" s="32" t="s">
        <v>136</v>
      </c>
      <c r="C17" s="36"/>
      <c r="D17" s="34" t="s">
        <v>137</v>
      </c>
      <c r="E17" s="32" t="s">
        <v>138</v>
      </c>
      <c r="F17" s="35"/>
      <c r="G17" s="35"/>
      <c r="H17" s="36"/>
    </row>
    <row r="18" spans="1:8" ht="14.25">
      <c r="A18" s="34"/>
      <c r="B18" s="32" t="s">
        <v>139</v>
      </c>
      <c r="C18" s="36"/>
      <c r="D18" s="34" t="s">
        <v>140</v>
      </c>
      <c r="E18" s="32" t="s">
        <v>141</v>
      </c>
      <c r="F18" s="35"/>
      <c r="G18" s="35"/>
      <c r="H18" s="35"/>
    </row>
    <row r="19" spans="1:8" ht="14.25">
      <c r="A19" s="34"/>
      <c r="B19" s="32" t="s">
        <v>142</v>
      </c>
      <c r="C19" s="36"/>
      <c r="D19" s="34" t="s">
        <v>143</v>
      </c>
      <c r="E19" s="32" t="s">
        <v>144</v>
      </c>
      <c r="F19" s="35">
        <f>G19</f>
        <v>2000050.4</v>
      </c>
      <c r="G19" s="35">
        <v>2000050.4</v>
      </c>
      <c r="H19" s="35"/>
    </row>
    <row r="20" spans="1:8" ht="14.25">
      <c r="A20" s="34"/>
      <c r="B20" s="32" t="s">
        <v>145</v>
      </c>
      <c r="C20" s="36"/>
      <c r="D20" s="34" t="s">
        <v>146</v>
      </c>
      <c r="E20" s="32" t="s">
        <v>147</v>
      </c>
      <c r="F20" s="35"/>
      <c r="G20" s="35"/>
      <c r="H20" s="36"/>
    </row>
    <row r="21" spans="1:8" ht="14.25">
      <c r="A21" s="34"/>
      <c r="B21" s="32" t="s">
        <v>148</v>
      </c>
      <c r="C21" s="36"/>
      <c r="D21" s="34" t="s">
        <v>149</v>
      </c>
      <c r="E21" s="32" t="s">
        <v>150</v>
      </c>
      <c r="F21" s="35"/>
      <c r="G21" s="35"/>
      <c r="H21" s="35"/>
    </row>
    <row r="22" spans="1:8" ht="14.25">
      <c r="A22" s="34"/>
      <c r="B22" s="32" t="s">
        <v>151</v>
      </c>
      <c r="C22" s="36"/>
      <c r="D22" s="34" t="s">
        <v>152</v>
      </c>
      <c r="E22" s="32" t="s">
        <v>153</v>
      </c>
      <c r="F22" s="35"/>
      <c r="G22" s="35"/>
      <c r="H22" s="36"/>
    </row>
    <row r="23" spans="1:8" ht="14.25">
      <c r="A23" s="34"/>
      <c r="B23" s="32" t="s">
        <v>154</v>
      </c>
      <c r="C23" s="36"/>
      <c r="D23" s="34" t="s">
        <v>155</v>
      </c>
      <c r="E23" s="32" t="s">
        <v>156</v>
      </c>
      <c r="F23" s="35"/>
      <c r="G23" s="35"/>
      <c r="H23" s="36"/>
    </row>
    <row r="24" spans="1:8" ht="14.25">
      <c r="A24" s="34"/>
      <c r="B24" s="32" t="s">
        <v>157</v>
      </c>
      <c r="C24" s="36"/>
      <c r="D24" s="34" t="s">
        <v>158</v>
      </c>
      <c r="E24" s="32" t="s">
        <v>159</v>
      </c>
      <c r="F24" s="36"/>
      <c r="G24" s="36"/>
      <c r="H24" s="36"/>
    </row>
    <row r="25" spans="1:8" ht="14.25">
      <c r="A25" s="34"/>
      <c r="B25" s="32" t="s">
        <v>160</v>
      </c>
      <c r="C25" s="36"/>
      <c r="D25" s="34" t="s">
        <v>161</v>
      </c>
      <c r="E25" s="32" t="s">
        <v>162</v>
      </c>
      <c r="F25" s="35"/>
      <c r="G25" s="35"/>
      <c r="H25" s="36"/>
    </row>
    <row r="26" spans="1:8" ht="14.25">
      <c r="A26" s="34"/>
      <c r="B26" s="32" t="s">
        <v>163</v>
      </c>
      <c r="C26" s="36"/>
      <c r="D26" s="34" t="s">
        <v>164</v>
      </c>
      <c r="E26" s="32" t="s">
        <v>165</v>
      </c>
      <c r="F26" s="35">
        <f>G26:G26</f>
        <v>99970</v>
      </c>
      <c r="G26" s="35">
        <v>99970</v>
      </c>
      <c r="H26" s="36"/>
    </row>
    <row r="27" spans="1:8" ht="14.25">
      <c r="A27" s="34"/>
      <c r="B27" s="32" t="s">
        <v>166</v>
      </c>
      <c r="C27" s="36"/>
      <c r="D27" s="34" t="s">
        <v>167</v>
      </c>
      <c r="E27" s="32" t="s">
        <v>168</v>
      </c>
      <c r="F27" s="35"/>
      <c r="G27" s="35"/>
      <c r="H27" s="36"/>
    </row>
    <row r="28" spans="1:8" ht="14.25">
      <c r="A28" s="34"/>
      <c r="B28" s="32" t="s">
        <v>169</v>
      </c>
      <c r="C28" s="36"/>
      <c r="D28" s="34" t="s">
        <v>170</v>
      </c>
      <c r="E28" s="32" t="s">
        <v>171</v>
      </c>
      <c r="F28" s="35"/>
      <c r="G28" s="35"/>
      <c r="H28" s="36"/>
    </row>
    <row r="29" spans="1:8" ht="14.25">
      <c r="A29" s="34"/>
      <c r="B29" s="32" t="s">
        <v>172</v>
      </c>
      <c r="C29" s="36"/>
      <c r="D29" s="34" t="s">
        <v>173</v>
      </c>
      <c r="E29" s="32" t="s">
        <v>174</v>
      </c>
      <c r="F29" s="35"/>
      <c r="G29" s="35"/>
      <c r="H29" s="35"/>
    </row>
    <row r="30" spans="1:8" ht="14.25">
      <c r="A30" s="34"/>
      <c r="B30" s="32" t="s">
        <v>175</v>
      </c>
      <c r="C30" s="36"/>
      <c r="D30" s="34"/>
      <c r="E30" s="32" t="s">
        <v>176</v>
      </c>
      <c r="F30" s="36"/>
      <c r="G30" s="36"/>
      <c r="H30" s="36"/>
    </row>
    <row r="31" spans="1:8" ht="14.25">
      <c r="A31" s="38" t="s">
        <v>55</v>
      </c>
      <c r="B31" s="32" t="s">
        <v>177</v>
      </c>
      <c r="C31" s="78">
        <v>2283561.84</v>
      </c>
      <c r="D31" s="39" t="s">
        <v>78</v>
      </c>
      <c r="E31" s="32" t="s">
        <v>178</v>
      </c>
      <c r="F31" s="78">
        <f>F26+F19+F8</f>
        <v>2283561.84</v>
      </c>
      <c r="G31" s="78">
        <f>G26+G19+G8</f>
        <v>2283561.84</v>
      </c>
      <c r="H31" s="39"/>
    </row>
    <row r="32" spans="1:8" ht="14.25">
      <c r="A32" s="34"/>
      <c r="B32" s="32" t="s">
        <v>179</v>
      </c>
      <c r="C32" s="36"/>
      <c r="D32" s="40"/>
      <c r="E32" s="32" t="s">
        <v>180</v>
      </c>
      <c r="F32" s="40"/>
      <c r="G32" s="40"/>
      <c r="H32" s="40"/>
    </row>
    <row r="33" spans="1:8" ht="14.25">
      <c r="A33" s="34" t="s">
        <v>181</v>
      </c>
      <c r="B33" s="32" t="s">
        <v>182</v>
      </c>
      <c r="C33" s="35"/>
      <c r="D33" s="40" t="s">
        <v>183</v>
      </c>
      <c r="E33" s="32" t="s">
        <v>184</v>
      </c>
      <c r="F33" s="40"/>
      <c r="G33" s="40"/>
      <c r="H33" s="40"/>
    </row>
    <row r="34" spans="1:8" ht="14.25">
      <c r="A34" s="34" t="s">
        <v>114</v>
      </c>
      <c r="B34" s="32" t="s">
        <v>185</v>
      </c>
      <c r="C34" s="35"/>
      <c r="D34" s="40" t="s">
        <v>186</v>
      </c>
      <c r="E34" s="32" t="s">
        <v>187</v>
      </c>
      <c r="F34" s="40"/>
      <c r="G34" s="40"/>
      <c r="H34" s="40"/>
    </row>
    <row r="35" spans="1:8" ht="14.25">
      <c r="A35" s="34" t="s">
        <v>117</v>
      </c>
      <c r="B35" s="32" t="s">
        <v>188</v>
      </c>
      <c r="C35" s="35"/>
      <c r="D35" s="40" t="s">
        <v>189</v>
      </c>
      <c r="E35" s="32" t="s">
        <v>190</v>
      </c>
      <c r="F35" s="40"/>
      <c r="G35" s="40"/>
      <c r="H35" s="40"/>
    </row>
    <row r="36" spans="1:8" ht="14.25">
      <c r="A36" s="34"/>
      <c r="B36" s="32" t="s">
        <v>191</v>
      </c>
      <c r="C36" s="36"/>
      <c r="D36" s="40"/>
      <c r="E36" s="32" t="s">
        <v>192</v>
      </c>
      <c r="F36" s="40"/>
      <c r="G36" s="40"/>
      <c r="H36" s="40"/>
    </row>
    <row r="37" spans="1:8" ht="14.25">
      <c r="A37" s="38" t="s">
        <v>193</v>
      </c>
      <c r="B37" s="32" t="s">
        <v>194</v>
      </c>
      <c r="C37" s="78">
        <v>2283561.84</v>
      </c>
      <c r="D37" s="39" t="s">
        <v>195</v>
      </c>
      <c r="E37" s="32" t="s">
        <v>196</v>
      </c>
      <c r="F37" s="78">
        <f>F31</f>
        <v>2283561.84</v>
      </c>
      <c r="G37" s="78">
        <f>G31</f>
        <v>2283561.84</v>
      </c>
      <c r="H37" s="3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G11"/>
  <sheetViews>
    <sheetView zoomScaleSheetLayoutView="100" zoomScalePageLayoutView="0" workbookViewId="0" topLeftCell="A1">
      <selection activeCell="H29" sqref="H29"/>
    </sheetView>
  </sheetViews>
  <sheetFormatPr defaultColWidth="9.00390625" defaultRowHeight="14.25"/>
  <cols>
    <col min="1" max="3" width="7.50390625" style="0" customWidth="1"/>
    <col min="4" max="4" width="22.75390625" style="0" bestFit="1" customWidth="1"/>
    <col min="5" max="7" width="14.625" style="0" customWidth="1"/>
  </cols>
  <sheetData>
    <row r="1" spans="1:2" ht="14.25">
      <c r="A1" s="119" t="s">
        <v>197</v>
      </c>
      <c r="B1" s="119"/>
    </row>
    <row r="2" spans="1:7" ht="21">
      <c r="A2" s="120" t="s">
        <v>198</v>
      </c>
      <c r="B2" s="121"/>
      <c r="C2" s="121"/>
      <c r="D2" s="121"/>
      <c r="E2" s="121"/>
      <c r="F2" s="121"/>
      <c r="G2" s="121"/>
    </row>
    <row r="3" spans="1:7" ht="15">
      <c r="A3" s="23" t="s">
        <v>239</v>
      </c>
      <c r="B3" s="24"/>
      <c r="C3" s="24"/>
      <c r="D3" s="24"/>
      <c r="F3" s="24"/>
      <c r="G3" s="25" t="s">
        <v>53</v>
      </c>
    </row>
    <row r="4" spans="1:7" ht="21" customHeight="1">
      <c r="A4" s="118" t="s">
        <v>199</v>
      </c>
      <c r="B4" s="118"/>
      <c r="C4" s="118"/>
      <c r="D4" s="118" t="s">
        <v>63</v>
      </c>
      <c r="E4" s="118" t="s">
        <v>200</v>
      </c>
      <c r="F4" s="118"/>
      <c r="G4" s="118"/>
    </row>
    <row r="5" spans="1:7" ht="21" customHeight="1">
      <c r="A5" s="118" t="s">
        <v>62</v>
      </c>
      <c r="B5" s="118"/>
      <c r="C5" s="118"/>
      <c r="D5" s="118"/>
      <c r="E5" s="118" t="s">
        <v>88</v>
      </c>
      <c r="F5" s="118" t="s">
        <v>79</v>
      </c>
      <c r="G5" s="118" t="s">
        <v>80</v>
      </c>
    </row>
    <row r="6" spans="1:7" ht="21" customHeight="1">
      <c r="A6" s="26" t="s">
        <v>64</v>
      </c>
      <c r="B6" s="26" t="s">
        <v>65</v>
      </c>
      <c r="C6" s="26" t="s">
        <v>66</v>
      </c>
      <c r="D6" s="118"/>
      <c r="E6" s="118"/>
      <c r="F6" s="118"/>
      <c r="G6" s="118"/>
    </row>
    <row r="7" spans="1:7" ht="21" customHeight="1">
      <c r="A7" s="117" t="s">
        <v>201</v>
      </c>
      <c r="B7" s="117"/>
      <c r="C7" s="117"/>
      <c r="D7" s="117"/>
      <c r="E7" s="27">
        <f>SUM(E8:E11)</f>
        <v>2283561.84</v>
      </c>
      <c r="F7" s="27">
        <f>SUM(F8:F11)</f>
        <v>1597661.8399999999</v>
      </c>
      <c r="G7" s="27">
        <f>SUM(G8:G11)</f>
        <v>685900</v>
      </c>
    </row>
    <row r="8" spans="1:7" ht="21" customHeight="1">
      <c r="A8" s="68">
        <v>201</v>
      </c>
      <c r="B8" s="68">
        <v>99</v>
      </c>
      <c r="C8" s="68">
        <v>99</v>
      </c>
      <c r="D8" s="69" t="s">
        <v>230</v>
      </c>
      <c r="E8" s="70">
        <v>183541.44</v>
      </c>
      <c r="F8" s="70">
        <v>183541.44</v>
      </c>
      <c r="G8" s="70"/>
    </row>
    <row r="9" spans="1:7" ht="21" customHeight="1">
      <c r="A9" s="68" t="s">
        <v>231</v>
      </c>
      <c r="B9" s="68" t="s">
        <v>232</v>
      </c>
      <c r="C9" s="68" t="s">
        <v>232</v>
      </c>
      <c r="D9" s="69" t="s">
        <v>233</v>
      </c>
      <c r="E9" s="70">
        <v>1314150.4</v>
      </c>
      <c r="F9" s="70">
        <v>1314150.4</v>
      </c>
      <c r="G9" s="50"/>
    </row>
    <row r="10" spans="1:7" ht="21" customHeight="1">
      <c r="A10" s="68" t="s">
        <v>231</v>
      </c>
      <c r="B10" s="68" t="s">
        <v>232</v>
      </c>
      <c r="C10" s="68" t="s">
        <v>234</v>
      </c>
      <c r="D10" s="69" t="s">
        <v>235</v>
      </c>
      <c r="E10" s="70">
        <v>685900</v>
      </c>
      <c r="F10" s="70"/>
      <c r="G10" s="70">
        <v>685900</v>
      </c>
    </row>
    <row r="11" spans="1:7" ht="21" customHeight="1">
      <c r="A11" s="68" t="s">
        <v>236</v>
      </c>
      <c r="B11" s="68" t="s">
        <v>237</v>
      </c>
      <c r="C11" s="68" t="s">
        <v>232</v>
      </c>
      <c r="D11" s="69" t="s">
        <v>238</v>
      </c>
      <c r="E11" s="70">
        <v>99970</v>
      </c>
      <c r="F11" s="70">
        <v>99970</v>
      </c>
      <c r="G11" s="50"/>
    </row>
  </sheetData>
  <sheetProtection/>
  <mergeCells count="10">
    <mergeCell ref="A7:D7"/>
    <mergeCell ref="D4:D6"/>
    <mergeCell ref="A1:B1"/>
    <mergeCell ref="A2:G2"/>
    <mergeCell ref="A4:C4"/>
    <mergeCell ref="E4:G4"/>
    <mergeCell ref="E5:E6"/>
    <mergeCell ref="F5:F6"/>
    <mergeCell ref="G5:G6"/>
    <mergeCell ref="A5:C5"/>
  </mergeCells>
  <printOptions/>
  <pageMargins left="0.67" right="0.63" top="0.98" bottom="0.98" header="0.51" footer="0.51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625" style="0" customWidth="1"/>
    <col min="3" max="3" width="17.625" style="0" customWidth="1"/>
    <col min="4" max="4" width="22.875" style="0" customWidth="1"/>
  </cols>
  <sheetData>
    <row r="1" ht="14.25">
      <c r="A1" s="1" t="s">
        <v>202</v>
      </c>
    </row>
    <row r="2" spans="1:4" ht="18.75">
      <c r="A2" s="97" t="s">
        <v>203</v>
      </c>
      <c r="B2" s="97"/>
      <c r="C2" s="97"/>
      <c r="D2" s="97"/>
    </row>
    <row r="3" spans="1:4" ht="14.25">
      <c r="A3" t="s">
        <v>239</v>
      </c>
      <c r="B3" s="13"/>
      <c r="C3" s="13"/>
      <c r="D3" s="21" t="s">
        <v>2</v>
      </c>
    </row>
    <row r="4" spans="1:4" ht="24.75" customHeight="1">
      <c r="A4" s="123" t="s">
        <v>274</v>
      </c>
      <c r="B4" s="122" t="s">
        <v>205</v>
      </c>
      <c r="C4" s="122"/>
      <c r="D4" s="122"/>
    </row>
    <row r="5" spans="1:4" ht="27.75" customHeight="1">
      <c r="A5" s="123"/>
      <c r="B5" s="15" t="s">
        <v>88</v>
      </c>
      <c r="C5" s="16" t="s">
        <v>92</v>
      </c>
      <c r="D5" s="16" t="s">
        <v>93</v>
      </c>
    </row>
    <row r="6" spans="1:4" ht="18" customHeight="1">
      <c r="A6" s="17" t="s">
        <v>206</v>
      </c>
      <c r="B6" s="22">
        <f>B7+B12+B29+B35</f>
        <v>1597661.8399999999</v>
      </c>
      <c r="C6" s="22">
        <f>C7+C12+C29+C35</f>
        <v>1597661.8399999999</v>
      </c>
      <c r="D6" s="22"/>
    </row>
    <row r="7" spans="1:4" ht="18" customHeight="1">
      <c r="A7" s="19" t="s">
        <v>94</v>
      </c>
      <c r="B7" s="20">
        <f>SUM(B8:B11)</f>
        <v>978050.4</v>
      </c>
      <c r="C7" s="20">
        <f>SUM(C8:C11)</f>
        <v>978050.4</v>
      </c>
      <c r="D7" s="19"/>
    </row>
    <row r="8" spans="1:4" ht="18" customHeight="1">
      <c r="A8" s="79" t="s">
        <v>241</v>
      </c>
      <c r="B8" s="80">
        <v>260268</v>
      </c>
      <c r="C8" s="80">
        <v>260268</v>
      </c>
      <c r="D8" s="19"/>
    </row>
    <row r="9" spans="1:4" ht="18" customHeight="1">
      <c r="A9" s="79" t="s">
        <v>242</v>
      </c>
      <c r="B9" s="80">
        <v>621782.4</v>
      </c>
      <c r="C9" s="80">
        <v>621782.4</v>
      </c>
      <c r="D9" s="19"/>
    </row>
    <row r="10" spans="1:4" ht="18" customHeight="1">
      <c r="A10" s="79" t="s">
        <v>243</v>
      </c>
      <c r="B10" s="80">
        <v>10000</v>
      </c>
      <c r="C10" s="80">
        <v>10000</v>
      </c>
      <c r="D10" s="19"/>
    </row>
    <row r="11" spans="1:4" ht="18" customHeight="1">
      <c r="A11" s="79" t="s">
        <v>244</v>
      </c>
      <c r="B11" s="80">
        <v>86000</v>
      </c>
      <c r="C11" s="80">
        <v>86000</v>
      </c>
      <c r="D11" s="19"/>
    </row>
    <row r="12" spans="1:4" ht="18" customHeight="1">
      <c r="A12" s="19" t="s">
        <v>95</v>
      </c>
      <c r="B12" s="20">
        <f>SUM(B13:B28)</f>
        <v>326100</v>
      </c>
      <c r="C12" s="20">
        <f>SUM(C13:C28)</f>
        <v>326100</v>
      </c>
      <c r="D12" s="19"/>
    </row>
    <row r="13" spans="1:4" ht="18" customHeight="1">
      <c r="A13" s="79" t="s">
        <v>245</v>
      </c>
      <c r="B13" s="80">
        <v>40000</v>
      </c>
      <c r="C13" s="80">
        <v>40000</v>
      </c>
      <c r="D13" s="19"/>
    </row>
    <row r="14" spans="1:4" ht="18" customHeight="1">
      <c r="A14" s="79" t="s">
        <v>246</v>
      </c>
      <c r="B14" s="80">
        <v>7000</v>
      </c>
      <c r="C14" s="80">
        <v>7000</v>
      </c>
      <c r="D14" s="19"/>
    </row>
    <row r="15" spans="1:4" ht="18" customHeight="1">
      <c r="A15" s="79" t="s">
        <v>247</v>
      </c>
      <c r="B15" s="80">
        <v>20000</v>
      </c>
      <c r="C15" s="80">
        <v>20000</v>
      </c>
      <c r="D15" s="19"/>
    </row>
    <row r="16" spans="1:4" ht="18" customHeight="1">
      <c r="A16" s="79" t="s">
        <v>248</v>
      </c>
      <c r="B16" s="80">
        <v>30000</v>
      </c>
      <c r="C16" s="80">
        <v>30000</v>
      </c>
      <c r="D16" s="19"/>
    </row>
    <row r="17" spans="1:4" ht="18" customHeight="1">
      <c r="A17" s="79" t="s">
        <v>249</v>
      </c>
      <c r="B17" s="80">
        <v>8000</v>
      </c>
      <c r="C17" s="80">
        <v>8000</v>
      </c>
      <c r="D17" s="19"/>
    </row>
    <row r="18" spans="1:4" ht="18" customHeight="1">
      <c r="A18" s="79" t="s">
        <v>250</v>
      </c>
      <c r="B18" s="80">
        <v>40000</v>
      </c>
      <c r="C18" s="80">
        <v>40000</v>
      </c>
      <c r="D18" s="19"/>
    </row>
    <row r="19" spans="1:4" ht="18" customHeight="1">
      <c r="A19" s="79" t="s">
        <v>251</v>
      </c>
      <c r="B19" s="80">
        <v>10000</v>
      </c>
      <c r="C19" s="80">
        <v>10000</v>
      </c>
      <c r="D19" s="19"/>
    </row>
    <row r="20" spans="1:4" ht="18" customHeight="1">
      <c r="A20" s="79" t="s">
        <v>252</v>
      </c>
      <c r="B20" s="80">
        <v>5000</v>
      </c>
      <c r="C20" s="80">
        <v>5000</v>
      </c>
      <c r="D20" s="19"/>
    </row>
    <row r="21" spans="1:4" ht="18" customHeight="1">
      <c r="A21" s="79" t="s">
        <v>253</v>
      </c>
      <c r="B21" s="80">
        <v>10000</v>
      </c>
      <c r="C21" s="80">
        <v>10000</v>
      </c>
      <c r="D21" s="19"/>
    </row>
    <row r="22" spans="1:4" ht="18" customHeight="1">
      <c r="A22" s="79" t="s">
        <v>254</v>
      </c>
      <c r="B22" s="80">
        <v>20000</v>
      </c>
      <c r="C22" s="80">
        <v>20000</v>
      </c>
      <c r="D22" s="19"/>
    </row>
    <row r="23" spans="1:4" ht="18" customHeight="1">
      <c r="A23" s="79" t="s">
        <v>255</v>
      </c>
      <c r="B23" s="80">
        <v>10000</v>
      </c>
      <c r="C23" s="80">
        <v>10000</v>
      </c>
      <c r="D23" s="19"/>
    </row>
    <row r="24" spans="1:4" ht="18" customHeight="1">
      <c r="A24" s="79" t="s">
        <v>256</v>
      </c>
      <c r="B24" s="80">
        <v>20000</v>
      </c>
      <c r="C24" s="80">
        <v>20000</v>
      </c>
      <c r="D24" s="19"/>
    </row>
    <row r="25" spans="1:4" ht="18" customHeight="1">
      <c r="A25" s="79" t="s">
        <v>257</v>
      </c>
      <c r="B25" s="80">
        <v>1100</v>
      </c>
      <c r="C25" s="80">
        <v>1100</v>
      </c>
      <c r="D25" s="19"/>
    </row>
    <row r="26" spans="1:4" ht="18" customHeight="1">
      <c r="A26" s="79" t="s">
        <v>258</v>
      </c>
      <c r="B26" s="80">
        <v>40000</v>
      </c>
      <c r="C26" s="80">
        <v>40000</v>
      </c>
      <c r="D26" s="19"/>
    </row>
    <row r="27" spans="1:4" ht="18" customHeight="1">
      <c r="A27" s="79" t="s">
        <v>259</v>
      </c>
      <c r="B27" s="80">
        <v>45000</v>
      </c>
      <c r="C27" s="80">
        <v>45000</v>
      </c>
      <c r="D27" s="19"/>
    </row>
    <row r="28" spans="1:4" ht="18" customHeight="1">
      <c r="A28" s="79" t="s">
        <v>260</v>
      </c>
      <c r="B28" s="80">
        <v>20000</v>
      </c>
      <c r="C28" s="80">
        <v>20000</v>
      </c>
      <c r="D28" s="19"/>
    </row>
    <row r="29" spans="1:4" ht="18" customHeight="1">
      <c r="A29" s="19" t="s">
        <v>96</v>
      </c>
      <c r="B29" s="20">
        <f>SUM(B30:B32)</f>
        <v>283511.44</v>
      </c>
      <c r="C29" s="20">
        <f>SUM(C30:C32)</f>
        <v>283511.44</v>
      </c>
      <c r="D29" s="19"/>
    </row>
    <row r="30" spans="1:4" ht="18" customHeight="1">
      <c r="A30" s="79" t="s">
        <v>261</v>
      </c>
      <c r="B30" s="80">
        <v>45000</v>
      </c>
      <c r="C30" s="80">
        <v>45000</v>
      </c>
      <c r="D30" s="19"/>
    </row>
    <row r="31" spans="1:4" ht="18" customHeight="1">
      <c r="A31" s="79" t="s">
        <v>262</v>
      </c>
      <c r="B31" s="80">
        <v>99970</v>
      </c>
      <c r="C31" s="80">
        <v>99970</v>
      </c>
      <c r="D31" s="19"/>
    </row>
    <row r="32" spans="1:4" ht="18" customHeight="1">
      <c r="A32" s="79" t="s">
        <v>263</v>
      </c>
      <c r="B32" s="80">
        <v>138541.44</v>
      </c>
      <c r="C32" s="80">
        <v>138541.44</v>
      </c>
      <c r="D32" s="19"/>
    </row>
    <row r="33" spans="1:4" ht="18" customHeight="1">
      <c r="A33" s="79" t="s">
        <v>277</v>
      </c>
      <c r="B33" s="86">
        <v>0</v>
      </c>
      <c r="C33" s="80"/>
      <c r="D33" s="19"/>
    </row>
    <row r="34" spans="1:4" ht="18" customHeight="1">
      <c r="A34" s="79" t="s">
        <v>278</v>
      </c>
      <c r="B34" s="86">
        <v>0</v>
      </c>
      <c r="C34" s="80"/>
      <c r="D34" s="19"/>
    </row>
    <row r="35" spans="1:4" ht="18" customHeight="1">
      <c r="A35" s="19" t="s">
        <v>97</v>
      </c>
      <c r="B35" s="80">
        <v>10000</v>
      </c>
      <c r="C35" s="80">
        <v>10000</v>
      </c>
      <c r="D35" s="19"/>
    </row>
    <row r="36" spans="1:4" ht="18" customHeight="1">
      <c r="A36" s="79" t="s">
        <v>264</v>
      </c>
      <c r="B36" s="80">
        <v>10000</v>
      </c>
      <c r="C36" s="80">
        <v>10000</v>
      </c>
      <c r="D36" s="19"/>
    </row>
    <row r="37" spans="1:4" ht="18" customHeight="1">
      <c r="A37" s="19" t="s">
        <v>280</v>
      </c>
      <c r="B37" s="86">
        <v>0</v>
      </c>
      <c r="C37" s="80"/>
      <c r="D37" s="19"/>
    </row>
  </sheetData>
  <sheetProtection/>
  <mergeCells count="3">
    <mergeCell ref="A2:D2"/>
    <mergeCell ref="B4:D4"/>
    <mergeCell ref="A4:A5"/>
  </mergeCells>
  <printOptions/>
  <pageMargins left="0.7480314960629921" right="0.7480314960629921" top="0.984251968503937" bottom="0.3937007874015748" header="0.4330708661417323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9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207</v>
      </c>
    </row>
    <row r="2" spans="1:4" ht="18.75">
      <c r="A2" s="97" t="s">
        <v>208</v>
      </c>
      <c r="B2" s="97"/>
      <c r="C2" s="97"/>
      <c r="D2" s="97"/>
    </row>
    <row r="3" spans="1:4" ht="14.25">
      <c r="A3" t="s">
        <v>239</v>
      </c>
      <c r="B3" s="13"/>
      <c r="C3" s="13"/>
      <c r="D3" s="14" t="s">
        <v>2</v>
      </c>
    </row>
    <row r="4" spans="1:4" ht="24.75" customHeight="1">
      <c r="A4" s="123" t="s">
        <v>204</v>
      </c>
      <c r="B4" s="131" t="s">
        <v>282</v>
      </c>
      <c r="C4" s="122"/>
      <c r="D4" s="122"/>
    </row>
    <row r="5" spans="1:4" ht="27.75" customHeight="1">
      <c r="A5" s="123"/>
      <c r="B5" s="15" t="s">
        <v>88</v>
      </c>
      <c r="C5" s="16" t="s">
        <v>92</v>
      </c>
      <c r="D5" s="16" t="s">
        <v>93</v>
      </c>
    </row>
    <row r="6" spans="1:4" ht="24" customHeight="1">
      <c r="A6" s="17" t="s">
        <v>206</v>
      </c>
      <c r="B6" s="18">
        <f>B8+B16</f>
        <v>685900</v>
      </c>
      <c r="C6" s="18">
        <f>C8+C16</f>
        <v>685900</v>
      </c>
      <c r="D6" s="18"/>
    </row>
    <row r="7" spans="1:4" ht="24" customHeight="1">
      <c r="A7" s="19" t="s">
        <v>94</v>
      </c>
      <c r="B7" s="20">
        <v>0</v>
      </c>
      <c r="C7" s="20"/>
      <c r="D7" s="19"/>
    </row>
    <row r="8" spans="1:4" ht="24" customHeight="1">
      <c r="A8" s="19" t="s">
        <v>95</v>
      </c>
      <c r="B8" s="20">
        <f>SUM(B9:B12)</f>
        <v>390000</v>
      </c>
      <c r="C8" s="20">
        <f>SUM(C9:C12)</f>
        <v>390000</v>
      </c>
      <c r="D8" s="19"/>
    </row>
    <row r="9" spans="1:4" ht="24" customHeight="1">
      <c r="A9" s="79" t="s">
        <v>248</v>
      </c>
      <c r="B9" s="80">
        <v>60000</v>
      </c>
      <c r="C9" s="80">
        <v>60000</v>
      </c>
      <c r="D9" s="19"/>
    </row>
    <row r="10" spans="1:4" ht="24" customHeight="1">
      <c r="A10" s="79" t="s">
        <v>251</v>
      </c>
      <c r="B10" s="80">
        <v>60000</v>
      </c>
      <c r="C10" s="80">
        <v>60000</v>
      </c>
      <c r="D10" s="19"/>
    </row>
    <row r="11" spans="1:4" ht="24" customHeight="1">
      <c r="A11" s="79" t="s">
        <v>270</v>
      </c>
      <c r="B11" s="80">
        <v>250000</v>
      </c>
      <c r="C11" s="80">
        <v>250000</v>
      </c>
      <c r="D11" s="19"/>
    </row>
    <row r="12" spans="1:4" ht="24" customHeight="1">
      <c r="A12" s="79" t="s">
        <v>271</v>
      </c>
      <c r="B12" s="80">
        <v>20000</v>
      </c>
      <c r="C12" s="80">
        <v>20000</v>
      </c>
      <c r="D12" s="19"/>
    </row>
    <row r="13" spans="1:4" ht="24" customHeight="1">
      <c r="A13" s="19" t="s">
        <v>96</v>
      </c>
      <c r="B13" s="20">
        <v>0</v>
      </c>
      <c r="C13" s="20"/>
      <c r="D13" s="19"/>
    </row>
    <row r="14" spans="1:4" ht="24" customHeight="1">
      <c r="A14" s="19" t="s">
        <v>275</v>
      </c>
      <c r="B14" s="20">
        <v>0</v>
      </c>
      <c r="C14" s="20"/>
      <c r="D14" s="19"/>
    </row>
    <row r="15" spans="1:4" ht="24" customHeight="1">
      <c r="A15" s="19" t="s">
        <v>276</v>
      </c>
      <c r="B15" s="20">
        <v>0</v>
      </c>
      <c r="C15" s="20"/>
      <c r="D15" s="19"/>
    </row>
    <row r="16" spans="1:4" ht="24" customHeight="1">
      <c r="A16" s="19" t="s">
        <v>97</v>
      </c>
      <c r="B16" s="20">
        <f>SUM(B17:B18)</f>
        <v>295900</v>
      </c>
      <c r="C16" s="20">
        <f>SUM(C17:C18)</f>
        <v>295900</v>
      </c>
      <c r="D16" s="19"/>
    </row>
    <row r="17" spans="1:4" ht="24" customHeight="1">
      <c r="A17" s="79" t="s">
        <v>272</v>
      </c>
      <c r="B17" s="80">
        <v>240000</v>
      </c>
      <c r="C17" s="80">
        <v>240000</v>
      </c>
      <c r="D17" s="19"/>
    </row>
    <row r="18" spans="1:4" ht="24" customHeight="1">
      <c r="A18" s="79" t="s">
        <v>273</v>
      </c>
      <c r="B18" s="80">
        <v>55900</v>
      </c>
      <c r="C18" s="80">
        <v>55900</v>
      </c>
      <c r="D18" s="19"/>
    </row>
    <row r="19" spans="1:4" ht="24" customHeight="1">
      <c r="A19" s="19" t="s">
        <v>84</v>
      </c>
      <c r="B19" s="20">
        <v>0</v>
      </c>
      <c r="C19" s="20"/>
      <c r="D19" s="19"/>
    </row>
  </sheetData>
  <sheetProtection/>
  <mergeCells count="3">
    <mergeCell ref="A2:D2"/>
    <mergeCell ref="B4:D4"/>
    <mergeCell ref="A4:A5"/>
  </mergeCells>
  <printOptions/>
  <pageMargins left="0.7480314960629921" right="0.7480314960629921" top="0.984251968503937" bottom="0.3937007874015748" header="0.433070866141732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刘晖</cp:lastModifiedBy>
  <cp:lastPrinted>2018-03-29T08:33:32Z</cp:lastPrinted>
  <dcterms:created xsi:type="dcterms:W3CDTF">2011-09-13T11:12:31Z</dcterms:created>
  <dcterms:modified xsi:type="dcterms:W3CDTF">2018-04-06T03:17:43Z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