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370" tabRatio="852" activeTab="0"/>
  </bookViews>
  <sheets>
    <sheet name="部门收支总表" sheetId="1" r:id="rId1"/>
    <sheet name="部门收入总表" sheetId="2" r:id="rId2"/>
    <sheet name="部门支出总表" sheetId="3" r:id="rId3"/>
    <sheet name="部门基本支出表" sheetId="4" r:id="rId4"/>
    <sheet name="部门项目支出表" sheetId="5" r:id="rId5"/>
    <sheet name="财政拨款收支总表" sheetId="6" r:id="rId6"/>
    <sheet name="一般公共预算支出表" sheetId="7" r:id="rId7"/>
    <sheet name="一般公共预算基本支出表" sheetId="8" r:id="rId8"/>
    <sheet name="一般公共预算项目支出表" sheetId="9" r:id="rId9"/>
    <sheet name="一般公共预算安排的机关运行经费及“三公”经费支出表" sheetId="10" r:id="rId10"/>
    <sheet name="政府性基金预算支出表" sheetId="11" r:id="rId11"/>
  </sheets>
  <definedNames/>
  <calcPr fullCalcOnLoad="1"/>
</workbook>
</file>

<file path=xl/sharedStrings.xml><?xml version="1.0" encoding="utf-8"?>
<sst xmlns="http://schemas.openxmlformats.org/spreadsheetml/2006/main" count="467" uniqueCount="294">
  <si>
    <t>附件2-1</t>
  </si>
  <si>
    <t>部门收支总表</t>
  </si>
  <si>
    <t>单位:元</t>
  </si>
  <si>
    <t>收                             入</t>
  </si>
  <si>
    <t>支                             出</t>
  </si>
  <si>
    <t xml:space="preserve">项            目 </t>
  </si>
  <si>
    <t xml:space="preserve">         项     目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</si>
  <si>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</si>
  <si>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</si>
  <si>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</si>
  <si>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</si>
  <si>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</si>
  <si>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</si>
  <si>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</si>
  <si>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</si>
  <si>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</si>
  <si>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</si>
  <si>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</si>
  <si>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</si>
  <si>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</si>
  <si>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</si>
  <si>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</si>
  <si>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</si>
  <si>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</si>
  <si>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</si>
  <si>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</si>
  <si>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</si>
  <si>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</si>
  <si>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</si>
  <si>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</si>
  <si>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</si>
  <si>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</si>
  <si>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</si>
  <si>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</si>
  <si>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</si>
  <si>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</si>
  <si>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</si>
  <si>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</si>
  <si>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</si>
  <si>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</si>
  <si>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</si>
  <si>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</si>
  <si>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</si>
  <si>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</si>
  <si>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</si>
  <si>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</si>
  <si>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</si>
  <si>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</si>
  <si>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</si>
  <si>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</si>
  <si>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支      出      总      计</t>
  </si>
  <si>
    <t>附件2-2</t>
  </si>
  <si>
    <t>部门收入总表</t>
  </si>
  <si>
    <t>单位：元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</si>
  <si>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</si>
  <si>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</si>
  <si>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</si>
  <si>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</si>
  <si>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</si>
  <si>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</si>
  <si>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</si>
  <si>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</si>
  <si>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</si>
  <si>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</si>
  <si>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</si>
  <si>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</si>
  <si>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</si>
  <si>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</si>
  <si>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</si>
  <si>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</si>
  <si>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</si>
  <si>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</si>
  <si>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</si>
  <si>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</si>
  <si>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</si>
  <si>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</si>
  <si>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附件2-3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</si>
  <si>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</si>
  <si>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</si>
  <si>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</si>
  <si>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</si>
  <si>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</si>
  <si>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</si>
  <si>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</si>
  <si>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其他支出</t>
  </si>
  <si>
    <t>附件2-4</t>
  </si>
  <si>
    <t>部门基本支出表</t>
  </si>
  <si>
    <t>经济科目名称          （到款级）</t>
  </si>
  <si>
    <t>资    金    来    源</t>
  </si>
  <si>
    <t>小计</t>
  </si>
  <si>
    <t>公共财政预算资金</t>
  </si>
  <si>
    <t>财政专户管理的非税资金</t>
  </si>
  <si>
    <t>其他资金</t>
  </si>
  <si>
    <t>经费拨款</t>
  </si>
  <si>
    <t>纳入预算管理的非税资金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</si>
  <si>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</si>
  <si>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</si>
  <si>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</si>
  <si>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</si>
  <si>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</si>
  <si>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</si>
  <si>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附件2-5</t>
  </si>
  <si>
    <t>部门项目支出表</t>
  </si>
  <si>
    <t xml:space="preserve">项目名称          </t>
  </si>
  <si>
    <r>
      <t>绩效目标</t>
    </r>
    <r>
      <rPr>
        <sz val="12"/>
        <rFont val="宋体"/>
        <family val="0"/>
      </rPr>
      <t xml:space="preserve">    </t>
    </r>
    <r>
      <rPr>
        <sz val="9"/>
        <rFont val="宋体"/>
        <family val="0"/>
      </rPr>
      <t>（简略表述项目              实施的内容及      目的）</t>
    </r>
  </si>
  <si>
    <t>其他  资金</t>
  </si>
  <si>
    <t>附件2-6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</si>
  <si>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</si>
  <si>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</si>
  <si>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</si>
  <si>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</si>
  <si>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</si>
  <si>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</si>
  <si>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</si>
  <si>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</si>
  <si>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</si>
  <si>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</si>
  <si>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</si>
  <si>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</si>
  <si>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</si>
  <si>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</si>
  <si>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</si>
  <si>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</si>
  <si>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</si>
  <si>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</si>
  <si>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</si>
  <si>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</si>
  <si>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</si>
  <si>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</si>
  <si>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</si>
  <si>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</si>
  <si>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</si>
  <si>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</si>
  <si>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</si>
  <si>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</si>
  <si>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</si>
  <si>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</si>
  <si>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</si>
  <si>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</si>
  <si>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</si>
  <si>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</si>
  <si>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</si>
  <si>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</si>
  <si>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</si>
  <si>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</si>
  <si>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</si>
  <si>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</si>
  <si>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</si>
  <si>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</si>
  <si>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</si>
  <si>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</si>
  <si>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</si>
  <si>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</si>
  <si>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</si>
  <si>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</si>
  <si>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</si>
  <si>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</si>
  <si>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</si>
  <si>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</si>
  <si>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</si>
  <si>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</si>
  <si>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</si>
  <si>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</si>
  <si>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</si>
  <si>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</si>
  <si>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</si>
  <si>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</si>
  <si>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</si>
  <si>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</si>
  <si>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</si>
  <si>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</si>
  <si>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</si>
  <si>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</si>
  <si>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</si>
  <si>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</si>
  <si>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</si>
  <si>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</si>
  <si>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</si>
  <si>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</si>
  <si>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</si>
  <si>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</si>
  <si>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</si>
  <si>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</si>
  <si>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</si>
  <si>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</si>
  <si>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</si>
  <si>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</si>
  <si>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</si>
  <si>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</si>
  <si>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</si>
  <si>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</si>
  <si>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</si>
  <si>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</si>
  <si>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</si>
  <si>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</si>
  <si>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</si>
  <si>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</si>
  <si>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</si>
  <si>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</si>
  <si>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</si>
  <si>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附件2-7</t>
  </si>
  <si>
    <t>一般公共预算支出表</t>
  </si>
  <si>
    <t>项目</t>
  </si>
  <si>
    <t>一般公共预算支出</t>
  </si>
  <si>
    <t>合  计</t>
  </si>
  <si>
    <t>附件2-8</t>
  </si>
  <si>
    <t>一般公共预算基本支出表</t>
  </si>
  <si>
    <t>经济科目名称              （到款级）</t>
  </si>
  <si>
    <t>一般公共预算基本支出</t>
  </si>
  <si>
    <t>合 计</t>
  </si>
  <si>
    <t>附件2-9</t>
  </si>
  <si>
    <t>一般公共预算项目支出表</t>
  </si>
  <si>
    <t>附件2-10</t>
  </si>
  <si>
    <t>一般公共预算安排的机关运行经费及“三公”经费支出表</t>
  </si>
  <si>
    <t>金  额</t>
  </si>
  <si>
    <t>机关运行经费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</si>
  <si>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</si>
  <si>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</si>
  <si>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</si>
  <si>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</si>
  <si>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</si>
  <si>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         三、公务接待支出</t>
  </si>
  <si>
    <t>注：</t>
  </si>
  <si>
    <t>1.本表应填写的资金为一般公共预算安排资金。</t>
  </si>
  <si>
    <t>2.机关运行费，即部门（单位）公用经费，包括办公及印刷费、邮电费、差旅费、会议费、福利费、日常维修费、专用材料及一般设备购置费、办公用房水电费、办公用房取暖费、办公用房物业管理费、公务用车运行维护费以及其他费用。</t>
  </si>
  <si>
    <t>附件2-11</t>
  </si>
  <si>
    <t>政府性基金预算支出表</t>
  </si>
  <si>
    <t>项   目</t>
  </si>
  <si>
    <t>政府性基金预算支出</t>
  </si>
  <si>
    <r>
      <t xml:space="preserve"> 2017</t>
    </r>
    <r>
      <rPr>
        <sz val="9"/>
        <rFont val="宋体"/>
        <family val="0"/>
      </rPr>
      <t>年预算</t>
    </r>
  </si>
  <si>
    <t xml:space="preserve">单位名称：韶关市城市管理行政执法局    </t>
  </si>
  <si>
    <t xml:space="preserve">单位名称：韶关市城市管理行政执法局 </t>
  </si>
  <si>
    <t xml:space="preserve">单位名称：韶关市城市管理行政执法局 </t>
  </si>
  <si>
    <t>其他一般公共服务支出</t>
  </si>
  <si>
    <t>归口管理的行政单位离退休</t>
  </si>
  <si>
    <t>城管执法</t>
  </si>
  <si>
    <t>08</t>
  </si>
  <si>
    <t>03</t>
  </si>
  <si>
    <t>城市建设支出</t>
  </si>
  <si>
    <t>住房公积金</t>
  </si>
  <si>
    <t>基本工资</t>
  </si>
  <si>
    <t>津贴补贴</t>
  </si>
  <si>
    <t>差旅费</t>
  </si>
  <si>
    <t>物业管理费</t>
  </si>
  <si>
    <t>电费</t>
  </si>
  <si>
    <t>邮电费</t>
  </si>
  <si>
    <t>水费</t>
  </si>
  <si>
    <t>其他商品和服务支出</t>
  </si>
  <si>
    <t>劳务费</t>
  </si>
  <si>
    <t>手续费</t>
  </si>
  <si>
    <t>公务接待费</t>
  </si>
  <si>
    <t>培训费</t>
  </si>
  <si>
    <t>工会经费</t>
  </si>
  <si>
    <t>维修（护）费</t>
  </si>
  <si>
    <t>租赁费</t>
  </si>
  <si>
    <t>会议费</t>
  </si>
  <si>
    <t>印刷费</t>
  </si>
  <si>
    <t>咨询费</t>
  </si>
  <si>
    <t>办公费</t>
  </si>
  <si>
    <t>公务用车运行维护费</t>
  </si>
  <si>
    <t>福利费</t>
  </si>
  <si>
    <t>其他交通费用</t>
  </si>
  <si>
    <t>办公设备购置</t>
  </si>
  <si>
    <t>退休费</t>
  </si>
  <si>
    <t>其他对个人和家庭的补助支出</t>
  </si>
  <si>
    <t>2017年协管员人员经费</t>
  </si>
  <si>
    <t>2017年执法装备</t>
  </si>
  <si>
    <t>2017年渣土专项工作经费</t>
  </si>
  <si>
    <t>2017年提升项目（户外广告、招牌整治费）</t>
  </si>
  <si>
    <t>单位名称：韶关市城市管理行政执法局</t>
  </si>
  <si>
    <t>其他工资福利支出</t>
  </si>
  <si>
    <t>办公费</t>
  </si>
  <si>
    <t>公务用车运行维护费</t>
  </si>
  <si>
    <t>其他商品和服务支出</t>
  </si>
  <si>
    <t>办公设备购置</t>
  </si>
  <si>
    <t>专用设备购置</t>
  </si>
  <si>
    <t>2017年城管协管员全年经费，目的是稳定协管员队伍。</t>
  </si>
  <si>
    <t>2017年城管执勤车辆使用费、制服及执法设备采购等，目的是提高执法水平。</t>
  </si>
  <si>
    <t>2017年韶关市市区渣土管理临时办公室运行经费，目的是整治渣土扬尘。</t>
  </si>
  <si>
    <t>2017年城市道路和广告、招牌整治工作，目的是维护市容市貌。</t>
  </si>
  <si>
    <r>
      <t>2</t>
    </r>
    <r>
      <rPr>
        <sz val="12"/>
        <color indexed="8"/>
        <rFont val="宋体"/>
        <family val="0"/>
      </rPr>
      <t>019999</t>
    </r>
  </si>
  <si>
    <r>
      <t>2</t>
    </r>
    <r>
      <rPr>
        <sz val="12"/>
        <color indexed="8"/>
        <rFont val="宋体"/>
        <family val="0"/>
      </rPr>
      <t>080501</t>
    </r>
  </si>
  <si>
    <t>2120104</t>
  </si>
  <si>
    <r>
      <t>2</t>
    </r>
    <r>
      <rPr>
        <sz val="12"/>
        <color indexed="8"/>
        <rFont val="宋体"/>
        <family val="0"/>
      </rPr>
      <t>210201</t>
    </r>
  </si>
  <si>
    <r>
      <t>2</t>
    </r>
    <r>
      <rPr>
        <sz val="12"/>
        <color indexed="8"/>
        <rFont val="宋体"/>
        <family val="0"/>
      </rPr>
      <t>120803</t>
    </r>
  </si>
  <si>
    <t>一般公共服务支出</t>
  </si>
  <si>
    <t>其他一般公共服务支出</t>
  </si>
  <si>
    <t>社会保障和就业支出</t>
  </si>
  <si>
    <t>行政事业单位离退休</t>
  </si>
  <si>
    <t>城乡社区支出</t>
  </si>
  <si>
    <t>城乡社区管理事务</t>
  </si>
  <si>
    <t>住房保障支出</t>
  </si>
  <si>
    <t>住房改革支出</t>
  </si>
  <si>
    <t>国有土地使用权出让收入及对应专项债务收入安排的支出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</si>
</sst>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#.00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0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16"/>
      <name val="黑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14"/>
      <name val="黑体"/>
      <family val="0"/>
    </font>
    <font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9"/>
      <color indexed="8"/>
      <name val="宋体"/>
      <family val="0"/>
    </font>
    <font>
      <b/>
      <sz val="11"/>
      <name val="宋体"/>
      <family val="0"/>
    </font>
    <font>
      <sz val="22"/>
      <color indexed="8"/>
      <name val="宋体"/>
      <family val="0"/>
    </font>
    <font>
      <sz val="9"/>
      <name val="宋体"/>
      <family val="0"/>
    </font>
    <font>
      <u val="single"/>
      <sz val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7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/>
      <protection/>
    </xf>
    <xf numFmtId="0" fontId="0" fillId="0" borderId="0" applyNumberFormat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4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16" borderId="5" applyNumberFormat="0" applyAlignment="0" applyProtection="0"/>
    <xf numFmtId="0" fontId="36" fillId="17" borderId="6" applyNumberFormat="0" applyAlignment="0" applyProtection="0"/>
    <xf numFmtId="0" fontId="2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33" fillId="22" borderId="0" applyNumberFormat="0" applyBorder="0" applyAlignment="0" applyProtection="0"/>
    <xf numFmtId="0" fontId="29" fillId="16" borderId="8" applyNumberFormat="0" applyAlignment="0" applyProtection="0"/>
    <xf numFmtId="0" fontId="34" fillId="7" borderId="5" applyNumberFormat="0" applyAlignment="0" applyProtection="0"/>
    <xf numFmtId="0" fontId="4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0" xfId="47">
      <alignment/>
      <protection/>
    </xf>
    <xf numFmtId="0" fontId="7" fillId="0" borderId="0" xfId="47" applyFont="1" applyAlignment="1">
      <alignment horizontal="right"/>
      <protection/>
    </xf>
    <xf numFmtId="0" fontId="1" fillId="0" borderId="10" xfId="47" applyFont="1" applyFill="1" applyBorder="1" applyAlignment="1">
      <alignment horizontal="center" vertical="center" wrapText="1" shrinkToFit="1"/>
      <protection/>
    </xf>
    <xf numFmtId="0" fontId="1" fillId="0" borderId="10" xfId="47" applyFont="1" applyFill="1" applyBorder="1" applyAlignment="1">
      <alignment horizontal="center" vertical="center" shrinkToFit="1"/>
      <protection/>
    </xf>
    <xf numFmtId="0" fontId="0" fillId="0" borderId="10" xfId="0" applyBorder="1" applyAlignment="1">
      <alignment vertical="center"/>
    </xf>
    <xf numFmtId="0" fontId="0" fillId="0" borderId="0" xfId="43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0" fontId="10" fillId="0" borderId="0" xfId="0" applyFont="1" applyFill="1" applyAlignment="1">
      <alignment vertical="center"/>
    </xf>
    <xf numFmtId="0" fontId="12" fillId="0" borderId="0" xfId="41" applyNumberFormat="1" applyFont="1" applyFill="1" applyBorder="1" applyAlignment="1">
      <alignment/>
    </xf>
    <xf numFmtId="0" fontId="0" fillId="0" borderId="0" xfId="0" applyAlignment="1">
      <alignment horizontal="right" vertical="center"/>
    </xf>
    <xf numFmtId="0" fontId="13" fillId="24" borderId="10" xfId="41" applyFont="1" applyFill="1" applyBorder="1" applyAlignment="1">
      <alignment horizontal="center" vertical="center" wrapText="1" shrinkToFit="1"/>
    </xf>
    <xf numFmtId="0" fontId="13" fillId="24" borderId="10" xfId="41" applyNumberFormat="1" applyFont="1" applyFill="1" applyBorder="1" applyAlignment="1">
      <alignment horizontal="center" vertical="center" wrapText="1" shrinkToFit="1"/>
    </xf>
    <xf numFmtId="0" fontId="13" fillId="0" borderId="11" xfId="41" applyNumberFormat="1" applyFont="1" applyFill="1" applyBorder="1" applyAlignment="1">
      <alignment horizontal="center" vertical="center" shrinkToFit="1"/>
    </xf>
    <xf numFmtId="0" fontId="0" fillId="0" borderId="0" xfId="0" applyBorder="1" applyAlignment="1">
      <alignment horizontal="right" vertical="center"/>
    </xf>
    <xf numFmtId="0" fontId="6" fillId="0" borderId="0" xfId="45">
      <alignment/>
      <protection/>
    </xf>
    <xf numFmtId="0" fontId="7" fillId="0" borderId="0" xfId="45" applyFont="1" applyAlignment="1">
      <alignment horizontal="right"/>
      <protection/>
    </xf>
    <xf numFmtId="0" fontId="5" fillId="24" borderId="10" xfId="45" applyFont="1" applyFill="1" applyBorder="1" applyAlignment="1">
      <alignment horizontal="center" vertical="center" wrapText="1" shrinkToFit="1"/>
      <protection/>
    </xf>
    <xf numFmtId="4" fontId="5" fillId="24" borderId="10" xfId="45" applyNumberFormat="1" applyFont="1" applyFill="1" applyBorder="1" applyAlignment="1">
      <alignment horizontal="right" vertical="center" shrinkToFit="1"/>
      <protection/>
    </xf>
    <xf numFmtId="0" fontId="18" fillId="0" borderId="0" xfId="46" applyFont="1">
      <alignment/>
      <protection/>
    </xf>
    <xf numFmtId="0" fontId="19" fillId="0" borderId="0" xfId="46" applyFont="1">
      <alignment/>
      <protection/>
    </xf>
    <xf numFmtId="0" fontId="18" fillId="0" borderId="0" xfId="46" applyFont="1" applyAlignment="1">
      <alignment horizontal="center"/>
      <protection/>
    </xf>
    <xf numFmtId="0" fontId="18" fillId="0" borderId="0" xfId="46" applyFont="1" applyAlignment="1">
      <alignment horizontal="right"/>
      <protection/>
    </xf>
    <xf numFmtId="0" fontId="18" fillId="24" borderId="10" xfId="46" applyFont="1" applyFill="1" applyBorder="1" applyAlignment="1">
      <alignment horizontal="center" vertical="center"/>
      <protection/>
    </xf>
    <xf numFmtId="0" fontId="18" fillId="24" borderId="10" xfId="46" applyFont="1" applyFill="1" applyBorder="1" applyAlignment="1">
      <alignment horizontal="center" vertical="center" wrapText="1"/>
      <protection/>
    </xf>
    <xf numFmtId="0" fontId="18" fillId="24" borderId="10" xfId="46" applyFont="1" applyFill="1" applyBorder="1" applyAlignment="1">
      <alignment horizontal="left" vertical="center"/>
      <protection/>
    </xf>
    <xf numFmtId="0" fontId="18" fillId="24" borderId="10" xfId="46" applyFont="1" applyFill="1" applyBorder="1" applyAlignment="1">
      <alignment horizontal="left" vertical="center" shrinkToFit="1"/>
      <protection/>
    </xf>
    <xf numFmtId="0" fontId="20" fillId="24" borderId="10" xfId="46" applyFont="1" applyFill="1" applyBorder="1" applyAlignment="1">
      <alignment horizontal="center" vertical="center"/>
      <protection/>
    </xf>
    <xf numFmtId="0" fontId="20" fillId="24" borderId="10" xfId="46" applyFont="1" applyFill="1" applyBorder="1" applyAlignment="1">
      <alignment vertical="center"/>
      <protection/>
    </xf>
    <xf numFmtId="0" fontId="18" fillId="24" borderId="10" xfId="46" applyFont="1" applyFill="1" applyBorder="1" applyAlignment="1">
      <alignment vertical="center"/>
      <protection/>
    </xf>
    <xf numFmtId="0" fontId="14" fillId="0" borderId="0" xfId="41" applyNumberFormat="1" applyFont="1" applyFill="1" applyBorder="1" applyAlignment="1">
      <alignment horizontal="right" vertical="center"/>
    </xf>
    <xf numFmtId="0" fontId="21" fillId="24" borderId="12" xfId="41" applyNumberFormat="1" applyFont="1" applyFill="1" applyBorder="1" applyAlignment="1">
      <alignment horizontal="center" vertical="center" wrapText="1" shrinkToFit="1"/>
    </xf>
    <xf numFmtId="0" fontId="14" fillId="24" borderId="12" xfId="41" applyNumberFormat="1" applyFont="1" applyFill="1" applyBorder="1" applyAlignment="1">
      <alignment horizontal="center" vertical="center" wrapText="1" shrinkToFit="1"/>
    </xf>
    <xf numFmtId="0" fontId="6" fillId="0" borderId="0" xfId="44">
      <alignment/>
      <protection/>
    </xf>
    <xf numFmtId="0" fontId="5" fillId="0" borderId="0" xfId="44" applyFont="1" applyAlignment="1">
      <alignment horizontal="center"/>
      <protection/>
    </xf>
    <xf numFmtId="0" fontId="1" fillId="24" borderId="10" xfId="44" applyFont="1" applyFill="1" applyBorder="1" applyAlignment="1">
      <alignment horizontal="center" vertical="center" shrinkToFit="1"/>
      <protection/>
    </xf>
    <xf numFmtId="0" fontId="1" fillId="24" borderId="10" xfId="44" applyFont="1" applyFill="1" applyBorder="1" applyAlignment="1">
      <alignment horizontal="center" vertical="center" wrapText="1" shrinkToFit="1"/>
      <protection/>
    </xf>
    <xf numFmtId="0" fontId="5" fillId="0" borderId="0" xfId="44" applyFont="1" applyAlignment="1">
      <alignment horizontal="right"/>
      <protection/>
    </xf>
    <xf numFmtId="0" fontId="6" fillId="0" borderId="0" xfId="42">
      <alignment/>
      <protection/>
    </xf>
    <xf numFmtId="0" fontId="5" fillId="0" borderId="0" xfId="42" applyFont="1" applyAlignment="1">
      <alignment horizontal="center"/>
      <protection/>
    </xf>
    <xf numFmtId="0" fontId="1" fillId="24" borderId="13" xfId="42" applyFont="1" applyFill="1" applyBorder="1" applyAlignment="1">
      <alignment horizontal="center" vertical="center" wrapText="1" shrinkToFit="1"/>
      <protection/>
    </xf>
    <xf numFmtId="0" fontId="1" fillId="24" borderId="13" xfId="42" applyFont="1" applyFill="1" applyBorder="1" applyAlignment="1">
      <alignment horizontal="center" vertical="center" shrinkToFit="1"/>
      <protection/>
    </xf>
    <xf numFmtId="0" fontId="5" fillId="0" borderId="0" xfId="42" applyFont="1" applyAlignment="1">
      <alignment horizontal="right"/>
      <protection/>
    </xf>
    <xf numFmtId="0" fontId="7" fillId="0" borderId="0" xfId="42" applyFont="1" applyAlignment="1">
      <alignment horizontal="right"/>
      <protection/>
    </xf>
    <xf numFmtId="0" fontId="14" fillId="0" borderId="0" xfId="0" applyFont="1" applyAlignment="1">
      <alignment vertical="center"/>
    </xf>
    <xf numFmtId="0" fontId="14" fillId="0" borderId="0" xfId="40" applyNumberFormat="1" applyFont="1" applyFill="1" applyBorder="1" applyAlignment="1">
      <alignment horizontal="left" vertical="center"/>
    </xf>
    <xf numFmtId="0" fontId="12" fillId="0" borderId="0" xfId="40" applyNumberFormat="1" applyFont="1" applyFill="1" applyBorder="1" applyAlignment="1">
      <alignment/>
    </xf>
    <xf numFmtId="0" fontId="14" fillId="0" borderId="0" xfId="40" applyNumberFormat="1" applyFont="1" applyFill="1" applyBorder="1" applyAlignment="1">
      <alignment vertical="center"/>
    </xf>
    <xf numFmtId="0" fontId="14" fillId="0" borderId="0" xfId="40" applyNumberFormat="1" applyFont="1" applyFill="1" applyBorder="1" applyAlignment="1">
      <alignment horizontal="right" vertical="center"/>
    </xf>
    <xf numFmtId="0" fontId="23" fillId="24" borderId="12" xfId="40" applyFont="1" applyFill="1" applyBorder="1" applyAlignment="1">
      <alignment horizontal="center" vertical="center" wrapText="1" shrinkToFit="1"/>
    </xf>
    <xf numFmtId="0" fontId="24" fillId="24" borderId="12" xfId="40" applyFont="1" applyFill="1" applyBorder="1" applyAlignment="1">
      <alignment horizontal="center" vertical="center" wrapText="1" shrinkToFit="1"/>
    </xf>
    <xf numFmtId="0" fontId="23" fillId="24" borderId="12" xfId="40" applyFont="1" applyFill="1" applyBorder="1" applyAlignment="1">
      <alignment horizontal="left" vertical="center" wrapText="1" shrinkToFit="1"/>
    </xf>
    <xf numFmtId="43" fontId="18" fillId="24" borderId="10" xfId="46" applyNumberFormat="1" applyFont="1" applyFill="1" applyBorder="1" applyAlignment="1">
      <alignment horizontal="right" vertical="center" shrinkToFit="1"/>
      <protection/>
    </xf>
    <xf numFmtId="43" fontId="23" fillId="0" borderId="12" xfId="40" applyNumberFormat="1" applyFont="1" applyBorder="1" applyAlignment="1">
      <alignment horizontal="center" shrinkToFit="1"/>
    </xf>
    <xf numFmtId="43" fontId="23" fillId="0" borderId="12" xfId="40" applyNumberFormat="1" applyFont="1" applyBorder="1" applyAlignment="1">
      <alignment horizontal="right"/>
    </xf>
    <xf numFmtId="43" fontId="23" fillId="24" borderId="12" xfId="40" applyNumberFormat="1" applyFont="1" applyFill="1" applyBorder="1" applyAlignment="1">
      <alignment horizontal="right" vertical="center" wrapText="1" shrinkToFit="1"/>
    </xf>
    <xf numFmtId="43" fontId="23" fillId="0" borderId="12" xfId="40" applyNumberFormat="1" applyFont="1" applyBorder="1" applyAlignment="1">
      <alignment horizontal="right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5" fillId="0" borderId="14" xfId="42" applyFont="1" applyBorder="1" applyAlignment="1">
      <alignment/>
      <protection/>
    </xf>
    <xf numFmtId="0" fontId="5" fillId="24" borderId="13" xfId="45" applyFont="1" applyFill="1" applyBorder="1" applyAlignment="1">
      <alignment horizontal="left" vertical="center" shrinkToFit="1"/>
      <protection/>
    </xf>
    <xf numFmtId="43" fontId="1" fillId="24" borderId="13" xfId="42" applyNumberFormat="1" applyFont="1" applyFill="1" applyBorder="1" applyAlignment="1">
      <alignment horizontal="right" vertical="center" shrinkToFit="1"/>
      <protection/>
    </xf>
    <xf numFmtId="43" fontId="1" fillId="24" borderId="13" xfId="42" applyNumberFormat="1" applyFont="1" applyFill="1" applyBorder="1" applyAlignment="1">
      <alignment horizontal="right" vertical="center" shrinkToFit="1"/>
      <protection/>
    </xf>
    <xf numFmtId="43" fontId="1" fillId="0" borderId="13" xfId="42" applyNumberFormat="1" applyFont="1" applyBorder="1" applyAlignment="1">
      <alignment horizontal="right" vertical="center" shrinkToFit="1"/>
      <protection/>
    </xf>
    <xf numFmtId="43" fontId="1" fillId="0" borderId="13" xfId="42" applyNumberFormat="1" applyFont="1" applyBorder="1" applyAlignment="1">
      <alignment horizontal="right" vertical="center" shrinkToFit="1"/>
      <protection/>
    </xf>
    <xf numFmtId="0" fontId="5" fillId="0" borderId="15" xfId="44" applyFont="1" applyBorder="1" applyAlignment="1">
      <alignment/>
      <protection/>
    </xf>
    <xf numFmtId="43" fontId="5" fillId="24" borderId="13" xfId="58" applyNumberFormat="1" applyFont="1" applyFill="1" applyBorder="1" applyAlignment="1">
      <alignment horizontal="right" vertical="center" shrinkToFit="1"/>
    </xf>
    <xf numFmtId="43" fontId="1" fillId="24" borderId="10" xfId="44" applyNumberFormat="1" applyFont="1" applyFill="1" applyBorder="1" applyAlignment="1">
      <alignment horizontal="right" vertical="center" shrinkToFit="1"/>
      <protection/>
    </xf>
    <xf numFmtId="43" fontId="0" fillId="0" borderId="10" xfId="0" applyNumberFormat="1" applyBorder="1" applyAlignment="1">
      <alignment vertical="center"/>
    </xf>
    <xf numFmtId="0" fontId="13" fillId="0" borderId="10" xfId="41" applyNumberFormat="1" applyFont="1" applyFill="1" applyBorder="1" applyAlignment="1">
      <alignment horizontal="left" vertical="center" shrinkToFit="1"/>
    </xf>
    <xf numFmtId="43" fontId="13" fillId="0" borderId="10" xfId="41" applyNumberFormat="1" applyFont="1" applyFill="1" applyBorder="1" applyAlignment="1">
      <alignment/>
    </xf>
    <xf numFmtId="43" fontId="14" fillId="0" borderId="10" xfId="41" applyNumberFormat="1" applyFont="1" applyFill="1" applyBorder="1" applyAlignment="1">
      <alignment/>
    </xf>
    <xf numFmtId="43" fontId="14" fillId="0" borderId="12" xfId="0" applyNumberFormat="1" applyFont="1" applyFill="1" applyBorder="1" applyAlignment="1">
      <alignment/>
    </xf>
    <xf numFmtId="43" fontId="14" fillId="0" borderId="10" xfId="41" applyNumberFormat="1" applyFont="1" applyFill="1" applyBorder="1" applyAlignment="1">
      <alignment/>
    </xf>
    <xf numFmtId="43" fontId="14" fillId="0" borderId="10" xfId="41" applyNumberFormat="1" applyFont="1" applyFill="1" applyBorder="1" applyAlignment="1">
      <alignment horizontal="left" vertical="center" shrinkToFit="1"/>
    </xf>
    <xf numFmtId="43" fontId="13" fillId="0" borderId="11" xfId="41" applyNumberFormat="1" applyFont="1" applyFill="1" applyBorder="1" applyAlignment="1">
      <alignment/>
    </xf>
    <xf numFmtId="43" fontId="13" fillId="0" borderId="16" xfId="41" applyNumberFormat="1" applyFont="1" applyFill="1" applyBorder="1" applyAlignment="1">
      <alignment/>
    </xf>
    <xf numFmtId="43" fontId="13" fillId="0" borderId="17" xfId="41" applyNumberFormat="1" applyFont="1" applyFill="1" applyBorder="1" applyAlignment="1">
      <alignment/>
    </xf>
    <xf numFmtId="0" fontId="14" fillId="0" borderId="10" xfId="41" applyNumberFormat="1" applyFont="1" applyFill="1" applyBorder="1" applyAlignment="1">
      <alignment horizontal="left" vertical="center" indent="1" shrinkToFit="1"/>
    </xf>
    <xf numFmtId="0" fontId="14" fillId="0" borderId="10" xfId="41" applyNumberFormat="1" applyFont="1" applyFill="1" applyBorder="1" applyAlignment="1">
      <alignment horizontal="left" vertical="center" indent="1" shrinkToFit="1"/>
    </xf>
    <xf numFmtId="0" fontId="14" fillId="0" borderId="12" xfId="0" applyNumberFormat="1" applyFont="1" applyFill="1" applyBorder="1" applyAlignment="1">
      <alignment horizontal="left" vertical="center" indent="1" shrinkToFit="1"/>
    </xf>
    <xf numFmtId="43" fontId="0" fillId="0" borderId="10" xfId="43" applyNumberFormat="1" applyFont="1" applyFill="1" applyBorder="1" applyAlignment="1">
      <alignment vertical="center"/>
    </xf>
    <xf numFmtId="43" fontId="14" fillId="0" borderId="11" xfId="41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43" applyNumberFormat="1" applyFont="1" applyFill="1" applyBorder="1" applyAlignment="1">
      <alignment horizontal="left" vertical="center" wrapText="1" shrinkToFit="1"/>
    </xf>
    <xf numFmtId="0" fontId="5" fillId="0" borderId="15" xfId="45" applyFont="1" applyBorder="1" applyAlignment="1">
      <alignment/>
      <protection/>
    </xf>
    <xf numFmtId="4" fontId="13" fillId="0" borderId="18" xfId="41" applyNumberFormat="1" applyFont="1" applyFill="1" applyBorder="1" applyAlignment="1">
      <alignment/>
    </xf>
    <xf numFmtId="43" fontId="13" fillId="0" borderId="10" xfId="41" applyNumberFormat="1" applyFont="1" applyFill="1" applyBorder="1" applyAlignment="1">
      <alignment horizontal="left" vertical="center" shrinkToFit="1"/>
    </xf>
    <xf numFmtId="0" fontId="5" fillId="0" borderId="15" xfId="47" applyFont="1" applyBorder="1" applyAlignment="1">
      <alignment/>
      <protection/>
    </xf>
    <xf numFmtId="0" fontId="5" fillId="0" borderId="15" xfId="47" applyFont="1" applyBorder="1" applyAlignment="1">
      <alignment/>
      <protection/>
    </xf>
    <xf numFmtId="43" fontId="0" fillId="0" borderId="10" xfId="58" applyFont="1" applyBorder="1" applyAlignment="1">
      <alignment vertical="center"/>
    </xf>
    <xf numFmtId="4" fontId="14" fillId="0" borderId="10" xfId="43" applyNumberFormat="1" applyFont="1" applyFill="1" applyBorder="1" applyAlignment="1">
      <alignment horizontal="center" vertical="center" wrapText="1"/>
    </xf>
    <xf numFmtId="0" fontId="11" fillId="0" borderId="0" xfId="40" applyNumberFormat="1" applyFont="1" applyFill="1" applyBorder="1" applyAlignment="1">
      <alignment horizontal="center" vertical="center" wrapText="1" shrinkToFit="1"/>
    </xf>
    <xf numFmtId="0" fontId="23" fillId="24" borderId="19" xfId="40" applyFont="1" applyFill="1" applyBorder="1" applyAlignment="1">
      <alignment horizontal="center" vertical="center" wrapText="1" shrinkToFit="1"/>
    </xf>
    <xf numFmtId="0" fontId="23" fillId="24" borderId="13" xfId="40" applyFont="1" applyFill="1" applyBorder="1" applyAlignment="1">
      <alignment horizontal="center" vertical="center" wrapText="1" shrinkToFit="1"/>
    </xf>
    <xf numFmtId="0" fontId="22" fillId="0" borderId="0" xfId="42" applyFont="1" applyAlignment="1">
      <alignment horizontal="center"/>
      <protection/>
    </xf>
    <xf numFmtId="0" fontId="1" fillId="24" borderId="20" xfId="42" applyFont="1" applyFill="1" applyBorder="1" applyAlignment="1">
      <alignment horizontal="center" vertical="center" shrinkToFit="1"/>
      <protection/>
    </xf>
    <xf numFmtId="0" fontId="1" fillId="24" borderId="21" xfId="42" applyFont="1" applyFill="1" applyBorder="1" applyAlignment="1">
      <alignment horizontal="center" vertical="center" shrinkToFit="1"/>
      <protection/>
    </xf>
    <xf numFmtId="0" fontId="1" fillId="24" borderId="13" xfId="42" applyFont="1" applyFill="1" applyBorder="1" applyAlignment="1">
      <alignment horizontal="center" vertical="center" shrinkToFit="1"/>
      <protection/>
    </xf>
    <xf numFmtId="0" fontId="1" fillId="24" borderId="21" xfId="42" applyFont="1" applyFill="1" applyBorder="1" applyAlignment="1">
      <alignment horizontal="center" vertical="center" wrapText="1" shrinkToFit="1"/>
      <protection/>
    </xf>
    <xf numFmtId="0" fontId="1" fillId="24" borderId="13" xfId="42" applyFont="1" applyFill="1" applyBorder="1" applyAlignment="1">
      <alignment horizontal="center" vertical="center" wrapText="1" shrinkToFit="1"/>
      <protection/>
    </xf>
    <xf numFmtId="0" fontId="1" fillId="24" borderId="22" xfId="42" applyFont="1" applyFill="1" applyBorder="1" applyAlignment="1">
      <alignment horizontal="center" vertical="center" wrapText="1" shrinkToFit="1"/>
      <protection/>
    </xf>
    <xf numFmtId="0" fontId="1" fillId="24" borderId="22" xfId="42" applyFont="1" applyFill="1" applyBorder="1" applyAlignment="1">
      <alignment horizontal="center" vertical="center" shrinkToFit="1"/>
      <protection/>
    </xf>
    <xf numFmtId="0" fontId="22" fillId="0" borderId="0" xfId="44" applyFont="1" applyAlignment="1">
      <alignment horizontal="center"/>
      <protection/>
    </xf>
    <xf numFmtId="0" fontId="1" fillId="24" borderId="10" xfId="44" applyFont="1" applyFill="1" applyBorder="1" applyAlignment="1">
      <alignment horizontal="center" vertical="center" shrinkToFit="1"/>
      <protection/>
    </xf>
    <xf numFmtId="0" fontId="1" fillId="24" borderId="10" xfId="44" applyFont="1" applyFill="1" applyBorder="1" applyAlignment="1">
      <alignment horizontal="center" vertical="center" wrapText="1" shrinkToFit="1"/>
      <protection/>
    </xf>
    <xf numFmtId="0" fontId="0" fillId="0" borderId="10" xfId="0" applyBorder="1" applyAlignment="1">
      <alignment vertical="center"/>
    </xf>
    <xf numFmtId="0" fontId="11" fillId="0" borderId="0" xfId="41" applyNumberFormat="1" applyFont="1" applyFill="1" applyBorder="1" applyAlignment="1">
      <alignment horizontal="center" vertical="center" wrapText="1" shrinkToFit="1"/>
    </xf>
    <xf numFmtId="0" fontId="14" fillId="24" borderId="19" xfId="41" applyFont="1" applyFill="1" applyBorder="1" applyAlignment="1">
      <alignment horizontal="center" vertical="center" wrapText="1" shrinkToFit="1"/>
    </xf>
    <xf numFmtId="0" fontId="14" fillId="24" borderId="23" xfId="41" applyFont="1" applyFill="1" applyBorder="1" applyAlignment="1">
      <alignment horizontal="center" vertical="center" wrapText="1" shrinkToFit="1"/>
    </xf>
    <xf numFmtId="0" fontId="14" fillId="24" borderId="13" xfId="41" applyFont="1" applyFill="1" applyBorder="1" applyAlignment="1">
      <alignment horizontal="center" vertical="center" wrapText="1" shrinkToFit="1"/>
    </xf>
    <xf numFmtId="0" fontId="14" fillId="24" borderId="11" xfId="41" applyFont="1" applyFill="1" applyBorder="1" applyAlignment="1">
      <alignment horizontal="center" vertical="center" wrapText="1" shrinkToFit="1"/>
    </xf>
    <xf numFmtId="0" fontId="14" fillId="24" borderId="18" xfId="41" applyFont="1" applyFill="1" applyBorder="1" applyAlignment="1">
      <alignment horizontal="center" vertical="center" wrapText="1" shrinkToFit="1"/>
    </xf>
    <xf numFmtId="0" fontId="14" fillId="24" borderId="24" xfId="41" applyFont="1" applyFill="1" applyBorder="1" applyAlignment="1">
      <alignment horizontal="center" vertical="center" wrapText="1" shrinkToFit="1"/>
    </xf>
    <xf numFmtId="0" fontId="21" fillId="24" borderId="19" xfId="41" applyFont="1" applyFill="1" applyBorder="1" applyAlignment="1">
      <alignment horizontal="center" vertical="center" wrapText="1" shrinkToFit="1"/>
    </xf>
    <xf numFmtId="0" fontId="21" fillId="24" borderId="23" xfId="41" applyFont="1" applyFill="1" applyBorder="1" applyAlignment="1">
      <alignment horizontal="center" vertical="center" wrapText="1" shrinkToFit="1"/>
    </xf>
    <xf numFmtId="0" fontId="21" fillId="24" borderId="13" xfId="41" applyFont="1" applyFill="1" applyBorder="1" applyAlignment="1">
      <alignment horizontal="center" vertical="center" wrapText="1" shrinkToFit="1"/>
    </xf>
    <xf numFmtId="0" fontId="21" fillId="24" borderId="11" xfId="41" applyFont="1" applyFill="1" applyBorder="1" applyAlignment="1">
      <alignment horizontal="center" vertical="center" wrapText="1" shrinkToFit="1"/>
    </xf>
    <xf numFmtId="0" fontId="21" fillId="24" borderId="18" xfId="41" applyFont="1" applyFill="1" applyBorder="1" applyAlignment="1">
      <alignment horizontal="center" vertical="center" wrapText="1" shrinkToFit="1"/>
    </xf>
    <xf numFmtId="0" fontId="21" fillId="24" borderId="24" xfId="41" applyFont="1" applyFill="1" applyBorder="1" applyAlignment="1">
      <alignment horizontal="center" vertical="center" wrapText="1" shrinkToFit="1"/>
    </xf>
    <xf numFmtId="0" fontId="21" fillId="24" borderId="25" xfId="41" applyFont="1" applyFill="1" applyBorder="1" applyAlignment="1">
      <alignment horizontal="center" vertical="center" wrapText="1" shrinkToFit="1"/>
    </xf>
    <xf numFmtId="0" fontId="21" fillId="24" borderId="26" xfId="41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7" fillId="0" borderId="0" xfId="46" applyFont="1" applyAlignment="1">
      <alignment horizontal="center"/>
      <protection/>
    </xf>
    <xf numFmtId="0" fontId="18" fillId="24" borderId="10" xfId="46" applyFont="1" applyFill="1" applyBorder="1" applyAlignment="1">
      <alignment horizontal="center" vertical="center"/>
      <protection/>
    </xf>
    <xf numFmtId="0" fontId="18" fillId="24" borderId="10" xfId="46" applyFont="1" applyFill="1" applyBorder="1" applyAlignment="1">
      <alignment horizontal="center" vertical="center" wrapText="1"/>
      <protection/>
    </xf>
    <xf numFmtId="0" fontId="5" fillId="24" borderId="10" xfId="45" applyFont="1" applyFill="1" applyBorder="1" applyAlignment="1">
      <alignment horizontal="center" vertical="center" shrinkToFit="1"/>
      <protection/>
    </xf>
    <xf numFmtId="0" fontId="5" fillId="24" borderId="10" xfId="45" applyFont="1" applyFill="1" applyBorder="1" applyAlignment="1">
      <alignment horizontal="center" vertical="center" wrapText="1" shrinkToFit="1"/>
      <protection/>
    </xf>
    <xf numFmtId="0" fontId="2" fillId="0" borderId="0" xfId="0" applyFont="1" applyAlignment="1">
      <alignment vertical="center"/>
    </xf>
    <xf numFmtId="0" fontId="15" fillId="0" borderId="0" xfId="45" applyFont="1" applyAlignment="1">
      <alignment horizontal="center"/>
      <protection/>
    </xf>
    <xf numFmtId="0" fontId="16" fillId="0" borderId="0" xfId="45" applyFont="1" applyAlignment="1">
      <alignment horizontal="center"/>
      <protection/>
    </xf>
    <xf numFmtId="0" fontId="13" fillId="24" borderId="10" xfId="41" applyFont="1" applyFill="1" applyBorder="1" applyAlignment="1">
      <alignment horizontal="center" vertical="center" wrapText="1" shrinkToFit="1"/>
    </xf>
    <xf numFmtId="0" fontId="13" fillId="24" borderId="27" xfId="41" applyFont="1" applyFill="1" applyBorder="1" applyAlignment="1">
      <alignment horizontal="center" vertical="center" wrapText="1" shrinkToFit="1"/>
    </xf>
    <xf numFmtId="0" fontId="8" fillId="0" borderId="0" xfId="43" applyNumberFormat="1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" fillId="0" borderId="10" xfId="47" applyFont="1" applyFill="1" applyBorder="1" applyAlignment="1">
      <alignment horizontal="center" vertical="center" wrapText="1" shrinkToFit="1"/>
      <protection/>
    </xf>
    <xf numFmtId="0" fontId="3" fillId="0" borderId="0" xfId="47" applyFont="1" applyAlignment="1">
      <alignment horizontal="center"/>
      <protection/>
    </xf>
    <xf numFmtId="0" fontId="4" fillId="0" borderId="0" xfId="47" applyFont="1" applyAlignment="1">
      <alignment horizontal="center"/>
      <protection/>
    </xf>
    <xf numFmtId="0" fontId="1" fillId="24" borderId="28" xfId="42" applyFont="1" applyFill="1" applyBorder="1" applyAlignment="1">
      <alignment horizontal="center" vertical="center" shrinkToFit="1"/>
      <protection/>
    </xf>
    <xf numFmtId="0" fontId="1" fillId="24" borderId="29" xfId="42" applyFont="1" applyFill="1" applyBorder="1" applyAlignment="1">
      <alignment horizontal="center" vertical="center" shrinkToFit="1"/>
      <protection/>
    </xf>
    <xf numFmtId="0" fontId="1" fillId="24" borderId="10" xfId="42" applyFont="1" applyFill="1" applyBorder="1" applyAlignment="1">
      <alignment horizontal="left" vertical="center" shrinkToFit="1"/>
      <protection/>
    </xf>
    <xf numFmtId="49" fontId="5" fillId="24" borderId="10" xfId="45" applyNumberFormat="1" applyFont="1" applyFill="1" applyBorder="1" applyAlignment="1">
      <alignment horizontal="left" vertical="center" shrinkToFit="1"/>
      <protection/>
    </xf>
    <xf numFmtId="49" fontId="5" fillId="24" borderId="10" xfId="45" applyNumberFormat="1" applyFont="1" applyFill="1" applyBorder="1" applyAlignment="1">
      <alignment horizontal="left" vertical="center" shrinkToFit="1"/>
      <protection/>
    </xf>
    <xf numFmtId="0" fontId="5" fillId="24" borderId="13" xfId="45" applyFont="1" applyFill="1" applyBorder="1" applyAlignment="1">
      <alignment horizontal="left" vertical="center" wrapText="1" shrinkToFit="1"/>
      <protection/>
    </xf>
    <xf numFmtId="0" fontId="1" fillId="24" borderId="13" xfId="42" applyFont="1" applyFill="1" applyBorder="1" applyAlignment="1">
      <alignment horizontal="left" vertical="center" shrinkToFit="1"/>
      <protection/>
    </xf>
    <xf numFmtId="0" fontId="1" fillId="0" borderId="30" xfId="47" applyFont="1" applyFill="1" applyBorder="1" applyAlignment="1">
      <alignment horizontal="center" vertical="center" wrapText="1" shrinkToFit="1"/>
      <protection/>
    </xf>
    <xf numFmtId="0" fontId="1" fillId="0" borderId="31" xfId="47" applyFont="1" applyFill="1" applyBorder="1" applyAlignment="1">
      <alignment horizontal="center" vertical="center" wrapText="1" shrinkToFit="1"/>
      <protection/>
    </xf>
    <xf numFmtId="0" fontId="1" fillId="0" borderId="32" xfId="47" applyFont="1" applyFill="1" applyBorder="1" applyAlignment="1">
      <alignment horizontal="center" vertical="center" wrapText="1" shrinkToFit="1"/>
      <protection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2" xfId="41"/>
    <cellStyle name="常规_Sheet2_1" xfId="42"/>
    <cellStyle name="常规_Sheet3" xfId="43"/>
    <cellStyle name="常规_Sheet3_Sheet10" xfId="44"/>
    <cellStyle name="常规_Sheet3_Sheet11" xfId="45"/>
    <cellStyle name="常规_Sheet4" xfId="46"/>
    <cellStyle name="常规_Sheet9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38"/>
  <sheetViews>
    <sheetView tabSelected="1" zoomScaleSheetLayoutView="100" zoomScalePageLayoutView="0" workbookViewId="0" topLeftCell="A4">
      <selection activeCell="A4" sqref="A4"/>
    </sheetView>
  </sheetViews>
  <sheetFormatPr defaultColWidth="9.00390625" defaultRowHeight="14.25"/>
  <cols>
    <col min="1" max="1" width="30.875" style="0" customWidth="1"/>
    <col min="2" max="2" width="13.00390625" style="0" bestFit="1" customWidth="1"/>
    <col min="3" max="3" width="18.75390625" style="0" customWidth="1"/>
    <col min="4" max="4" width="12.25390625" style="0" customWidth="1"/>
  </cols>
  <sheetData>
    <row r="1" ht="14.25">
      <c r="A1" s="1" t="s">
        <v>0</v>
      </c>
    </row>
    <row r="2" spans="1:4" ht="18.75">
      <c r="A2" s="95" t="s">
        <v>1</v>
      </c>
      <c r="B2" s="95"/>
      <c r="C2" s="95"/>
      <c r="D2" s="95"/>
    </row>
    <row r="3" spans="1:4" ht="14.25">
      <c r="A3" s="48"/>
      <c r="B3" s="49"/>
      <c r="C3" s="49"/>
      <c r="D3" s="49"/>
    </row>
    <row r="4" spans="1:4" s="47" customFormat="1" ht="12">
      <c r="A4" s="50" t="s">
        <v>230</v>
      </c>
      <c r="B4" s="50"/>
      <c r="C4" s="50"/>
      <c r="D4" s="51" t="s">
        <v>2</v>
      </c>
    </row>
    <row r="5" spans="1:4" ht="14.25">
      <c r="A5" s="96" t="s">
        <v>3</v>
      </c>
      <c r="B5" s="97"/>
      <c r="C5" s="96" t="s">
        <v>4</v>
      </c>
      <c r="D5" s="97"/>
    </row>
    <row r="6" spans="1:4" ht="14.25">
      <c r="A6" s="52" t="s">
        <v>5</v>
      </c>
      <c r="B6" s="53" t="s">
        <v>229</v>
      </c>
      <c r="C6" s="54" t="s">
        <v>6</v>
      </c>
      <c r="D6" s="53" t="s">
        <v>229</v>
      </c>
    </row>
    <row r="7" spans="1:4" ht="14.25">
      <c r="A7" s="54" t="s">
        <v>7</v>
      </c>
      <c r="B7" s="55">
        <v>11756031.32</v>
      </c>
      <c r="C7" s="54" t="s">
        <v>8</v>
      </c>
      <c r="D7" s="55">
        <f>D8+D9+D10+D15</f>
        <v>6369431.32</v>
      </c>
    </row>
    <row r="8" spans="1:4" ht="14.25">
      <c r="A8" s="54" t="s">
        <v>9</v>
      </c>
      <c r="B8" s="55">
        <v>11756031.32</v>
      </c>
      <c r="C8" s="54" t="s">
        <v>10</v>
      </c>
      <c r="D8" s="55">
        <v>2994328.2</v>
      </c>
    </row>
    <row r="9" spans="1:4" ht="22.5">
      <c r="A9" s="54" t="s">
        <v>11</v>
      </c>
      <c r="B9" s="56">
        <v>0</v>
      </c>
      <c r="C9" s="54" t="s">
        <v>12</v>
      </c>
      <c r="D9" s="55">
        <v>1261300</v>
      </c>
    </row>
    <row r="10" spans="1:4" ht="14.25">
      <c r="A10" s="54" t="s">
        <v>13</v>
      </c>
      <c r="B10" s="56">
        <v>0</v>
      </c>
      <c r="C10" s="54" t="s">
        <v>14</v>
      </c>
      <c r="D10" s="55">
        <v>1993803.12</v>
      </c>
    </row>
    <row r="11" spans="1:4" ht="14.25">
      <c r="A11" s="54" t="s">
        <v>15</v>
      </c>
      <c r="B11" s="57"/>
      <c r="C11" s="54" t="s">
        <v>16</v>
      </c>
      <c r="D11" s="55">
        <v>0</v>
      </c>
    </row>
    <row r="12" spans="1:4" ht="14.25">
      <c r="A12" s="54" t="s">
        <v>17</v>
      </c>
      <c r="B12" s="56"/>
      <c r="C12" s="54" t="s">
        <v>18</v>
      </c>
      <c r="D12" s="55">
        <v>0</v>
      </c>
    </row>
    <row r="13" spans="1:4" ht="14.25">
      <c r="A13" s="54" t="s">
        <v>19</v>
      </c>
      <c r="B13" s="57"/>
      <c r="C13" s="54" t="s">
        <v>20</v>
      </c>
      <c r="D13" s="55">
        <v>0</v>
      </c>
    </row>
    <row r="14" spans="1:4" ht="14.25">
      <c r="A14" s="54" t="s">
        <v>21</v>
      </c>
      <c r="B14" s="57"/>
      <c r="C14" s="54" t="s">
        <v>22</v>
      </c>
      <c r="D14" s="55">
        <v>0</v>
      </c>
    </row>
    <row r="15" spans="1:4" ht="14.25">
      <c r="A15" s="54" t="s">
        <v>23</v>
      </c>
      <c r="B15" s="57"/>
      <c r="C15" s="54" t="s">
        <v>24</v>
      </c>
      <c r="D15" s="55">
        <v>120000</v>
      </c>
    </row>
    <row r="16" spans="1:4" ht="14.25">
      <c r="A16" s="54" t="s">
        <v>25</v>
      </c>
      <c r="B16" s="57"/>
      <c r="C16" s="54" t="s">
        <v>26</v>
      </c>
      <c r="D16" s="55">
        <v>0</v>
      </c>
    </row>
    <row r="17" spans="1:4" ht="14.25">
      <c r="A17" s="54" t="s">
        <v>27</v>
      </c>
      <c r="B17" s="56"/>
      <c r="C17" s="54"/>
      <c r="D17" s="55"/>
    </row>
    <row r="18" spans="1:4" ht="14.25">
      <c r="A18" s="54" t="s">
        <v>28</v>
      </c>
      <c r="B18" s="56"/>
      <c r="C18" s="54" t="s">
        <v>29</v>
      </c>
      <c r="D18" s="55">
        <v>6386600</v>
      </c>
    </row>
    <row r="19" spans="1:4" ht="14.25">
      <c r="A19" s="54" t="s">
        <v>30</v>
      </c>
      <c r="B19" s="56">
        <v>0</v>
      </c>
      <c r="C19" s="54" t="s">
        <v>22</v>
      </c>
      <c r="D19" s="55">
        <v>0</v>
      </c>
    </row>
    <row r="20" spans="1:4" ht="14.25">
      <c r="A20" s="54" t="s">
        <v>31</v>
      </c>
      <c r="B20" s="56">
        <v>0</v>
      </c>
      <c r="C20" s="54" t="s">
        <v>32</v>
      </c>
      <c r="D20" s="55">
        <v>0</v>
      </c>
    </row>
    <row r="21" spans="1:4" ht="14.25">
      <c r="A21" s="54" t="s">
        <v>33</v>
      </c>
      <c r="B21" s="56">
        <v>0</v>
      </c>
      <c r="C21" s="54" t="s">
        <v>34</v>
      </c>
      <c r="D21" s="55">
        <v>0</v>
      </c>
    </row>
    <row r="22" spans="1:4" ht="14.25">
      <c r="A22" s="54"/>
      <c r="B22" s="58"/>
      <c r="C22" s="54" t="s">
        <v>35</v>
      </c>
      <c r="D22" s="55">
        <v>0</v>
      </c>
    </row>
    <row r="23" spans="1:4" ht="14.25">
      <c r="A23" s="54"/>
      <c r="B23" s="58"/>
      <c r="C23" s="54" t="s">
        <v>36</v>
      </c>
      <c r="D23" s="55">
        <v>6386600</v>
      </c>
    </row>
    <row r="24" spans="1:4" ht="14.25">
      <c r="A24" s="54"/>
      <c r="B24" s="58"/>
      <c r="C24" s="54" t="s">
        <v>26</v>
      </c>
      <c r="D24" s="55">
        <v>0</v>
      </c>
    </row>
    <row r="25" spans="1:4" ht="14.25">
      <c r="A25" s="54"/>
      <c r="B25" s="58"/>
      <c r="C25" s="54"/>
      <c r="D25" s="55"/>
    </row>
    <row r="26" spans="1:4" ht="14.25">
      <c r="A26" s="54"/>
      <c r="B26" s="58"/>
      <c r="C26" s="54" t="s">
        <v>37</v>
      </c>
      <c r="D26" s="55">
        <v>0</v>
      </c>
    </row>
    <row r="27" spans="1:4" ht="14.25">
      <c r="A27" s="54"/>
      <c r="B27" s="58"/>
      <c r="C27" s="54"/>
      <c r="D27" s="55"/>
    </row>
    <row r="28" spans="1:4" ht="14.25">
      <c r="A28" s="54" t="s">
        <v>38</v>
      </c>
      <c r="B28" s="55">
        <v>11756031.32</v>
      </c>
      <c r="C28" s="52" t="s">
        <v>39</v>
      </c>
      <c r="D28" s="55">
        <f>D23+D7</f>
        <v>12756031.32</v>
      </c>
    </row>
    <row r="29" spans="1:4" ht="14.25">
      <c r="A29" s="54"/>
      <c r="B29" s="58"/>
      <c r="C29" s="54"/>
      <c r="D29" s="55"/>
    </row>
    <row r="30" spans="1:4" ht="14.25">
      <c r="A30" s="54" t="s">
        <v>40</v>
      </c>
      <c r="B30" s="56">
        <v>0</v>
      </c>
      <c r="C30" s="54" t="s">
        <v>41</v>
      </c>
      <c r="D30" s="55">
        <v>0</v>
      </c>
    </row>
    <row r="31" spans="1:4" ht="14.25">
      <c r="A31" s="54" t="s">
        <v>42</v>
      </c>
      <c r="B31" s="56">
        <v>0</v>
      </c>
      <c r="C31" s="54" t="s">
        <v>43</v>
      </c>
      <c r="D31" s="55">
        <v>0</v>
      </c>
    </row>
    <row r="32" spans="1:4" ht="14.25">
      <c r="A32" s="54" t="s">
        <v>44</v>
      </c>
      <c r="B32" s="59">
        <v>1000000</v>
      </c>
      <c r="C32" s="54" t="s">
        <v>45</v>
      </c>
      <c r="D32" s="55">
        <v>0</v>
      </c>
    </row>
    <row r="33" spans="1:4" ht="14.25">
      <c r="A33" s="54" t="s">
        <v>46</v>
      </c>
      <c r="B33" s="56">
        <v>0</v>
      </c>
      <c r="C33" s="54"/>
      <c r="D33" s="55"/>
    </row>
    <row r="34" spans="1:4" ht="14.25">
      <c r="A34" s="54"/>
      <c r="B34" s="58"/>
      <c r="C34" s="54"/>
      <c r="D34" s="55"/>
    </row>
    <row r="35" spans="1:4" ht="14.25">
      <c r="A35" s="54"/>
      <c r="B35" s="58"/>
      <c r="C35" s="54"/>
      <c r="D35" s="55"/>
    </row>
    <row r="36" spans="1:4" ht="14.25">
      <c r="A36" s="54" t="s">
        <v>47</v>
      </c>
      <c r="B36" s="57"/>
      <c r="C36" s="54" t="s">
        <v>48</v>
      </c>
      <c r="D36" s="55">
        <v>0</v>
      </c>
    </row>
    <row r="37" spans="1:4" ht="14.25">
      <c r="A37" s="54"/>
      <c r="B37" s="58"/>
      <c r="C37" s="54"/>
      <c r="D37" s="55"/>
    </row>
    <row r="38" spans="1:4" ht="22.5">
      <c r="A38" s="54" t="s">
        <v>49</v>
      </c>
      <c r="B38" s="56">
        <f>B32+B28</f>
        <v>12756031.32</v>
      </c>
      <c r="C38" s="52" t="s">
        <v>50</v>
      </c>
      <c r="D38" s="55">
        <f>D28</f>
        <v>12756031.32</v>
      </c>
    </row>
  </sheetData>
  <sheetProtection/>
  <mergeCells count="3">
    <mergeCell ref="A2:D2"/>
    <mergeCell ref="A5:B5"/>
    <mergeCell ref="C5:D5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1"/>
  </sheetPr>
  <dimension ref="A1:B14"/>
  <sheetViews>
    <sheetView zoomScaleSheetLayoutView="100" zoomScalePageLayoutView="0" workbookViewId="0" topLeftCell="A1">
      <selection activeCell="B5" sqref="B5"/>
    </sheetView>
  </sheetViews>
  <sheetFormatPr defaultColWidth="9.00390625" defaultRowHeight="14.25"/>
  <cols>
    <col min="1" max="1" width="53.00390625" style="0" customWidth="1"/>
    <col min="2" max="2" width="28.125" style="0" customWidth="1"/>
  </cols>
  <sheetData>
    <row r="1" ht="14.25">
      <c r="A1" s="1" t="s">
        <v>212</v>
      </c>
    </row>
    <row r="2" spans="1:2" ht="30" customHeight="1">
      <c r="A2" s="137" t="s">
        <v>213</v>
      </c>
      <c r="B2" s="137"/>
    </row>
    <row r="3" spans="1:2" ht="30" customHeight="1">
      <c r="A3" s="61" t="s">
        <v>232</v>
      </c>
      <c r="B3" s="7" t="s">
        <v>2</v>
      </c>
    </row>
    <row r="4" spans="1:2" ht="39" customHeight="1">
      <c r="A4" s="8" t="s">
        <v>54</v>
      </c>
      <c r="B4" s="8" t="s">
        <v>214</v>
      </c>
    </row>
    <row r="5" spans="1:2" ht="39" customHeight="1">
      <c r="A5" s="9" t="s">
        <v>215</v>
      </c>
      <c r="B5" s="93">
        <v>1215100</v>
      </c>
    </row>
    <row r="6" spans="1:2" ht="39" customHeight="1">
      <c r="A6" s="10" t="s">
        <v>216</v>
      </c>
      <c r="B6" s="93">
        <f>B7+B8+B11</f>
        <v>475000</v>
      </c>
    </row>
    <row r="7" spans="1:2" ht="39" customHeight="1">
      <c r="A7" s="6" t="s">
        <v>217</v>
      </c>
      <c r="B7" s="93">
        <v>0</v>
      </c>
    </row>
    <row r="8" spans="1:2" ht="39" customHeight="1">
      <c r="A8" s="6" t="s">
        <v>218</v>
      </c>
      <c r="B8" s="93">
        <f>B9+B10</f>
        <v>416000</v>
      </c>
    </row>
    <row r="9" spans="1:2" ht="39" customHeight="1">
      <c r="A9" s="6" t="s">
        <v>219</v>
      </c>
      <c r="B9" s="93">
        <v>0</v>
      </c>
    </row>
    <row r="10" spans="1:2" ht="39" customHeight="1">
      <c r="A10" s="6" t="s">
        <v>220</v>
      </c>
      <c r="B10" s="93">
        <v>416000</v>
      </c>
    </row>
    <row r="11" spans="1:2" ht="39" customHeight="1">
      <c r="A11" s="6" t="s">
        <v>221</v>
      </c>
      <c r="B11" s="93">
        <v>59000</v>
      </c>
    </row>
    <row r="12" spans="1:2" ht="14.25">
      <c r="A12" s="138" t="s">
        <v>222</v>
      </c>
      <c r="B12" s="138"/>
    </row>
    <row r="13" spans="1:2" ht="14.25">
      <c r="A13" s="11" t="s">
        <v>223</v>
      </c>
      <c r="B13" s="11"/>
    </row>
    <row r="14" spans="1:2" ht="37.5" customHeight="1">
      <c r="A14" s="139" t="s">
        <v>224</v>
      </c>
      <c r="B14" s="139"/>
    </row>
  </sheetData>
  <sheetProtection/>
  <mergeCells count="3">
    <mergeCell ref="A2:B2"/>
    <mergeCell ref="A12:B12"/>
    <mergeCell ref="A14:B14"/>
  </mergeCells>
  <printOptions/>
  <pageMargins left="0.75" right="0.47" top="1" bottom="1" header="0.51" footer="0.51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6"/>
    <pageSetUpPr fitToPage="1"/>
  </sheetPr>
  <dimension ref="A1:G12"/>
  <sheetViews>
    <sheetView zoomScaleSheetLayoutView="100" zoomScalePageLayoutView="0" workbookViewId="0" topLeftCell="A1">
      <selection activeCell="E11" sqref="E11"/>
    </sheetView>
  </sheetViews>
  <sheetFormatPr defaultColWidth="9.00390625" defaultRowHeight="14.25"/>
  <cols>
    <col min="1" max="3" width="6.75390625" style="0" customWidth="1"/>
    <col min="4" max="4" width="30.00390625" style="0" customWidth="1"/>
    <col min="5" max="6" width="13.875" style="0" customWidth="1"/>
    <col min="7" max="7" width="17.25390625" style="0" customWidth="1"/>
  </cols>
  <sheetData>
    <row r="1" ht="14.25">
      <c r="A1" s="1" t="s">
        <v>225</v>
      </c>
    </row>
    <row r="2" spans="1:7" ht="24">
      <c r="A2" s="141" t="s">
        <v>226</v>
      </c>
      <c r="B2" s="142"/>
      <c r="C2" s="142"/>
      <c r="D2" s="142"/>
      <c r="E2" s="142"/>
      <c r="F2" s="142"/>
      <c r="G2" s="142"/>
    </row>
    <row r="3" spans="1:7" ht="15">
      <c r="A3" s="91" t="s">
        <v>231</v>
      </c>
      <c r="B3" s="92"/>
      <c r="C3" s="92"/>
      <c r="D3" s="2"/>
      <c r="E3" s="2"/>
      <c r="F3" s="2"/>
      <c r="G3" s="3" t="s">
        <v>53</v>
      </c>
    </row>
    <row r="4" spans="1:7" ht="21" customHeight="1">
      <c r="A4" s="140" t="s">
        <v>227</v>
      </c>
      <c r="B4" s="140"/>
      <c r="C4" s="140"/>
      <c r="D4" s="140"/>
      <c r="E4" s="140" t="s">
        <v>228</v>
      </c>
      <c r="F4" s="140"/>
      <c r="G4" s="140"/>
    </row>
    <row r="5" spans="1:7" ht="21" customHeight="1">
      <c r="A5" s="140" t="s">
        <v>62</v>
      </c>
      <c r="B5" s="140"/>
      <c r="C5" s="140"/>
      <c r="D5" s="140" t="s">
        <v>63</v>
      </c>
      <c r="E5" s="140" t="s">
        <v>89</v>
      </c>
      <c r="F5" s="140" t="s">
        <v>79</v>
      </c>
      <c r="G5" s="140" t="s">
        <v>80</v>
      </c>
    </row>
    <row r="6" spans="1:7" ht="21" customHeight="1">
      <c r="A6" s="140"/>
      <c r="B6" s="140"/>
      <c r="C6" s="140"/>
      <c r="D6" s="140"/>
      <c r="E6" s="140"/>
      <c r="F6" s="140"/>
      <c r="G6" s="140"/>
    </row>
    <row r="7" spans="1:7" ht="21" customHeight="1">
      <c r="A7" s="140"/>
      <c r="B7" s="140"/>
      <c r="C7" s="140"/>
      <c r="D7" s="140"/>
      <c r="E7" s="140"/>
      <c r="F7" s="140"/>
      <c r="G7" s="140"/>
    </row>
    <row r="8" spans="1:7" ht="21" customHeight="1">
      <c r="A8" s="140" t="s">
        <v>64</v>
      </c>
      <c r="B8" s="140" t="s">
        <v>65</v>
      </c>
      <c r="C8" s="140" t="s">
        <v>66</v>
      </c>
      <c r="D8" s="4" t="s">
        <v>67</v>
      </c>
      <c r="E8" s="5">
        <v>1</v>
      </c>
      <c r="F8" s="5">
        <v>2</v>
      </c>
      <c r="G8" s="5">
        <v>5</v>
      </c>
    </row>
    <row r="9" spans="1:7" ht="34.5" customHeight="1">
      <c r="A9" s="140"/>
      <c r="B9" s="140"/>
      <c r="C9" s="140"/>
      <c r="D9" s="4" t="s">
        <v>75</v>
      </c>
      <c r="E9" s="64">
        <v>1000000</v>
      </c>
      <c r="F9" s="71">
        <v>0</v>
      </c>
      <c r="G9" s="71">
        <v>1000000</v>
      </c>
    </row>
    <row r="10" spans="1:7" ht="34.5" customHeight="1">
      <c r="A10" s="150">
        <v>212</v>
      </c>
      <c r="B10" s="151"/>
      <c r="C10" s="152"/>
      <c r="D10" s="149" t="s">
        <v>289</v>
      </c>
      <c r="E10" s="64">
        <v>1000000</v>
      </c>
      <c r="F10" s="71">
        <v>0</v>
      </c>
      <c r="G10" s="71">
        <v>1000000</v>
      </c>
    </row>
    <row r="11" spans="1:7" ht="34.5" customHeight="1">
      <c r="A11" s="150">
        <v>21208</v>
      </c>
      <c r="B11" s="151"/>
      <c r="C11" s="152"/>
      <c r="D11" s="148" t="s">
        <v>293</v>
      </c>
      <c r="E11" s="64">
        <v>1000000</v>
      </c>
      <c r="F11" s="71">
        <v>0</v>
      </c>
      <c r="G11" s="71">
        <v>1000000</v>
      </c>
    </row>
    <row r="12" spans="1:7" ht="39.75" customHeight="1">
      <c r="A12" s="150">
        <v>2120803</v>
      </c>
      <c r="B12" s="151" t="s">
        <v>236</v>
      </c>
      <c r="C12" s="152" t="s">
        <v>237</v>
      </c>
      <c r="D12" s="63" t="s">
        <v>238</v>
      </c>
      <c r="E12" s="64">
        <v>1000000</v>
      </c>
      <c r="F12" s="71">
        <v>0</v>
      </c>
      <c r="G12" s="71">
        <v>1000000</v>
      </c>
    </row>
  </sheetData>
  <sheetProtection/>
  <mergeCells count="14">
    <mergeCell ref="A11:C11"/>
    <mergeCell ref="A12:C12"/>
    <mergeCell ref="A8:A9"/>
    <mergeCell ref="B8:B9"/>
    <mergeCell ref="C8:C9"/>
    <mergeCell ref="D5:D7"/>
    <mergeCell ref="E5:E7"/>
    <mergeCell ref="A10:C10"/>
    <mergeCell ref="F5:F7"/>
    <mergeCell ref="G5:G7"/>
    <mergeCell ref="A5:C7"/>
    <mergeCell ref="A2:G2"/>
    <mergeCell ref="A4:D4"/>
    <mergeCell ref="E4:G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K23"/>
  <sheetViews>
    <sheetView zoomScaleSheetLayoutView="100" zoomScalePageLayoutView="0" workbookViewId="0" topLeftCell="A5">
      <selection activeCell="D9" sqref="D9:D23"/>
    </sheetView>
  </sheetViews>
  <sheetFormatPr defaultColWidth="9.00390625" defaultRowHeight="14.25"/>
  <cols>
    <col min="1" max="3" width="5.625" style="0" customWidth="1"/>
    <col min="4" max="4" width="21.125" style="0" customWidth="1"/>
    <col min="5" max="5" width="12.50390625" style="0" customWidth="1"/>
    <col min="6" max="6" width="12.875" style="0" customWidth="1"/>
    <col min="7" max="7" width="12.50390625" style="0" customWidth="1"/>
    <col min="10" max="10" width="18.25390625" style="0" customWidth="1"/>
  </cols>
  <sheetData>
    <row r="1" ht="14.25">
      <c r="A1" s="1" t="s">
        <v>51</v>
      </c>
    </row>
    <row r="2" spans="1:11" ht="27">
      <c r="A2" s="98" t="s">
        <v>52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ht="15.75" thickBot="1">
      <c r="A3" s="62" t="s">
        <v>231</v>
      </c>
      <c r="B3" s="62"/>
      <c r="C3" s="62"/>
      <c r="D3" s="41"/>
      <c r="E3" s="41"/>
      <c r="F3" s="41"/>
      <c r="G3" s="41"/>
      <c r="H3" s="42"/>
      <c r="I3" s="41"/>
      <c r="J3" s="45"/>
      <c r="K3" s="46" t="s">
        <v>53</v>
      </c>
    </row>
    <row r="4" spans="1:11" ht="21" customHeight="1" thickBot="1">
      <c r="A4" s="99" t="s">
        <v>54</v>
      </c>
      <c r="B4" s="100"/>
      <c r="C4" s="100"/>
      <c r="D4" s="100"/>
      <c r="E4" s="102" t="s">
        <v>55</v>
      </c>
      <c r="F4" s="102" t="s">
        <v>56</v>
      </c>
      <c r="G4" s="102" t="s">
        <v>57</v>
      </c>
      <c r="H4" s="102" t="s">
        <v>58</v>
      </c>
      <c r="I4" s="102" t="s">
        <v>59</v>
      </c>
      <c r="J4" s="102" t="s">
        <v>60</v>
      </c>
      <c r="K4" s="102" t="s">
        <v>61</v>
      </c>
    </row>
    <row r="5" spans="1:11" ht="21" customHeight="1">
      <c r="A5" s="104" t="s">
        <v>62</v>
      </c>
      <c r="B5" s="103"/>
      <c r="C5" s="103"/>
      <c r="D5" s="101" t="s">
        <v>63</v>
      </c>
      <c r="E5" s="103"/>
      <c r="F5" s="103"/>
      <c r="G5" s="103"/>
      <c r="H5" s="103"/>
      <c r="I5" s="103"/>
      <c r="J5" s="103"/>
      <c r="K5" s="102"/>
    </row>
    <row r="6" spans="1:11" ht="21" customHeight="1">
      <c r="A6" s="104"/>
      <c r="B6" s="103"/>
      <c r="C6" s="103"/>
      <c r="D6" s="101"/>
      <c r="E6" s="103"/>
      <c r="F6" s="103"/>
      <c r="G6" s="103"/>
      <c r="H6" s="103"/>
      <c r="I6" s="103"/>
      <c r="J6" s="103"/>
      <c r="K6" s="102"/>
    </row>
    <row r="7" spans="1:11" ht="21" customHeight="1">
      <c r="A7" s="105" t="s">
        <v>64</v>
      </c>
      <c r="B7" s="101" t="s">
        <v>65</v>
      </c>
      <c r="C7" s="101" t="s">
        <v>66</v>
      </c>
      <c r="D7" s="44" t="s">
        <v>67</v>
      </c>
      <c r="E7" s="43" t="s">
        <v>68</v>
      </c>
      <c r="F7" s="43" t="s">
        <v>69</v>
      </c>
      <c r="G7" s="43" t="s">
        <v>70</v>
      </c>
      <c r="H7" s="43" t="s">
        <v>71</v>
      </c>
      <c r="I7" s="43" t="s">
        <v>72</v>
      </c>
      <c r="J7" s="43" t="s">
        <v>73</v>
      </c>
      <c r="K7" s="43" t="s">
        <v>74</v>
      </c>
    </row>
    <row r="8" spans="1:11" ht="21" customHeight="1">
      <c r="A8" s="143"/>
      <c r="B8" s="144"/>
      <c r="C8" s="144"/>
      <c r="D8" s="44" t="s">
        <v>75</v>
      </c>
      <c r="E8" s="64">
        <f>E9+E12+E15+E18+E21</f>
        <v>12756031.32</v>
      </c>
      <c r="F8" s="64">
        <f>F9+F12+F15+F18+F21</f>
        <v>12756031.32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</row>
    <row r="9" spans="1:11" ht="21" customHeight="1">
      <c r="A9" s="145">
        <v>201</v>
      </c>
      <c r="B9" s="145"/>
      <c r="C9" s="145"/>
      <c r="D9" s="149" t="s">
        <v>285</v>
      </c>
      <c r="E9" s="64">
        <v>793634.52</v>
      </c>
      <c r="F9" s="64">
        <v>793634.52</v>
      </c>
      <c r="G9" s="65">
        <v>0</v>
      </c>
      <c r="H9" s="65">
        <v>0</v>
      </c>
      <c r="I9" s="65">
        <v>0</v>
      </c>
      <c r="J9" s="65">
        <v>0</v>
      </c>
      <c r="K9" s="65">
        <v>0</v>
      </c>
    </row>
    <row r="10" spans="1:11" ht="21" customHeight="1">
      <c r="A10" s="145">
        <v>20199</v>
      </c>
      <c r="B10" s="145"/>
      <c r="C10" s="145"/>
      <c r="D10" s="149" t="s">
        <v>286</v>
      </c>
      <c r="E10" s="64">
        <v>793634.52</v>
      </c>
      <c r="F10" s="64">
        <v>793634.52</v>
      </c>
      <c r="G10" s="65">
        <v>0</v>
      </c>
      <c r="H10" s="65">
        <v>0</v>
      </c>
      <c r="I10" s="65">
        <v>0</v>
      </c>
      <c r="J10" s="65">
        <v>0</v>
      </c>
      <c r="K10" s="65">
        <v>0</v>
      </c>
    </row>
    <row r="11" spans="1:11" ht="21" customHeight="1">
      <c r="A11" s="146" t="s">
        <v>280</v>
      </c>
      <c r="B11" s="147"/>
      <c r="C11" s="147"/>
      <c r="D11" s="63" t="s">
        <v>233</v>
      </c>
      <c r="E11" s="64">
        <v>793634.52</v>
      </c>
      <c r="F11" s="64">
        <v>793634.52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</row>
    <row r="12" spans="1:11" ht="21" customHeight="1">
      <c r="A12" s="145">
        <v>208</v>
      </c>
      <c r="B12" s="145"/>
      <c r="C12" s="145"/>
      <c r="D12" s="149" t="s">
        <v>287</v>
      </c>
      <c r="E12" s="64">
        <v>1023363.6</v>
      </c>
      <c r="F12" s="64">
        <v>1023363.6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</row>
    <row r="13" spans="1:11" ht="21" customHeight="1">
      <c r="A13" s="145">
        <v>20805</v>
      </c>
      <c r="B13" s="145"/>
      <c r="C13" s="145"/>
      <c r="D13" s="149" t="s">
        <v>288</v>
      </c>
      <c r="E13" s="64">
        <v>1023363.6</v>
      </c>
      <c r="F13" s="64">
        <v>1023363.6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</row>
    <row r="14" spans="1:11" ht="21" customHeight="1">
      <c r="A14" s="146" t="s">
        <v>281</v>
      </c>
      <c r="B14" s="147"/>
      <c r="C14" s="147"/>
      <c r="D14" s="63" t="s">
        <v>234</v>
      </c>
      <c r="E14" s="64">
        <v>1023363.6</v>
      </c>
      <c r="F14" s="64">
        <v>1023363.6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</row>
    <row r="15" spans="1:11" ht="21" customHeight="1">
      <c r="A15" s="145">
        <v>212</v>
      </c>
      <c r="B15" s="145"/>
      <c r="C15" s="145"/>
      <c r="D15" s="149" t="s">
        <v>289</v>
      </c>
      <c r="E15" s="64">
        <v>9596028.2</v>
      </c>
      <c r="F15" s="64">
        <v>9596028.2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</row>
    <row r="16" spans="1:11" ht="21" customHeight="1">
      <c r="A16" s="145">
        <v>21201</v>
      </c>
      <c r="B16" s="145"/>
      <c r="C16" s="145"/>
      <c r="D16" s="149" t="s">
        <v>290</v>
      </c>
      <c r="E16" s="64">
        <v>9596028.2</v>
      </c>
      <c r="F16" s="64">
        <v>9596028.2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</row>
    <row r="17" spans="1:11" ht="21" customHeight="1">
      <c r="A17" s="146" t="s">
        <v>282</v>
      </c>
      <c r="B17" s="146"/>
      <c r="C17" s="146"/>
      <c r="D17" s="63" t="s">
        <v>235</v>
      </c>
      <c r="E17" s="64">
        <v>9596028.2</v>
      </c>
      <c r="F17" s="64">
        <v>9596028.2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</row>
    <row r="18" spans="1:11" ht="21" customHeight="1">
      <c r="A18" s="145">
        <v>212</v>
      </c>
      <c r="B18" s="145"/>
      <c r="C18" s="145"/>
      <c r="D18" s="149" t="s">
        <v>289</v>
      </c>
      <c r="E18" s="64">
        <v>1000000</v>
      </c>
      <c r="F18" s="64">
        <v>1000000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</row>
    <row r="19" spans="1:11" ht="50.25" customHeight="1">
      <c r="A19" s="145">
        <v>21208</v>
      </c>
      <c r="B19" s="145"/>
      <c r="C19" s="145"/>
      <c r="D19" s="148" t="s">
        <v>293</v>
      </c>
      <c r="E19" s="64">
        <v>1000000</v>
      </c>
      <c r="F19" s="64">
        <v>1000000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</row>
    <row r="20" spans="1:11" ht="21" customHeight="1">
      <c r="A20" s="146" t="s">
        <v>284</v>
      </c>
      <c r="B20" s="147"/>
      <c r="C20" s="147"/>
      <c r="D20" s="63" t="s">
        <v>238</v>
      </c>
      <c r="E20" s="64">
        <v>1000000</v>
      </c>
      <c r="F20" s="64">
        <v>1000000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</row>
    <row r="21" spans="1:11" ht="21" customHeight="1">
      <c r="A21" s="145">
        <v>221</v>
      </c>
      <c r="B21" s="145"/>
      <c r="C21" s="145"/>
      <c r="D21" s="149" t="s">
        <v>291</v>
      </c>
      <c r="E21" s="66">
        <v>343005</v>
      </c>
      <c r="F21" s="66">
        <v>343005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</row>
    <row r="22" spans="1:11" ht="21" customHeight="1">
      <c r="A22" s="145">
        <v>22102</v>
      </c>
      <c r="B22" s="145"/>
      <c r="C22" s="145"/>
      <c r="D22" s="149" t="s">
        <v>292</v>
      </c>
      <c r="E22" s="66">
        <v>343005</v>
      </c>
      <c r="F22" s="66">
        <v>343005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</row>
    <row r="23" spans="1:11" ht="21" customHeight="1">
      <c r="A23" s="146" t="s">
        <v>283</v>
      </c>
      <c r="B23" s="147"/>
      <c r="C23" s="147"/>
      <c r="D23" s="63" t="s">
        <v>239</v>
      </c>
      <c r="E23" s="66">
        <v>343005</v>
      </c>
      <c r="F23" s="66">
        <v>343005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</row>
  </sheetData>
  <sheetProtection/>
  <mergeCells count="29">
    <mergeCell ref="A11:C11"/>
    <mergeCell ref="A14:C14"/>
    <mergeCell ref="A17:C17"/>
    <mergeCell ref="A18:C18"/>
    <mergeCell ref="A19:C19"/>
    <mergeCell ref="A23:C23"/>
    <mergeCell ref="A20:C20"/>
    <mergeCell ref="A12:C12"/>
    <mergeCell ref="A13:C13"/>
    <mergeCell ref="A15:C15"/>
    <mergeCell ref="A16:C16"/>
    <mergeCell ref="A21:C21"/>
    <mergeCell ref="A22:C22"/>
    <mergeCell ref="A5:C6"/>
    <mergeCell ref="A7:A8"/>
    <mergeCell ref="B7:B8"/>
    <mergeCell ref="C7:C8"/>
    <mergeCell ref="A9:C9"/>
    <mergeCell ref="A10:C10"/>
    <mergeCell ref="A2:K2"/>
    <mergeCell ref="A4:D4"/>
    <mergeCell ref="D5:D6"/>
    <mergeCell ref="E4:E6"/>
    <mergeCell ref="F4:F6"/>
    <mergeCell ref="G4:G6"/>
    <mergeCell ref="H4:H6"/>
    <mergeCell ref="I4:I6"/>
    <mergeCell ref="J4:J6"/>
    <mergeCell ref="K4:K6"/>
  </mergeCells>
  <printOptions/>
  <pageMargins left="0.75" right="0.75" top="1" bottom="1" header="0.51" footer="0.5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K24"/>
  <sheetViews>
    <sheetView zoomScaleSheetLayoutView="100" zoomScalePageLayoutView="0" workbookViewId="0" topLeftCell="A1">
      <selection activeCell="E10" sqref="E10"/>
    </sheetView>
  </sheetViews>
  <sheetFormatPr defaultColWidth="9.00390625" defaultRowHeight="14.25"/>
  <cols>
    <col min="1" max="3" width="5.625" style="0" customWidth="1"/>
    <col min="4" max="4" width="16.25390625" style="0" customWidth="1"/>
    <col min="5" max="5" width="17.75390625" style="0" customWidth="1"/>
    <col min="6" max="6" width="16.125" style="0" customWidth="1"/>
    <col min="7" max="7" width="15.125" style="0" customWidth="1"/>
    <col min="8" max="8" width="12.125" style="0" customWidth="1"/>
    <col min="9" max="9" width="9.75390625" style="0" customWidth="1"/>
    <col min="10" max="10" width="17.875" style="0" customWidth="1"/>
  </cols>
  <sheetData>
    <row r="1" ht="14.25">
      <c r="A1" s="1" t="s">
        <v>76</v>
      </c>
    </row>
    <row r="2" spans="1:10" ht="27">
      <c r="A2" s="106" t="s">
        <v>77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1" ht="15">
      <c r="A3" s="68" t="s">
        <v>231</v>
      </c>
      <c r="B3" s="68"/>
      <c r="C3" s="68"/>
      <c r="D3" s="36"/>
      <c r="E3" s="36"/>
      <c r="F3" s="37"/>
      <c r="G3" s="36"/>
      <c r="H3" s="36"/>
      <c r="I3" s="36"/>
      <c r="J3" s="40"/>
      <c r="K3" t="s">
        <v>53</v>
      </c>
    </row>
    <row r="4" spans="1:11" ht="14.25">
      <c r="A4" s="107" t="s">
        <v>54</v>
      </c>
      <c r="B4" s="107"/>
      <c r="C4" s="107"/>
      <c r="D4" s="107"/>
      <c r="E4" s="108" t="s">
        <v>78</v>
      </c>
      <c r="F4" s="108" t="s">
        <v>79</v>
      </c>
      <c r="G4" s="108" t="s">
        <v>80</v>
      </c>
      <c r="H4" s="108" t="s">
        <v>81</v>
      </c>
      <c r="I4" s="108" t="s">
        <v>82</v>
      </c>
      <c r="J4" s="108" t="s">
        <v>83</v>
      </c>
      <c r="K4" s="109" t="s">
        <v>84</v>
      </c>
    </row>
    <row r="5" spans="1:11" ht="14.25">
      <c r="A5" s="108" t="s">
        <v>62</v>
      </c>
      <c r="B5" s="108"/>
      <c r="C5" s="108"/>
      <c r="D5" s="107" t="s">
        <v>63</v>
      </c>
      <c r="E5" s="108"/>
      <c r="F5" s="108"/>
      <c r="G5" s="108"/>
      <c r="H5" s="108"/>
      <c r="I5" s="108"/>
      <c r="J5" s="108"/>
      <c r="K5" s="109"/>
    </row>
    <row r="6" spans="1:11" ht="14.25">
      <c r="A6" s="108"/>
      <c r="B6" s="108"/>
      <c r="C6" s="108"/>
      <c r="D6" s="107"/>
      <c r="E6" s="108"/>
      <c r="F6" s="108"/>
      <c r="G6" s="108"/>
      <c r="H6" s="108"/>
      <c r="I6" s="108"/>
      <c r="J6" s="108"/>
      <c r="K6" s="109"/>
    </row>
    <row r="7" spans="1:11" ht="14.25">
      <c r="A7" s="108"/>
      <c r="B7" s="108"/>
      <c r="C7" s="108"/>
      <c r="D7" s="107"/>
      <c r="E7" s="108"/>
      <c r="F7" s="108"/>
      <c r="G7" s="108"/>
      <c r="H7" s="108"/>
      <c r="I7" s="108"/>
      <c r="J7" s="108"/>
      <c r="K7" s="109"/>
    </row>
    <row r="8" spans="1:11" ht="14.25">
      <c r="A8" s="107" t="s">
        <v>64</v>
      </c>
      <c r="B8" s="107" t="s">
        <v>65</v>
      </c>
      <c r="C8" s="107" t="s">
        <v>66</v>
      </c>
      <c r="D8" s="38" t="s">
        <v>67</v>
      </c>
      <c r="E8" s="39" t="s">
        <v>68</v>
      </c>
      <c r="F8" s="39" t="s">
        <v>69</v>
      </c>
      <c r="G8" s="39" t="s">
        <v>70</v>
      </c>
      <c r="H8" s="39" t="s">
        <v>71</v>
      </c>
      <c r="I8" s="39" t="s">
        <v>72</v>
      </c>
      <c r="J8" s="39" t="s">
        <v>73</v>
      </c>
      <c r="K8" s="39" t="s">
        <v>74</v>
      </c>
    </row>
    <row r="9" spans="1:11" ht="14.25">
      <c r="A9" s="107"/>
      <c r="B9" s="107"/>
      <c r="C9" s="107"/>
      <c r="D9" s="38" t="s">
        <v>75</v>
      </c>
      <c r="E9" s="69">
        <f>F9+G9</f>
        <v>12756031.32</v>
      </c>
      <c r="F9" s="69">
        <f>F10+F13+F16+F22</f>
        <v>6369431.32</v>
      </c>
      <c r="G9" s="69">
        <f>G16+G19</f>
        <v>6386600</v>
      </c>
      <c r="H9" s="70">
        <v>0</v>
      </c>
      <c r="I9" s="70">
        <v>0</v>
      </c>
      <c r="J9" s="70">
        <v>0</v>
      </c>
      <c r="K9" s="70">
        <v>0</v>
      </c>
    </row>
    <row r="10" spans="1:11" ht="21.75" customHeight="1">
      <c r="A10" s="145">
        <v>201</v>
      </c>
      <c r="B10" s="145"/>
      <c r="C10" s="145"/>
      <c r="D10" s="149" t="s">
        <v>285</v>
      </c>
      <c r="E10" s="69">
        <f>F10+G10</f>
        <v>793634.52</v>
      </c>
      <c r="F10" s="69">
        <v>793634.52</v>
      </c>
      <c r="G10" s="69">
        <v>0</v>
      </c>
      <c r="H10" s="70">
        <v>0</v>
      </c>
      <c r="I10" s="70">
        <v>0</v>
      </c>
      <c r="J10" s="70">
        <v>0</v>
      </c>
      <c r="K10" s="70">
        <v>0</v>
      </c>
    </row>
    <row r="11" spans="1:11" ht="21.75" customHeight="1">
      <c r="A11" s="145">
        <v>20199</v>
      </c>
      <c r="B11" s="145"/>
      <c r="C11" s="145"/>
      <c r="D11" s="149" t="s">
        <v>286</v>
      </c>
      <c r="E11" s="69">
        <f>F11+G11</f>
        <v>793634.52</v>
      </c>
      <c r="F11" s="69">
        <v>793634.52</v>
      </c>
      <c r="G11" s="69">
        <v>0</v>
      </c>
      <c r="H11" s="70">
        <v>0</v>
      </c>
      <c r="I11" s="70">
        <v>0</v>
      </c>
      <c r="J11" s="70">
        <v>0</v>
      </c>
      <c r="K11" s="70">
        <v>0</v>
      </c>
    </row>
    <row r="12" spans="1:11" ht="21.75" customHeight="1">
      <c r="A12" s="146" t="s">
        <v>280</v>
      </c>
      <c r="B12" s="147"/>
      <c r="C12" s="147"/>
      <c r="D12" s="63" t="s">
        <v>233</v>
      </c>
      <c r="E12" s="69">
        <f>F12+G12</f>
        <v>793634.52</v>
      </c>
      <c r="F12" s="69">
        <v>793634.52</v>
      </c>
      <c r="G12" s="69">
        <v>0</v>
      </c>
      <c r="H12" s="70">
        <v>0</v>
      </c>
      <c r="I12" s="70">
        <v>0</v>
      </c>
      <c r="J12" s="70">
        <v>0</v>
      </c>
      <c r="K12" s="70">
        <v>0</v>
      </c>
    </row>
    <row r="13" spans="1:11" ht="21.75" customHeight="1">
      <c r="A13" s="145">
        <v>208</v>
      </c>
      <c r="B13" s="145"/>
      <c r="C13" s="145"/>
      <c r="D13" s="149" t="s">
        <v>287</v>
      </c>
      <c r="E13" s="69">
        <f>F13+G13</f>
        <v>1023363.6</v>
      </c>
      <c r="F13" s="69">
        <v>1023363.6</v>
      </c>
      <c r="G13" s="69">
        <v>0</v>
      </c>
      <c r="H13" s="70">
        <v>0</v>
      </c>
      <c r="I13" s="70">
        <v>0</v>
      </c>
      <c r="J13" s="70">
        <v>0</v>
      </c>
      <c r="K13" s="70">
        <v>0</v>
      </c>
    </row>
    <row r="14" spans="1:11" ht="21.75" customHeight="1">
      <c r="A14" s="145">
        <v>20805</v>
      </c>
      <c r="B14" s="145"/>
      <c r="C14" s="145"/>
      <c r="D14" s="149" t="s">
        <v>288</v>
      </c>
      <c r="E14" s="69">
        <f>F14+G14</f>
        <v>1023363.6</v>
      </c>
      <c r="F14" s="69">
        <v>1023363.6</v>
      </c>
      <c r="G14" s="69">
        <v>0</v>
      </c>
      <c r="H14" s="70">
        <v>0</v>
      </c>
      <c r="I14" s="70">
        <v>0</v>
      </c>
      <c r="J14" s="70">
        <v>0</v>
      </c>
      <c r="K14" s="70">
        <v>0</v>
      </c>
    </row>
    <row r="15" spans="1:11" ht="21.75" customHeight="1">
      <c r="A15" s="146" t="s">
        <v>281</v>
      </c>
      <c r="B15" s="147"/>
      <c r="C15" s="147"/>
      <c r="D15" s="63" t="s">
        <v>234</v>
      </c>
      <c r="E15" s="69">
        <f>F15+G15</f>
        <v>1023363.6</v>
      </c>
      <c r="F15" s="69">
        <v>1023363.6</v>
      </c>
      <c r="G15" s="69">
        <v>0</v>
      </c>
      <c r="H15" s="70">
        <v>0</v>
      </c>
      <c r="I15" s="70">
        <v>0</v>
      </c>
      <c r="J15" s="70">
        <v>0</v>
      </c>
      <c r="K15" s="70">
        <v>0</v>
      </c>
    </row>
    <row r="16" spans="1:11" ht="21.75" customHeight="1">
      <c r="A16" s="145">
        <v>212</v>
      </c>
      <c r="B16" s="145"/>
      <c r="C16" s="145"/>
      <c r="D16" s="149" t="s">
        <v>289</v>
      </c>
      <c r="E16" s="69">
        <f>F16+G16</f>
        <v>9596028.2</v>
      </c>
      <c r="F16" s="69">
        <v>4209428.2</v>
      </c>
      <c r="G16" s="69">
        <v>5386600</v>
      </c>
      <c r="H16" s="70">
        <v>0</v>
      </c>
      <c r="I16" s="70">
        <v>0</v>
      </c>
      <c r="J16" s="70">
        <v>0</v>
      </c>
      <c r="K16" s="70">
        <v>0</v>
      </c>
    </row>
    <row r="17" spans="1:11" ht="21.75" customHeight="1">
      <c r="A17" s="145">
        <v>21201</v>
      </c>
      <c r="B17" s="145"/>
      <c r="C17" s="145"/>
      <c r="D17" s="149" t="s">
        <v>290</v>
      </c>
      <c r="E17" s="69">
        <f>F17+G17</f>
        <v>9596028.2</v>
      </c>
      <c r="F17" s="69">
        <v>4209428.2</v>
      </c>
      <c r="G17" s="69">
        <v>5386600</v>
      </c>
      <c r="H17" s="70">
        <v>0</v>
      </c>
      <c r="I17" s="70">
        <v>0</v>
      </c>
      <c r="J17" s="70">
        <v>0</v>
      </c>
      <c r="K17" s="70">
        <v>0</v>
      </c>
    </row>
    <row r="18" spans="1:11" ht="21.75" customHeight="1">
      <c r="A18" s="146" t="s">
        <v>282</v>
      </c>
      <c r="B18" s="146"/>
      <c r="C18" s="146"/>
      <c r="D18" s="63" t="s">
        <v>235</v>
      </c>
      <c r="E18" s="69">
        <f>F18+G18</f>
        <v>9596028.2</v>
      </c>
      <c r="F18" s="69">
        <v>4209428.2</v>
      </c>
      <c r="G18" s="69">
        <v>5386600</v>
      </c>
      <c r="H18" s="70">
        <v>0</v>
      </c>
      <c r="I18" s="70">
        <v>0</v>
      </c>
      <c r="J18" s="70">
        <v>0</v>
      </c>
      <c r="K18" s="70">
        <v>0</v>
      </c>
    </row>
    <row r="19" spans="1:11" ht="21.75" customHeight="1">
      <c r="A19" s="145">
        <v>212</v>
      </c>
      <c r="B19" s="145"/>
      <c r="C19" s="145"/>
      <c r="D19" s="149" t="s">
        <v>289</v>
      </c>
      <c r="E19" s="69">
        <f>F19+G19</f>
        <v>1000000</v>
      </c>
      <c r="F19" s="69">
        <v>0</v>
      </c>
      <c r="G19" s="69">
        <v>1000000</v>
      </c>
      <c r="H19" s="70">
        <v>0</v>
      </c>
      <c r="I19" s="70">
        <v>0</v>
      </c>
      <c r="J19" s="70">
        <v>0</v>
      </c>
      <c r="K19" s="70">
        <v>0</v>
      </c>
    </row>
    <row r="20" spans="1:11" ht="57">
      <c r="A20" s="145">
        <v>21208</v>
      </c>
      <c r="B20" s="145"/>
      <c r="C20" s="145"/>
      <c r="D20" s="148" t="s">
        <v>293</v>
      </c>
      <c r="E20" s="69">
        <f>F20+G20</f>
        <v>1000000</v>
      </c>
      <c r="F20" s="69">
        <v>0</v>
      </c>
      <c r="G20" s="69">
        <v>1000000</v>
      </c>
      <c r="H20" s="70">
        <v>0</v>
      </c>
      <c r="I20" s="70">
        <v>0</v>
      </c>
      <c r="J20" s="70">
        <v>0</v>
      </c>
      <c r="K20" s="70">
        <v>0</v>
      </c>
    </row>
    <row r="21" spans="1:11" ht="21.75" customHeight="1">
      <c r="A21" s="146" t="s">
        <v>284</v>
      </c>
      <c r="B21" s="147"/>
      <c r="C21" s="147"/>
      <c r="D21" s="63" t="s">
        <v>238</v>
      </c>
      <c r="E21" s="69">
        <f>F21+G21</f>
        <v>1000000</v>
      </c>
      <c r="F21" s="69">
        <v>0</v>
      </c>
      <c r="G21" s="69">
        <v>1000000</v>
      </c>
      <c r="H21" s="70">
        <v>0</v>
      </c>
      <c r="I21" s="70">
        <v>0</v>
      </c>
      <c r="J21" s="70">
        <v>0</v>
      </c>
      <c r="K21" s="70">
        <v>0</v>
      </c>
    </row>
    <row r="22" spans="1:11" ht="21.75" customHeight="1">
      <c r="A22" s="145">
        <v>221</v>
      </c>
      <c r="B22" s="145"/>
      <c r="C22" s="145"/>
      <c r="D22" s="149" t="s">
        <v>291</v>
      </c>
      <c r="E22" s="69">
        <f>F22+G22</f>
        <v>343005</v>
      </c>
      <c r="F22" s="69">
        <v>343005</v>
      </c>
      <c r="G22" s="69">
        <v>0</v>
      </c>
      <c r="H22" s="70">
        <v>0</v>
      </c>
      <c r="I22" s="70">
        <v>0</v>
      </c>
      <c r="J22" s="70">
        <v>0</v>
      </c>
      <c r="K22" s="70">
        <v>0</v>
      </c>
    </row>
    <row r="23" spans="1:11" ht="21.75" customHeight="1">
      <c r="A23" s="145">
        <v>22102</v>
      </c>
      <c r="B23" s="145"/>
      <c r="C23" s="145"/>
      <c r="D23" s="149" t="s">
        <v>292</v>
      </c>
      <c r="E23" s="69">
        <f>F23+G23</f>
        <v>343005</v>
      </c>
      <c r="F23" s="69">
        <v>343005</v>
      </c>
      <c r="G23" s="69">
        <v>0</v>
      </c>
      <c r="H23" s="70">
        <v>0</v>
      </c>
      <c r="I23" s="70">
        <v>0</v>
      </c>
      <c r="J23" s="70">
        <v>0</v>
      </c>
      <c r="K23" s="70">
        <v>0</v>
      </c>
    </row>
    <row r="24" spans="1:11" ht="21.75" customHeight="1">
      <c r="A24" s="146" t="s">
        <v>283</v>
      </c>
      <c r="B24" s="147"/>
      <c r="C24" s="147"/>
      <c r="D24" s="63" t="s">
        <v>239</v>
      </c>
      <c r="E24" s="69">
        <f>F24+G24</f>
        <v>343005</v>
      </c>
      <c r="F24" s="69">
        <v>343005</v>
      </c>
      <c r="G24" s="69">
        <v>0</v>
      </c>
      <c r="H24" s="70">
        <v>0</v>
      </c>
      <c r="I24" s="70">
        <v>0</v>
      </c>
      <c r="J24" s="70">
        <v>0</v>
      </c>
      <c r="K24" s="70">
        <v>0</v>
      </c>
    </row>
  </sheetData>
  <sheetProtection/>
  <mergeCells count="29">
    <mergeCell ref="A22:C22"/>
    <mergeCell ref="A23:C23"/>
    <mergeCell ref="A24:C24"/>
    <mergeCell ref="A16:C16"/>
    <mergeCell ref="A17:C17"/>
    <mergeCell ref="A18:C18"/>
    <mergeCell ref="A19:C19"/>
    <mergeCell ref="A20:C20"/>
    <mergeCell ref="A21:C21"/>
    <mergeCell ref="A10:C10"/>
    <mergeCell ref="A11:C11"/>
    <mergeCell ref="A12:C12"/>
    <mergeCell ref="A13:C13"/>
    <mergeCell ref="A14:C14"/>
    <mergeCell ref="A15:C15"/>
    <mergeCell ref="K4:K7"/>
    <mergeCell ref="A5:C7"/>
    <mergeCell ref="A8:A9"/>
    <mergeCell ref="B8:B9"/>
    <mergeCell ref="C8:C9"/>
    <mergeCell ref="D5:D7"/>
    <mergeCell ref="A2:J2"/>
    <mergeCell ref="A4:D4"/>
    <mergeCell ref="E4:E7"/>
    <mergeCell ref="F4:F7"/>
    <mergeCell ref="G4:G7"/>
    <mergeCell ref="H4:H7"/>
    <mergeCell ref="I4:I7"/>
    <mergeCell ref="J4:J7"/>
  </mergeCells>
  <printOptions/>
  <pageMargins left="0.6692913385826772" right="0.5118110236220472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zoomScaleSheetLayoutView="100" zoomScalePageLayoutView="0" workbookViewId="0" topLeftCell="A1">
      <selection activeCell="A8" sqref="A8:B40"/>
    </sheetView>
  </sheetViews>
  <sheetFormatPr defaultColWidth="8.875" defaultRowHeight="14.25"/>
  <cols>
    <col min="1" max="1" width="19.00390625" style="0" customWidth="1"/>
    <col min="2" max="2" width="16.50390625" style="0" customWidth="1"/>
    <col min="3" max="3" width="15.875" style="0" customWidth="1"/>
    <col min="4" max="4" width="15.25390625" style="0" customWidth="1"/>
    <col min="5" max="5" width="12.75390625" style="0" customWidth="1"/>
    <col min="6" max="6" width="11.50390625" style="0" customWidth="1"/>
  </cols>
  <sheetData>
    <row r="1" ht="14.25">
      <c r="A1" s="1" t="s">
        <v>85</v>
      </c>
    </row>
    <row r="2" spans="1:7" ht="18.75">
      <c r="A2" s="110" t="s">
        <v>86</v>
      </c>
      <c r="B2" s="110"/>
      <c r="C2" s="110"/>
      <c r="D2" s="110"/>
      <c r="E2" s="110"/>
      <c r="F2" s="110"/>
      <c r="G2" s="110"/>
    </row>
    <row r="3" spans="1:7" ht="14.25">
      <c r="A3" t="s">
        <v>232</v>
      </c>
      <c r="B3" s="12"/>
      <c r="C3" s="12"/>
      <c r="D3" s="12"/>
      <c r="E3" s="12"/>
      <c r="F3" s="12"/>
      <c r="G3" s="33" t="s">
        <v>2</v>
      </c>
    </row>
    <row r="4" spans="1:7" ht="14.25">
      <c r="A4" s="114" t="s">
        <v>87</v>
      </c>
      <c r="B4" s="114" t="s">
        <v>75</v>
      </c>
      <c r="C4" s="111" t="s">
        <v>88</v>
      </c>
      <c r="D4" s="112"/>
      <c r="E4" s="112"/>
      <c r="F4" s="112"/>
      <c r="G4" s="113"/>
    </row>
    <row r="5" spans="1:7" ht="14.25">
      <c r="A5" s="115"/>
      <c r="B5" s="115"/>
      <c r="C5" s="114" t="s">
        <v>89</v>
      </c>
      <c r="D5" s="111" t="s">
        <v>90</v>
      </c>
      <c r="E5" s="113"/>
      <c r="F5" s="114" t="s">
        <v>91</v>
      </c>
      <c r="G5" s="114" t="s">
        <v>92</v>
      </c>
    </row>
    <row r="6" spans="1:7" ht="24">
      <c r="A6" s="116"/>
      <c r="B6" s="116"/>
      <c r="C6" s="116"/>
      <c r="D6" s="35" t="s">
        <v>93</v>
      </c>
      <c r="E6" s="35" t="s">
        <v>94</v>
      </c>
      <c r="F6" s="116"/>
      <c r="G6" s="116"/>
    </row>
    <row r="7" spans="1:7" ht="14.25">
      <c r="A7" s="16" t="s">
        <v>75</v>
      </c>
      <c r="B7" s="78">
        <f>B8+B11+B38+B32</f>
        <v>6369431.32</v>
      </c>
      <c r="C7" s="78">
        <f>C8+C11+C38+C32</f>
        <v>6369431.32</v>
      </c>
      <c r="D7" s="78">
        <f>D8+D11+D38+D32</f>
        <v>6369431.32</v>
      </c>
      <c r="E7" s="78">
        <v>0</v>
      </c>
      <c r="F7" s="78">
        <v>0</v>
      </c>
      <c r="G7" s="78">
        <v>0</v>
      </c>
    </row>
    <row r="8" spans="1:7" ht="14.25">
      <c r="A8" s="72" t="s">
        <v>95</v>
      </c>
      <c r="B8" s="73">
        <f>B9+B10</f>
        <v>2994328.2</v>
      </c>
      <c r="C8" s="73">
        <f>C9+C10</f>
        <v>2994328.2</v>
      </c>
      <c r="D8" s="73">
        <f>D9+D10</f>
        <v>2994328.2</v>
      </c>
      <c r="E8" s="78">
        <v>0</v>
      </c>
      <c r="F8" s="78">
        <v>0</v>
      </c>
      <c r="G8" s="78">
        <v>0</v>
      </c>
    </row>
    <row r="9" spans="1:7" ht="14.25">
      <c r="A9" s="81" t="s">
        <v>240</v>
      </c>
      <c r="B9" s="74">
        <v>908760</v>
      </c>
      <c r="C9" s="74">
        <v>908760</v>
      </c>
      <c r="D9" s="74">
        <v>908760</v>
      </c>
      <c r="E9" s="78">
        <v>0</v>
      </c>
      <c r="F9" s="78">
        <v>0</v>
      </c>
      <c r="G9" s="78">
        <v>0</v>
      </c>
    </row>
    <row r="10" spans="1:7" ht="14.25">
      <c r="A10" s="82" t="s">
        <v>241</v>
      </c>
      <c r="B10" s="74">
        <v>2085568.2</v>
      </c>
      <c r="C10" s="74">
        <v>2085568.2</v>
      </c>
      <c r="D10" s="74">
        <v>2085568.2</v>
      </c>
      <c r="E10" s="78">
        <v>0</v>
      </c>
      <c r="F10" s="78">
        <v>0</v>
      </c>
      <c r="G10" s="78">
        <v>0</v>
      </c>
    </row>
    <row r="11" spans="1:7" ht="14.25">
      <c r="A11" s="72" t="s">
        <v>96</v>
      </c>
      <c r="B11" s="73">
        <f>SUM(B12:B31)</f>
        <v>1261300</v>
      </c>
      <c r="C11" s="73">
        <f>SUM(C12:C31)</f>
        <v>1261300</v>
      </c>
      <c r="D11" s="73">
        <f>SUM(D12:D31)</f>
        <v>1261300</v>
      </c>
      <c r="E11" s="78">
        <v>0</v>
      </c>
      <c r="F11" s="78">
        <v>0</v>
      </c>
      <c r="G11" s="78">
        <v>0</v>
      </c>
    </row>
    <row r="12" spans="1:7" ht="14.25">
      <c r="A12" s="83" t="s">
        <v>242</v>
      </c>
      <c r="B12" s="75">
        <v>50000</v>
      </c>
      <c r="C12" s="75">
        <v>50000</v>
      </c>
      <c r="D12" s="75">
        <v>50000</v>
      </c>
      <c r="E12" s="78">
        <v>0</v>
      </c>
      <c r="F12" s="78">
        <v>0</v>
      </c>
      <c r="G12" s="78">
        <v>0</v>
      </c>
    </row>
    <row r="13" spans="1:7" ht="14.25">
      <c r="A13" s="83" t="s">
        <v>243</v>
      </c>
      <c r="B13" s="75">
        <v>50000</v>
      </c>
      <c r="C13" s="75">
        <v>50000</v>
      </c>
      <c r="D13" s="75">
        <v>50000</v>
      </c>
      <c r="E13" s="78">
        <v>0</v>
      </c>
      <c r="F13" s="78">
        <v>0</v>
      </c>
      <c r="G13" s="78">
        <v>0</v>
      </c>
    </row>
    <row r="14" spans="1:7" ht="14.25">
      <c r="A14" s="83" t="s">
        <v>244</v>
      </c>
      <c r="B14" s="75">
        <v>100000</v>
      </c>
      <c r="C14" s="75">
        <v>100000</v>
      </c>
      <c r="D14" s="75">
        <v>100000</v>
      </c>
      <c r="E14" s="78">
        <v>0</v>
      </c>
      <c r="F14" s="78">
        <v>0</v>
      </c>
      <c r="G14" s="78">
        <v>0</v>
      </c>
    </row>
    <row r="15" spans="1:7" ht="14.25">
      <c r="A15" s="83" t="s">
        <v>245</v>
      </c>
      <c r="B15" s="75">
        <v>30000</v>
      </c>
      <c r="C15" s="75">
        <v>30000</v>
      </c>
      <c r="D15" s="75">
        <v>30000</v>
      </c>
      <c r="E15" s="78">
        <v>0</v>
      </c>
      <c r="F15" s="78">
        <v>0</v>
      </c>
      <c r="G15" s="78">
        <v>0</v>
      </c>
    </row>
    <row r="16" spans="1:7" ht="14.25">
      <c r="A16" s="83" t="s">
        <v>246</v>
      </c>
      <c r="B16" s="75">
        <v>5000</v>
      </c>
      <c r="C16" s="75">
        <v>5000</v>
      </c>
      <c r="D16" s="75">
        <v>5000</v>
      </c>
      <c r="E16" s="78">
        <v>0</v>
      </c>
      <c r="F16" s="78">
        <v>0</v>
      </c>
      <c r="G16" s="78">
        <v>0</v>
      </c>
    </row>
    <row r="17" spans="1:7" ht="14.25">
      <c r="A17" s="83" t="s">
        <v>247</v>
      </c>
      <c r="B17" s="75">
        <v>270000</v>
      </c>
      <c r="C17" s="75">
        <v>270000</v>
      </c>
      <c r="D17" s="75">
        <v>270000</v>
      </c>
      <c r="E17" s="78">
        <v>0</v>
      </c>
      <c r="F17" s="78">
        <v>0</v>
      </c>
      <c r="G17" s="78">
        <v>0</v>
      </c>
    </row>
    <row r="18" spans="1:7" ht="14.25">
      <c r="A18" s="83" t="s">
        <v>248</v>
      </c>
      <c r="B18" s="75">
        <v>80000</v>
      </c>
      <c r="C18" s="75">
        <v>80000</v>
      </c>
      <c r="D18" s="75">
        <v>80000</v>
      </c>
      <c r="E18" s="78">
        <v>0</v>
      </c>
      <c r="F18" s="78">
        <v>0</v>
      </c>
      <c r="G18" s="78">
        <v>0</v>
      </c>
    </row>
    <row r="19" spans="1:7" ht="14.25">
      <c r="A19" s="83" t="s">
        <v>249</v>
      </c>
      <c r="B19" s="75">
        <v>5000</v>
      </c>
      <c r="C19" s="75">
        <v>5000</v>
      </c>
      <c r="D19" s="75">
        <v>5000</v>
      </c>
      <c r="E19" s="78">
        <v>0</v>
      </c>
      <c r="F19" s="78">
        <v>0</v>
      </c>
      <c r="G19" s="78">
        <v>0</v>
      </c>
    </row>
    <row r="20" spans="1:7" ht="14.25">
      <c r="A20" s="83" t="s">
        <v>250</v>
      </c>
      <c r="B20" s="75">
        <v>59000</v>
      </c>
      <c r="C20" s="75">
        <v>59000</v>
      </c>
      <c r="D20" s="75">
        <v>59000</v>
      </c>
      <c r="E20" s="78">
        <v>0</v>
      </c>
      <c r="F20" s="78">
        <v>0</v>
      </c>
      <c r="G20" s="78">
        <v>0</v>
      </c>
    </row>
    <row r="21" spans="1:7" ht="14.25">
      <c r="A21" s="83" t="s">
        <v>251</v>
      </c>
      <c r="B21" s="75">
        <v>32000</v>
      </c>
      <c r="C21" s="75">
        <v>32000</v>
      </c>
      <c r="D21" s="75">
        <v>32000</v>
      </c>
      <c r="E21" s="78">
        <v>0</v>
      </c>
      <c r="F21" s="78">
        <v>0</v>
      </c>
      <c r="G21" s="78">
        <v>0</v>
      </c>
    </row>
    <row r="22" spans="1:7" ht="14.25">
      <c r="A22" s="83" t="s">
        <v>252</v>
      </c>
      <c r="B22" s="75">
        <v>30000</v>
      </c>
      <c r="C22" s="75">
        <v>30000</v>
      </c>
      <c r="D22" s="75">
        <v>30000</v>
      </c>
      <c r="E22" s="78">
        <v>0</v>
      </c>
      <c r="F22" s="78">
        <v>0</v>
      </c>
      <c r="G22" s="78">
        <v>0</v>
      </c>
    </row>
    <row r="23" spans="1:7" ht="14.25">
      <c r="A23" s="83" t="s">
        <v>253</v>
      </c>
      <c r="B23" s="75">
        <v>50000</v>
      </c>
      <c r="C23" s="75">
        <v>50000</v>
      </c>
      <c r="D23" s="75">
        <v>50000</v>
      </c>
      <c r="E23" s="78">
        <v>0</v>
      </c>
      <c r="F23" s="78">
        <v>0</v>
      </c>
      <c r="G23" s="78">
        <v>0</v>
      </c>
    </row>
    <row r="24" spans="1:7" ht="14.25">
      <c r="A24" s="83" t="s">
        <v>254</v>
      </c>
      <c r="B24" s="75">
        <v>30000</v>
      </c>
      <c r="C24" s="75">
        <v>30000</v>
      </c>
      <c r="D24" s="75">
        <v>30000</v>
      </c>
      <c r="E24" s="78">
        <v>0</v>
      </c>
      <c r="F24" s="78">
        <v>0</v>
      </c>
      <c r="G24" s="78">
        <v>0</v>
      </c>
    </row>
    <row r="25" spans="1:7" ht="14.25">
      <c r="A25" s="83" t="s">
        <v>255</v>
      </c>
      <c r="B25" s="75">
        <v>5000</v>
      </c>
      <c r="C25" s="75">
        <v>5000</v>
      </c>
      <c r="D25" s="75">
        <v>5000</v>
      </c>
      <c r="E25" s="78">
        <v>0</v>
      </c>
      <c r="F25" s="78">
        <v>0</v>
      </c>
      <c r="G25" s="78">
        <v>0</v>
      </c>
    </row>
    <row r="26" spans="1:7" ht="14.25">
      <c r="A26" s="83" t="s">
        <v>256</v>
      </c>
      <c r="B26" s="75">
        <v>24000</v>
      </c>
      <c r="C26" s="75">
        <v>24000</v>
      </c>
      <c r="D26" s="75">
        <v>24000</v>
      </c>
      <c r="E26" s="78">
        <v>0</v>
      </c>
      <c r="F26" s="78">
        <v>0</v>
      </c>
      <c r="G26" s="78">
        <v>0</v>
      </c>
    </row>
    <row r="27" spans="1:7" ht="14.25">
      <c r="A27" s="83" t="s">
        <v>257</v>
      </c>
      <c r="B27" s="75">
        <v>50000</v>
      </c>
      <c r="C27" s="75">
        <v>50000</v>
      </c>
      <c r="D27" s="75">
        <v>50000</v>
      </c>
      <c r="E27" s="78">
        <v>0</v>
      </c>
      <c r="F27" s="78">
        <v>0</v>
      </c>
      <c r="G27" s="78">
        <v>0</v>
      </c>
    </row>
    <row r="28" spans="1:7" ht="14.25">
      <c r="A28" s="83" t="s">
        <v>258</v>
      </c>
      <c r="B28" s="75">
        <v>100000</v>
      </c>
      <c r="C28" s="75">
        <v>100000</v>
      </c>
      <c r="D28" s="75">
        <v>100000</v>
      </c>
      <c r="E28" s="78">
        <v>0</v>
      </c>
      <c r="F28" s="78">
        <v>0</v>
      </c>
      <c r="G28" s="78">
        <v>0</v>
      </c>
    </row>
    <row r="29" spans="1:7" ht="14.25">
      <c r="A29" s="83" t="s">
        <v>259</v>
      </c>
      <c r="B29" s="75">
        <v>20000</v>
      </c>
      <c r="C29" s="75">
        <v>20000</v>
      </c>
      <c r="D29" s="75">
        <v>20000</v>
      </c>
      <c r="E29" s="78">
        <v>0</v>
      </c>
      <c r="F29" s="78">
        <v>0</v>
      </c>
      <c r="G29" s="78">
        <v>0</v>
      </c>
    </row>
    <row r="30" spans="1:7" ht="14.25">
      <c r="A30" s="83" t="s">
        <v>260</v>
      </c>
      <c r="B30" s="75">
        <v>5100</v>
      </c>
      <c r="C30" s="75">
        <v>5100</v>
      </c>
      <c r="D30" s="75">
        <v>5100</v>
      </c>
      <c r="E30" s="78">
        <v>0</v>
      </c>
      <c r="F30" s="78">
        <v>0</v>
      </c>
      <c r="G30" s="78">
        <v>0</v>
      </c>
    </row>
    <row r="31" spans="1:7" ht="14.25">
      <c r="A31" s="81" t="s">
        <v>261</v>
      </c>
      <c r="B31" s="74">
        <v>266200</v>
      </c>
      <c r="C31" s="74">
        <v>266200</v>
      </c>
      <c r="D31" s="74">
        <v>266200</v>
      </c>
      <c r="E31" s="78">
        <v>0</v>
      </c>
      <c r="F31" s="78">
        <v>0</v>
      </c>
      <c r="G31" s="78">
        <v>0</v>
      </c>
    </row>
    <row r="32" spans="1:7" ht="14.25">
      <c r="A32" s="72" t="s">
        <v>97</v>
      </c>
      <c r="B32" s="73">
        <f>B33+B34+B35</f>
        <v>1993803.12</v>
      </c>
      <c r="C32" s="73">
        <f>C33+C34+C35</f>
        <v>1993803.12</v>
      </c>
      <c r="D32" s="73">
        <f>D33+D34+D35</f>
        <v>1993803.12</v>
      </c>
      <c r="E32" s="78">
        <v>0</v>
      </c>
      <c r="F32" s="78">
        <v>0</v>
      </c>
      <c r="G32" s="78">
        <v>0</v>
      </c>
    </row>
    <row r="33" spans="1:7" ht="14.25">
      <c r="A33" s="81" t="s">
        <v>263</v>
      </c>
      <c r="B33" s="74">
        <v>1023363.6</v>
      </c>
      <c r="C33" s="74">
        <v>1023363.6</v>
      </c>
      <c r="D33" s="74">
        <v>1023363.6</v>
      </c>
      <c r="E33" s="78">
        <v>0</v>
      </c>
      <c r="F33" s="78">
        <v>0</v>
      </c>
      <c r="G33" s="78">
        <v>0</v>
      </c>
    </row>
    <row r="34" spans="1:7" ht="14.25">
      <c r="A34" s="81" t="s">
        <v>239</v>
      </c>
      <c r="B34" s="74">
        <v>343005</v>
      </c>
      <c r="C34" s="74">
        <v>343005</v>
      </c>
      <c r="D34" s="74">
        <v>343005</v>
      </c>
      <c r="E34" s="78">
        <v>0</v>
      </c>
      <c r="F34" s="78">
        <v>0</v>
      </c>
      <c r="G34" s="78">
        <v>0</v>
      </c>
    </row>
    <row r="35" spans="1:7" ht="14.25">
      <c r="A35" s="81" t="s">
        <v>264</v>
      </c>
      <c r="B35" s="74">
        <v>627434.52</v>
      </c>
      <c r="C35" s="74">
        <v>627434.52</v>
      </c>
      <c r="D35" s="74">
        <v>627434.52</v>
      </c>
      <c r="E35" s="78">
        <v>0</v>
      </c>
      <c r="F35" s="78">
        <v>0</v>
      </c>
      <c r="G35" s="78">
        <v>0</v>
      </c>
    </row>
    <row r="36" spans="1:7" ht="14.25">
      <c r="A36" s="72" t="s">
        <v>98</v>
      </c>
      <c r="B36" s="76">
        <v>0</v>
      </c>
      <c r="C36" s="77">
        <v>0</v>
      </c>
      <c r="D36" s="77">
        <v>0</v>
      </c>
      <c r="E36" s="78">
        <v>0</v>
      </c>
      <c r="F36" s="78">
        <v>0</v>
      </c>
      <c r="G36" s="78">
        <v>0</v>
      </c>
    </row>
    <row r="37" spans="1:7" ht="14.25">
      <c r="A37" s="72" t="s">
        <v>99</v>
      </c>
      <c r="B37" s="77">
        <v>0</v>
      </c>
      <c r="C37" s="77">
        <v>0</v>
      </c>
      <c r="D37" s="77">
        <v>0</v>
      </c>
      <c r="E37" s="78">
        <v>0</v>
      </c>
      <c r="F37" s="78">
        <v>0</v>
      </c>
      <c r="G37" s="78">
        <v>0</v>
      </c>
    </row>
    <row r="38" spans="1:7" ht="14.25">
      <c r="A38" s="72" t="s">
        <v>100</v>
      </c>
      <c r="B38" s="73">
        <v>120000</v>
      </c>
      <c r="C38" s="73">
        <v>120000</v>
      </c>
      <c r="D38" s="73">
        <v>120000</v>
      </c>
      <c r="E38" s="78">
        <v>0</v>
      </c>
      <c r="F38" s="78">
        <v>0</v>
      </c>
      <c r="G38" s="78">
        <v>0</v>
      </c>
    </row>
    <row r="39" spans="1:7" ht="14.25">
      <c r="A39" s="83" t="s">
        <v>262</v>
      </c>
      <c r="B39" s="75">
        <v>120000</v>
      </c>
      <c r="C39" s="75">
        <v>120000</v>
      </c>
      <c r="D39" s="75">
        <v>120000</v>
      </c>
      <c r="E39" s="78">
        <v>0</v>
      </c>
      <c r="F39" s="78">
        <v>0</v>
      </c>
      <c r="G39" s="78">
        <v>0</v>
      </c>
    </row>
    <row r="40" spans="1:7" ht="14.25">
      <c r="A40" s="72" t="s">
        <v>84</v>
      </c>
      <c r="B40" s="76">
        <v>0</v>
      </c>
      <c r="C40" s="76">
        <v>0</v>
      </c>
      <c r="D40" s="76">
        <v>0</v>
      </c>
      <c r="E40" s="79">
        <v>0</v>
      </c>
      <c r="F40" s="80">
        <v>0</v>
      </c>
      <c r="G40" s="80">
        <v>0</v>
      </c>
    </row>
  </sheetData>
  <sheetProtection/>
  <mergeCells count="8">
    <mergeCell ref="A2:G2"/>
    <mergeCell ref="C4:G4"/>
    <mergeCell ref="D5:E5"/>
    <mergeCell ref="A4:A6"/>
    <mergeCell ref="B4:B6"/>
    <mergeCell ref="C5:C6"/>
    <mergeCell ref="F5:F6"/>
    <mergeCell ref="G5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zoomScaleSheetLayoutView="100" zoomScalePageLayoutView="0" workbookViewId="0" topLeftCell="A1">
      <selection activeCell="E10" sqref="E10"/>
    </sheetView>
  </sheetViews>
  <sheetFormatPr defaultColWidth="8.875" defaultRowHeight="14.25"/>
  <cols>
    <col min="1" max="1" width="17.375" style="0" customWidth="1"/>
    <col min="2" max="2" width="15.75390625" style="0" customWidth="1"/>
    <col min="3" max="3" width="15.625" style="0" customWidth="1"/>
    <col min="4" max="4" width="15.375" style="0" customWidth="1"/>
    <col min="5" max="5" width="11.00390625" style="0" customWidth="1"/>
    <col min="6" max="6" width="10.25390625" style="0" customWidth="1"/>
    <col min="7" max="7" width="5.125" style="0" customWidth="1"/>
    <col min="8" max="8" width="12.25390625" style="0" customWidth="1"/>
  </cols>
  <sheetData>
    <row r="1" ht="14.25">
      <c r="A1" s="1" t="s">
        <v>101</v>
      </c>
    </row>
    <row r="2" spans="1:8" ht="18.75">
      <c r="A2" s="110" t="s">
        <v>102</v>
      </c>
      <c r="B2" s="110"/>
      <c r="C2" s="110"/>
      <c r="D2" s="110"/>
      <c r="E2" s="110"/>
      <c r="F2" s="110"/>
      <c r="G2" s="110"/>
      <c r="H2" s="110"/>
    </row>
    <row r="3" spans="1:8" ht="14.25">
      <c r="A3" t="s">
        <v>232</v>
      </c>
      <c r="B3" s="12"/>
      <c r="C3" s="12"/>
      <c r="D3" s="12"/>
      <c r="E3" s="12"/>
      <c r="F3" s="12"/>
      <c r="H3" s="33" t="s">
        <v>2</v>
      </c>
    </row>
    <row r="4" spans="1:8" ht="14.25">
      <c r="A4" s="120" t="s">
        <v>103</v>
      </c>
      <c r="B4" s="120" t="s">
        <v>75</v>
      </c>
      <c r="C4" s="117" t="s">
        <v>88</v>
      </c>
      <c r="D4" s="118"/>
      <c r="E4" s="118"/>
      <c r="F4" s="118"/>
      <c r="G4" s="118"/>
      <c r="H4" s="125" t="s">
        <v>104</v>
      </c>
    </row>
    <row r="5" spans="1:8" ht="14.25">
      <c r="A5" s="121"/>
      <c r="B5" s="121"/>
      <c r="C5" s="120" t="s">
        <v>89</v>
      </c>
      <c r="D5" s="117" t="s">
        <v>90</v>
      </c>
      <c r="E5" s="119"/>
      <c r="F5" s="120" t="s">
        <v>91</v>
      </c>
      <c r="G5" s="123" t="s">
        <v>105</v>
      </c>
      <c r="H5" s="126"/>
    </row>
    <row r="6" spans="1:8" ht="28.5" customHeight="1">
      <c r="A6" s="122"/>
      <c r="B6" s="122"/>
      <c r="C6" s="122"/>
      <c r="D6" s="34" t="s">
        <v>93</v>
      </c>
      <c r="E6" s="34" t="s">
        <v>94</v>
      </c>
      <c r="F6" s="122"/>
      <c r="G6" s="124"/>
      <c r="H6" s="126"/>
    </row>
    <row r="7" spans="1:8" ht="30" customHeight="1">
      <c r="A7" s="16" t="s">
        <v>75</v>
      </c>
      <c r="B7" s="84">
        <f aca="true" t="shared" si="0" ref="B7:G7">B8+B9+B10+B11</f>
        <v>6386600</v>
      </c>
      <c r="C7" s="84">
        <f t="shared" si="0"/>
        <v>6386600</v>
      </c>
      <c r="D7" s="84">
        <f t="shared" si="0"/>
        <v>6386600</v>
      </c>
      <c r="E7" s="84">
        <f t="shared" si="0"/>
        <v>0</v>
      </c>
      <c r="F7" s="84">
        <f t="shared" si="0"/>
        <v>0</v>
      </c>
      <c r="G7" s="85">
        <f t="shared" si="0"/>
        <v>0</v>
      </c>
      <c r="H7" s="86"/>
    </row>
    <row r="8" spans="1:8" ht="48">
      <c r="A8" s="87" t="s">
        <v>265</v>
      </c>
      <c r="B8" s="84">
        <f>C8+G8</f>
        <v>4171000</v>
      </c>
      <c r="C8" s="84">
        <v>4171000</v>
      </c>
      <c r="D8" s="84">
        <v>4171000</v>
      </c>
      <c r="E8" s="77">
        <v>0</v>
      </c>
      <c r="F8" s="77">
        <v>0</v>
      </c>
      <c r="G8" s="77">
        <v>0</v>
      </c>
      <c r="H8" s="94" t="s">
        <v>276</v>
      </c>
    </row>
    <row r="9" spans="1:8" ht="60">
      <c r="A9" s="87" t="s">
        <v>266</v>
      </c>
      <c r="B9" s="84">
        <f>C9+G9</f>
        <v>900000</v>
      </c>
      <c r="C9" s="84">
        <v>900000</v>
      </c>
      <c r="D9" s="84">
        <v>900000</v>
      </c>
      <c r="E9" s="77">
        <v>0</v>
      </c>
      <c r="F9" s="77">
        <v>0</v>
      </c>
      <c r="G9" s="77">
        <v>0</v>
      </c>
      <c r="H9" s="94" t="s">
        <v>277</v>
      </c>
    </row>
    <row r="10" spans="1:8" ht="60">
      <c r="A10" s="87" t="s">
        <v>267</v>
      </c>
      <c r="B10" s="84">
        <f>C10+G10</f>
        <v>315600</v>
      </c>
      <c r="C10" s="84">
        <v>315600</v>
      </c>
      <c r="D10" s="84">
        <v>315600</v>
      </c>
      <c r="E10" s="77">
        <v>0</v>
      </c>
      <c r="F10" s="77">
        <v>0</v>
      </c>
      <c r="G10" s="77">
        <v>0</v>
      </c>
      <c r="H10" s="94" t="s">
        <v>278</v>
      </c>
    </row>
    <row r="11" spans="1:8" ht="48">
      <c r="A11" s="87" t="s">
        <v>268</v>
      </c>
      <c r="B11" s="84">
        <f>C11+G11</f>
        <v>1000000</v>
      </c>
      <c r="C11" s="84">
        <v>1000000</v>
      </c>
      <c r="D11" s="84">
        <v>1000000</v>
      </c>
      <c r="E11" s="77">
        <v>0</v>
      </c>
      <c r="F11" s="77">
        <v>0</v>
      </c>
      <c r="G11" s="77">
        <v>0</v>
      </c>
      <c r="H11" s="94" t="s">
        <v>279</v>
      </c>
    </row>
  </sheetData>
  <sheetProtection/>
  <mergeCells count="9">
    <mergeCell ref="A2:H2"/>
    <mergeCell ref="C4:G4"/>
    <mergeCell ref="D5:E5"/>
    <mergeCell ref="A4:A6"/>
    <mergeCell ref="B4:B6"/>
    <mergeCell ref="C5:C6"/>
    <mergeCell ref="F5:F6"/>
    <mergeCell ref="G5:G6"/>
    <mergeCell ref="H4:H6"/>
  </mergeCells>
  <printOptions/>
  <pageMargins left="0.4330708661417323" right="0.35433070866141736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H37"/>
  <sheetViews>
    <sheetView zoomScaleSheetLayoutView="100" zoomScalePageLayoutView="0" workbookViewId="0" topLeftCell="A1">
      <selection activeCell="H26" sqref="H26"/>
    </sheetView>
  </sheetViews>
  <sheetFormatPr defaultColWidth="9.00390625" defaultRowHeight="14.25"/>
  <cols>
    <col min="1" max="1" width="20.375" style="0" customWidth="1"/>
    <col min="2" max="2" width="3.625" style="0" bestFit="1" customWidth="1"/>
    <col min="3" max="3" width="11.875" style="0" customWidth="1"/>
    <col min="4" max="4" width="22.125" style="0" bestFit="1" customWidth="1"/>
    <col min="5" max="5" width="3.625" style="0" bestFit="1" customWidth="1"/>
    <col min="6" max="6" width="14.00390625" style="0" customWidth="1"/>
    <col min="7" max="7" width="13.00390625" style="0" customWidth="1"/>
    <col min="8" max="8" width="13.25390625" style="0" customWidth="1"/>
  </cols>
  <sheetData>
    <row r="1" ht="14.25">
      <c r="A1" s="1" t="s">
        <v>106</v>
      </c>
    </row>
    <row r="2" spans="1:8" ht="18.75">
      <c r="A2" s="127" t="s">
        <v>107</v>
      </c>
      <c r="B2" s="127"/>
      <c r="C2" s="127"/>
      <c r="D2" s="127"/>
      <c r="E2" s="127"/>
      <c r="F2" s="127"/>
      <c r="G2" s="127"/>
      <c r="H2" s="127"/>
    </row>
    <row r="3" spans="1:8" ht="14.25">
      <c r="A3" s="22" t="s">
        <v>232</v>
      </c>
      <c r="B3" s="23"/>
      <c r="C3" s="23"/>
      <c r="D3" s="23"/>
      <c r="E3" s="23"/>
      <c r="F3" s="24"/>
      <c r="G3" s="23"/>
      <c r="H3" s="25" t="s">
        <v>53</v>
      </c>
    </row>
    <row r="4" spans="1:8" ht="14.25">
      <c r="A4" s="128" t="s">
        <v>108</v>
      </c>
      <c r="B4" s="128"/>
      <c r="C4" s="128"/>
      <c r="D4" s="128" t="s">
        <v>109</v>
      </c>
      <c r="E4" s="128"/>
      <c r="F4" s="128"/>
      <c r="G4" s="128"/>
      <c r="H4" s="128"/>
    </row>
    <row r="5" spans="1:8" ht="14.25">
      <c r="A5" s="129" t="s">
        <v>110</v>
      </c>
      <c r="B5" s="129" t="s">
        <v>111</v>
      </c>
      <c r="C5" s="129" t="s">
        <v>112</v>
      </c>
      <c r="D5" s="129" t="s">
        <v>113</v>
      </c>
      <c r="E5" s="129" t="s">
        <v>111</v>
      </c>
      <c r="F5" s="128" t="s">
        <v>112</v>
      </c>
      <c r="G5" s="128"/>
      <c r="H5" s="128"/>
    </row>
    <row r="6" spans="1:8" ht="22.5">
      <c r="A6" s="129"/>
      <c r="B6" s="129"/>
      <c r="C6" s="129"/>
      <c r="D6" s="129"/>
      <c r="E6" s="129"/>
      <c r="F6" s="26" t="s">
        <v>89</v>
      </c>
      <c r="G6" s="27" t="s">
        <v>114</v>
      </c>
      <c r="H6" s="27" t="s">
        <v>115</v>
      </c>
    </row>
    <row r="7" spans="1:8" ht="14.25">
      <c r="A7" s="26" t="s">
        <v>116</v>
      </c>
      <c r="B7" s="26"/>
      <c r="C7" s="26">
        <v>1</v>
      </c>
      <c r="D7" s="26" t="s">
        <v>116</v>
      </c>
      <c r="E7" s="26"/>
      <c r="F7" s="26">
        <v>2</v>
      </c>
      <c r="G7" s="26">
        <v>3</v>
      </c>
      <c r="H7" s="26">
        <v>4</v>
      </c>
    </row>
    <row r="8" spans="1:8" ht="14.25">
      <c r="A8" s="28" t="s">
        <v>117</v>
      </c>
      <c r="B8" s="26" t="s">
        <v>68</v>
      </c>
      <c r="C8" s="55">
        <v>11756031.32</v>
      </c>
      <c r="D8" s="28" t="s">
        <v>118</v>
      </c>
      <c r="E8" s="26" t="s">
        <v>119</v>
      </c>
      <c r="F8" s="55">
        <f>G8+H8</f>
        <v>793634.52</v>
      </c>
      <c r="G8" s="55">
        <v>793634.52</v>
      </c>
      <c r="H8" s="55">
        <v>0</v>
      </c>
    </row>
    <row r="9" spans="1:8" ht="14.25">
      <c r="A9" s="28" t="s">
        <v>120</v>
      </c>
      <c r="B9" s="26" t="s">
        <v>69</v>
      </c>
      <c r="C9" s="55">
        <v>1000000</v>
      </c>
      <c r="D9" s="28" t="s">
        <v>121</v>
      </c>
      <c r="E9" s="26" t="s">
        <v>122</v>
      </c>
      <c r="F9" s="55">
        <v>0</v>
      </c>
      <c r="G9" s="55">
        <v>0</v>
      </c>
      <c r="H9" s="55">
        <v>0</v>
      </c>
    </row>
    <row r="10" spans="1:8" ht="14.25">
      <c r="A10" s="28"/>
      <c r="B10" s="26" t="s">
        <v>70</v>
      </c>
      <c r="C10" s="55"/>
      <c r="D10" s="28" t="s">
        <v>123</v>
      </c>
      <c r="E10" s="26" t="s">
        <v>124</v>
      </c>
      <c r="F10" s="55">
        <v>0</v>
      </c>
      <c r="G10" s="55">
        <v>0</v>
      </c>
      <c r="H10" s="55">
        <v>0</v>
      </c>
    </row>
    <row r="11" spans="1:8" ht="14.25">
      <c r="A11" s="28"/>
      <c r="B11" s="26" t="s">
        <v>71</v>
      </c>
      <c r="C11" s="55"/>
      <c r="D11" s="28" t="s">
        <v>125</v>
      </c>
      <c r="E11" s="26" t="s">
        <v>126</v>
      </c>
      <c r="F11" s="55">
        <v>0</v>
      </c>
      <c r="G11" s="55">
        <v>0</v>
      </c>
      <c r="H11" s="55">
        <v>0</v>
      </c>
    </row>
    <row r="12" spans="1:8" ht="14.25">
      <c r="A12" s="28"/>
      <c r="B12" s="26" t="s">
        <v>72</v>
      </c>
      <c r="C12" s="55"/>
      <c r="D12" s="28" t="s">
        <v>127</v>
      </c>
      <c r="E12" s="26" t="s">
        <v>128</v>
      </c>
      <c r="F12" s="55">
        <v>0</v>
      </c>
      <c r="G12" s="55">
        <v>0</v>
      </c>
      <c r="H12" s="55">
        <v>0</v>
      </c>
    </row>
    <row r="13" spans="1:8" ht="14.25">
      <c r="A13" s="28"/>
      <c r="B13" s="26" t="s">
        <v>73</v>
      </c>
      <c r="C13" s="55"/>
      <c r="D13" s="28" t="s">
        <v>129</v>
      </c>
      <c r="E13" s="26" t="s">
        <v>130</v>
      </c>
      <c r="F13" s="55">
        <v>0</v>
      </c>
      <c r="G13" s="55">
        <v>0</v>
      </c>
      <c r="H13" s="55">
        <v>0</v>
      </c>
    </row>
    <row r="14" spans="1:8" ht="14.25">
      <c r="A14" s="28"/>
      <c r="B14" s="26" t="s">
        <v>74</v>
      </c>
      <c r="C14" s="55"/>
      <c r="D14" s="28" t="s">
        <v>131</v>
      </c>
      <c r="E14" s="26" t="s">
        <v>132</v>
      </c>
      <c r="F14" s="55">
        <v>0</v>
      </c>
      <c r="G14" s="55">
        <v>0</v>
      </c>
      <c r="H14" s="55">
        <v>0</v>
      </c>
    </row>
    <row r="15" spans="1:8" ht="14.25">
      <c r="A15" s="28"/>
      <c r="B15" s="26" t="s">
        <v>133</v>
      </c>
      <c r="C15" s="55"/>
      <c r="D15" s="28" t="s">
        <v>134</v>
      </c>
      <c r="E15" s="26" t="s">
        <v>135</v>
      </c>
      <c r="F15" s="55">
        <f>G15+H15</f>
        <v>1023363.6</v>
      </c>
      <c r="G15" s="55">
        <v>1023363.6</v>
      </c>
      <c r="H15" s="55">
        <v>0</v>
      </c>
    </row>
    <row r="16" spans="1:8" ht="14.25">
      <c r="A16" s="28"/>
      <c r="B16" s="26" t="s">
        <v>136</v>
      </c>
      <c r="C16" s="55"/>
      <c r="D16" s="29" t="s">
        <v>137</v>
      </c>
      <c r="E16" s="26" t="s">
        <v>138</v>
      </c>
      <c r="F16" s="55">
        <v>0</v>
      </c>
      <c r="G16" s="55">
        <v>0</v>
      </c>
      <c r="H16" s="55">
        <v>0</v>
      </c>
    </row>
    <row r="17" spans="1:8" ht="14.25">
      <c r="A17" s="28"/>
      <c r="B17" s="26" t="s">
        <v>139</v>
      </c>
      <c r="C17" s="55"/>
      <c r="D17" s="28" t="s">
        <v>140</v>
      </c>
      <c r="E17" s="26" t="s">
        <v>141</v>
      </c>
      <c r="F17" s="55">
        <v>0</v>
      </c>
      <c r="G17" s="55">
        <v>0</v>
      </c>
      <c r="H17" s="55">
        <v>0</v>
      </c>
    </row>
    <row r="18" spans="1:8" ht="14.25">
      <c r="A18" s="28"/>
      <c r="B18" s="26" t="s">
        <v>142</v>
      </c>
      <c r="C18" s="55"/>
      <c r="D18" s="28" t="s">
        <v>143</v>
      </c>
      <c r="E18" s="26" t="s">
        <v>144</v>
      </c>
      <c r="F18" s="55">
        <f>G18+H18</f>
        <v>10596028.2</v>
      </c>
      <c r="G18" s="55">
        <v>9596028.2</v>
      </c>
      <c r="H18" s="55">
        <v>1000000</v>
      </c>
    </row>
    <row r="19" spans="1:8" ht="14.25">
      <c r="A19" s="28"/>
      <c r="B19" s="26" t="s">
        <v>145</v>
      </c>
      <c r="C19" s="55"/>
      <c r="D19" s="28" t="s">
        <v>146</v>
      </c>
      <c r="E19" s="26" t="s">
        <v>147</v>
      </c>
      <c r="F19" s="55">
        <v>0</v>
      </c>
      <c r="G19" s="55">
        <v>0</v>
      </c>
      <c r="H19" s="55">
        <v>0</v>
      </c>
    </row>
    <row r="20" spans="1:8" ht="14.25">
      <c r="A20" s="28"/>
      <c r="B20" s="26" t="s">
        <v>148</v>
      </c>
      <c r="C20" s="55"/>
      <c r="D20" s="28" t="s">
        <v>149</v>
      </c>
      <c r="E20" s="26" t="s">
        <v>150</v>
      </c>
      <c r="F20" s="55">
        <v>0</v>
      </c>
      <c r="G20" s="55">
        <v>0</v>
      </c>
      <c r="H20" s="55">
        <v>0</v>
      </c>
    </row>
    <row r="21" spans="1:8" ht="14.25">
      <c r="A21" s="28"/>
      <c r="B21" s="26" t="s">
        <v>151</v>
      </c>
      <c r="C21" s="55"/>
      <c r="D21" s="28" t="s">
        <v>152</v>
      </c>
      <c r="E21" s="26" t="s">
        <v>153</v>
      </c>
      <c r="F21" s="55">
        <v>0</v>
      </c>
      <c r="G21" s="55">
        <v>0</v>
      </c>
      <c r="H21" s="55">
        <v>0</v>
      </c>
    </row>
    <row r="22" spans="1:8" ht="14.25">
      <c r="A22" s="28"/>
      <c r="B22" s="26" t="s">
        <v>154</v>
      </c>
      <c r="C22" s="55"/>
      <c r="D22" s="28" t="s">
        <v>155</v>
      </c>
      <c r="E22" s="26" t="s">
        <v>156</v>
      </c>
      <c r="F22" s="55">
        <v>0</v>
      </c>
      <c r="G22" s="55">
        <v>0</v>
      </c>
      <c r="H22" s="55">
        <v>0</v>
      </c>
    </row>
    <row r="23" spans="1:8" ht="14.25">
      <c r="A23" s="28"/>
      <c r="B23" s="26" t="s">
        <v>157</v>
      </c>
      <c r="C23" s="55"/>
      <c r="D23" s="28" t="s">
        <v>158</v>
      </c>
      <c r="E23" s="26" t="s">
        <v>159</v>
      </c>
      <c r="F23" s="55">
        <v>0</v>
      </c>
      <c r="G23" s="55">
        <v>0</v>
      </c>
      <c r="H23" s="55">
        <v>0</v>
      </c>
    </row>
    <row r="24" spans="1:8" ht="14.25">
      <c r="A24" s="28"/>
      <c r="B24" s="26" t="s">
        <v>160</v>
      </c>
      <c r="C24" s="55"/>
      <c r="D24" s="28" t="s">
        <v>161</v>
      </c>
      <c r="E24" s="26" t="s">
        <v>162</v>
      </c>
      <c r="F24" s="55">
        <v>0</v>
      </c>
      <c r="G24" s="55">
        <v>0</v>
      </c>
      <c r="H24" s="55">
        <v>0</v>
      </c>
    </row>
    <row r="25" spans="1:8" ht="14.25">
      <c r="A25" s="28"/>
      <c r="B25" s="26" t="s">
        <v>163</v>
      </c>
      <c r="C25" s="55"/>
      <c r="D25" s="28" t="s">
        <v>164</v>
      </c>
      <c r="E25" s="26" t="s">
        <v>165</v>
      </c>
      <c r="F25" s="55">
        <v>0</v>
      </c>
      <c r="G25" s="55">
        <v>0</v>
      </c>
      <c r="H25" s="55">
        <v>0</v>
      </c>
    </row>
    <row r="26" spans="1:8" ht="14.25">
      <c r="A26" s="28"/>
      <c r="B26" s="26" t="s">
        <v>166</v>
      </c>
      <c r="C26" s="55"/>
      <c r="D26" s="28" t="s">
        <v>167</v>
      </c>
      <c r="E26" s="26" t="s">
        <v>168</v>
      </c>
      <c r="F26" s="55">
        <f>G26+H26</f>
        <v>343005</v>
      </c>
      <c r="G26" s="55">
        <v>343005</v>
      </c>
      <c r="H26" s="55">
        <v>0</v>
      </c>
    </row>
    <row r="27" spans="1:8" ht="14.25">
      <c r="A27" s="28"/>
      <c r="B27" s="26" t="s">
        <v>169</v>
      </c>
      <c r="C27" s="55"/>
      <c r="D27" s="28" t="s">
        <v>170</v>
      </c>
      <c r="E27" s="26" t="s">
        <v>171</v>
      </c>
      <c r="F27" s="55">
        <v>0</v>
      </c>
      <c r="G27" s="55">
        <v>0</v>
      </c>
      <c r="H27" s="55">
        <v>0</v>
      </c>
    </row>
    <row r="28" spans="1:8" ht="14.25">
      <c r="A28" s="28"/>
      <c r="B28" s="26" t="s">
        <v>172</v>
      </c>
      <c r="C28" s="55"/>
      <c r="D28" s="28" t="s">
        <v>173</v>
      </c>
      <c r="E28" s="26" t="s">
        <v>174</v>
      </c>
      <c r="F28" s="55">
        <v>0</v>
      </c>
      <c r="G28" s="55">
        <v>0</v>
      </c>
      <c r="H28" s="55">
        <v>0</v>
      </c>
    </row>
    <row r="29" spans="1:8" ht="14.25">
      <c r="A29" s="28"/>
      <c r="B29" s="26" t="s">
        <v>175</v>
      </c>
      <c r="C29" s="55"/>
      <c r="D29" s="28" t="s">
        <v>176</v>
      </c>
      <c r="E29" s="26" t="s">
        <v>177</v>
      </c>
      <c r="F29" s="55">
        <v>0</v>
      </c>
      <c r="G29" s="55">
        <v>0</v>
      </c>
      <c r="H29" s="55">
        <v>0</v>
      </c>
    </row>
    <row r="30" spans="1:8" ht="14.25">
      <c r="A30" s="28"/>
      <c r="B30" s="26" t="s">
        <v>178</v>
      </c>
      <c r="C30" s="55"/>
      <c r="D30" s="28"/>
      <c r="E30" s="26" t="s">
        <v>179</v>
      </c>
      <c r="F30" s="55"/>
      <c r="G30" s="55">
        <v>0</v>
      </c>
      <c r="H30" s="55">
        <v>0</v>
      </c>
    </row>
    <row r="31" spans="1:8" ht="14.25">
      <c r="A31" s="30" t="s">
        <v>55</v>
      </c>
      <c r="B31" s="26" t="s">
        <v>180</v>
      </c>
      <c r="C31" s="55">
        <f>C8+C9</f>
        <v>12756031.32</v>
      </c>
      <c r="D31" s="31" t="s">
        <v>78</v>
      </c>
      <c r="E31" s="26" t="s">
        <v>181</v>
      </c>
      <c r="F31" s="55">
        <f>F8+F15+F18+F26</f>
        <v>12756031.32</v>
      </c>
      <c r="G31" s="55">
        <f>G8+G15+G18+G26</f>
        <v>11756031.32</v>
      </c>
      <c r="H31" s="55">
        <f>H8+H15+H18+H26</f>
        <v>1000000</v>
      </c>
    </row>
    <row r="32" spans="1:8" ht="14.25">
      <c r="A32" s="28"/>
      <c r="B32" s="26" t="s">
        <v>182</v>
      </c>
      <c r="C32" s="55"/>
      <c r="D32" s="32"/>
      <c r="E32" s="26" t="s">
        <v>183</v>
      </c>
      <c r="F32" s="55">
        <v>0</v>
      </c>
      <c r="G32" s="55">
        <v>0</v>
      </c>
      <c r="H32" s="55">
        <v>0</v>
      </c>
    </row>
    <row r="33" spans="1:8" ht="14.25">
      <c r="A33" s="28" t="s">
        <v>184</v>
      </c>
      <c r="B33" s="26" t="s">
        <v>185</v>
      </c>
      <c r="C33" s="55">
        <v>0</v>
      </c>
      <c r="D33" s="32" t="s">
        <v>186</v>
      </c>
      <c r="E33" s="26" t="s">
        <v>187</v>
      </c>
      <c r="F33" s="55">
        <v>0</v>
      </c>
      <c r="G33" s="55">
        <v>0</v>
      </c>
      <c r="H33" s="55">
        <v>0</v>
      </c>
    </row>
    <row r="34" spans="1:8" ht="14.25">
      <c r="A34" s="28" t="s">
        <v>117</v>
      </c>
      <c r="B34" s="26" t="s">
        <v>188</v>
      </c>
      <c r="C34" s="55">
        <v>0</v>
      </c>
      <c r="D34" s="32" t="s">
        <v>189</v>
      </c>
      <c r="E34" s="26" t="s">
        <v>190</v>
      </c>
      <c r="F34" s="55">
        <v>0</v>
      </c>
      <c r="G34" s="55">
        <v>0</v>
      </c>
      <c r="H34" s="55">
        <v>0</v>
      </c>
    </row>
    <row r="35" spans="1:8" ht="14.25">
      <c r="A35" s="28" t="s">
        <v>120</v>
      </c>
      <c r="B35" s="26" t="s">
        <v>191</v>
      </c>
      <c r="C35" s="55">
        <v>0</v>
      </c>
      <c r="D35" s="32" t="s">
        <v>192</v>
      </c>
      <c r="E35" s="26" t="s">
        <v>193</v>
      </c>
      <c r="F35" s="55">
        <v>0</v>
      </c>
      <c r="G35" s="55">
        <v>0</v>
      </c>
      <c r="H35" s="55">
        <v>0</v>
      </c>
    </row>
    <row r="36" spans="1:8" ht="14.25">
      <c r="A36" s="28"/>
      <c r="B36" s="26" t="s">
        <v>194</v>
      </c>
      <c r="C36" s="55"/>
      <c r="D36" s="32"/>
      <c r="E36" s="26" t="s">
        <v>195</v>
      </c>
      <c r="F36" s="55"/>
      <c r="G36" s="55"/>
      <c r="H36" s="55"/>
    </row>
    <row r="37" spans="1:8" ht="14.25">
      <c r="A37" s="30" t="s">
        <v>196</v>
      </c>
      <c r="B37" s="26" t="s">
        <v>197</v>
      </c>
      <c r="C37" s="55">
        <f>C31</f>
        <v>12756031.32</v>
      </c>
      <c r="D37" s="31" t="s">
        <v>198</v>
      </c>
      <c r="E37" s="26" t="s">
        <v>199</v>
      </c>
      <c r="F37" s="55">
        <v>12756031.32</v>
      </c>
      <c r="G37" s="55">
        <v>11756031.32</v>
      </c>
      <c r="H37" s="55">
        <v>1000000</v>
      </c>
    </row>
  </sheetData>
  <sheetProtection/>
  <mergeCells count="9">
    <mergeCell ref="A2:H2"/>
    <mergeCell ref="A4:C4"/>
    <mergeCell ref="D4:H4"/>
    <mergeCell ref="F5:H5"/>
    <mergeCell ref="A5:A6"/>
    <mergeCell ref="B5:B6"/>
    <mergeCell ref="C5:C6"/>
    <mergeCell ref="D5:D6"/>
    <mergeCell ref="E5:E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6"/>
  </sheetPr>
  <dimension ref="A1:G22"/>
  <sheetViews>
    <sheetView zoomScaleSheetLayoutView="100" zoomScalePageLayoutView="0" workbookViewId="0" topLeftCell="A4">
      <selection activeCell="F8" sqref="F8"/>
    </sheetView>
  </sheetViews>
  <sheetFormatPr defaultColWidth="9.00390625" defaultRowHeight="14.25"/>
  <cols>
    <col min="1" max="3" width="7.50390625" style="0" customWidth="1"/>
    <col min="4" max="4" width="21.00390625" style="0" customWidth="1"/>
    <col min="5" max="5" width="12.75390625" style="0" customWidth="1"/>
    <col min="6" max="6" width="13.75390625" style="0" customWidth="1"/>
    <col min="7" max="7" width="12.75390625" style="0" customWidth="1"/>
  </cols>
  <sheetData>
    <row r="1" spans="1:2" ht="14.25">
      <c r="A1" s="132" t="s">
        <v>200</v>
      </c>
      <c r="B1" s="132"/>
    </row>
    <row r="2" spans="1:7" ht="21">
      <c r="A2" s="133" t="s">
        <v>201</v>
      </c>
      <c r="B2" s="134"/>
      <c r="C2" s="134"/>
      <c r="D2" s="134"/>
      <c r="E2" s="134"/>
      <c r="F2" s="134"/>
      <c r="G2" s="134"/>
    </row>
    <row r="3" spans="1:7" ht="15">
      <c r="A3" s="88" t="s">
        <v>269</v>
      </c>
      <c r="B3" s="88"/>
      <c r="C3" s="88"/>
      <c r="D3" s="18"/>
      <c r="F3" s="18"/>
      <c r="G3" s="19" t="s">
        <v>53</v>
      </c>
    </row>
    <row r="4" spans="1:7" ht="21" customHeight="1">
      <c r="A4" s="131" t="s">
        <v>202</v>
      </c>
      <c r="B4" s="131"/>
      <c r="C4" s="131"/>
      <c r="D4" s="131" t="s">
        <v>63</v>
      </c>
      <c r="E4" s="131" t="s">
        <v>203</v>
      </c>
      <c r="F4" s="131"/>
      <c r="G4" s="131"/>
    </row>
    <row r="5" spans="1:7" ht="21" customHeight="1">
      <c r="A5" s="131" t="s">
        <v>62</v>
      </c>
      <c r="B5" s="131"/>
      <c r="C5" s="131"/>
      <c r="D5" s="131"/>
      <c r="E5" s="131" t="s">
        <v>89</v>
      </c>
      <c r="F5" s="131" t="s">
        <v>79</v>
      </c>
      <c r="G5" s="131" t="s">
        <v>80</v>
      </c>
    </row>
    <row r="6" spans="1:7" ht="21" customHeight="1">
      <c r="A6" s="20" t="s">
        <v>64</v>
      </c>
      <c r="B6" s="20" t="s">
        <v>65</v>
      </c>
      <c r="C6" s="20" t="s">
        <v>66</v>
      </c>
      <c r="D6" s="131"/>
      <c r="E6" s="131"/>
      <c r="F6" s="131"/>
      <c r="G6" s="131"/>
    </row>
    <row r="7" spans="1:7" ht="21" customHeight="1">
      <c r="A7" s="130" t="s">
        <v>204</v>
      </c>
      <c r="B7" s="130"/>
      <c r="C7" s="130"/>
      <c r="D7" s="130"/>
      <c r="E7" s="21">
        <f>E10+E13+E16+E19+E22</f>
        <v>12756031.32</v>
      </c>
      <c r="F7" s="21">
        <f>F10+F13+F16+F19+F22</f>
        <v>6369431.32</v>
      </c>
      <c r="G7" s="21">
        <f>G10+G13+G16+G19+G22</f>
        <v>6386600</v>
      </c>
    </row>
    <row r="8" spans="1:7" ht="21" customHeight="1">
      <c r="A8" s="145">
        <v>201</v>
      </c>
      <c r="B8" s="145"/>
      <c r="C8" s="145"/>
      <c r="D8" s="149" t="s">
        <v>285</v>
      </c>
      <c r="E8" s="21">
        <f>F8+G8</f>
        <v>793634.52</v>
      </c>
      <c r="F8" s="21">
        <v>793634.52</v>
      </c>
      <c r="G8" s="21">
        <v>0</v>
      </c>
    </row>
    <row r="9" spans="1:7" ht="21" customHeight="1">
      <c r="A9" s="145">
        <v>20199</v>
      </c>
      <c r="B9" s="145"/>
      <c r="C9" s="145"/>
      <c r="D9" s="149" t="s">
        <v>286</v>
      </c>
      <c r="E9" s="21">
        <f>F9+G9</f>
        <v>793634.52</v>
      </c>
      <c r="F9" s="21">
        <v>793634.52</v>
      </c>
      <c r="G9" s="21">
        <v>0</v>
      </c>
    </row>
    <row r="10" spans="1:7" ht="21" customHeight="1">
      <c r="A10" s="146" t="s">
        <v>280</v>
      </c>
      <c r="B10" s="147"/>
      <c r="C10" s="147"/>
      <c r="D10" s="63" t="s">
        <v>233</v>
      </c>
      <c r="E10" s="21">
        <f>F10+G10</f>
        <v>793634.52</v>
      </c>
      <c r="F10" s="21">
        <v>793634.52</v>
      </c>
      <c r="G10" s="21">
        <v>0</v>
      </c>
    </row>
    <row r="11" spans="1:7" ht="21" customHeight="1">
      <c r="A11" s="145">
        <v>208</v>
      </c>
      <c r="B11" s="145"/>
      <c r="C11" s="145"/>
      <c r="D11" s="149" t="s">
        <v>287</v>
      </c>
      <c r="E11" s="21">
        <f>F11+G11</f>
        <v>1023363.6</v>
      </c>
      <c r="F11" s="21">
        <v>1023363.6</v>
      </c>
      <c r="G11" s="21">
        <v>0</v>
      </c>
    </row>
    <row r="12" spans="1:7" ht="21" customHeight="1">
      <c r="A12" s="145">
        <v>20805</v>
      </c>
      <c r="B12" s="145"/>
      <c r="C12" s="145"/>
      <c r="D12" s="149" t="s">
        <v>288</v>
      </c>
      <c r="E12" s="21">
        <f>F12+G12</f>
        <v>1023363.6</v>
      </c>
      <c r="F12" s="21">
        <v>1023363.6</v>
      </c>
      <c r="G12" s="21">
        <v>0</v>
      </c>
    </row>
    <row r="13" spans="1:7" ht="21" customHeight="1">
      <c r="A13" s="146" t="s">
        <v>281</v>
      </c>
      <c r="B13" s="147"/>
      <c r="C13" s="147"/>
      <c r="D13" s="63" t="s">
        <v>234</v>
      </c>
      <c r="E13" s="21">
        <f>F13+G13</f>
        <v>1023363.6</v>
      </c>
      <c r="F13" s="21">
        <v>1023363.6</v>
      </c>
      <c r="G13" s="21">
        <v>0</v>
      </c>
    </row>
    <row r="14" spans="1:7" ht="21" customHeight="1">
      <c r="A14" s="145">
        <v>212</v>
      </c>
      <c r="B14" s="145"/>
      <c r="C14" s="145"/>
      <c r="D14" s="149" t="s">
        <v>289</v>
      </c>
      <c r="E14" s="21">
        <f>F14+G14</f>
        <v>9596028.2</v>
      </c>
      <c r="F14" s="21">
        <v>4209428.2</v>
      </c>
      <c r="G14" s="21">
        <v>5386600</v>
      </c>
    </row>
    <row r="15" spans="1:7" ht="21" customHeight="1">
      <c r="A15" s="145">
        <v>21201</v>
      </c>
      <c r="B15" s="145"/>
      <c r="C15" s="145"/>
      <c r="D15" s="149" t="s">
        <v>290</v>
      </c>
      <c r="E15" s="21">
        <f>F15+G15</f>
        <v>9596028.2</v>
      </c>
      <c r="F15" s="21">
        <v>4209428.2</v>
      </c>
      <c r="G15" s="21">
        <v>5386600</v>
      </c>
    </row>
    <row r="16" spans="1:7" ht="21" customHeight="1">
      <c r="A16" s="146" t="s">
        <v>282</v>
      </c>
      <c r="B16" s="146"/>
      <c r="C16" s="146"/>
      <c r="D16" s="63" t="s">
        <v>235</v>
      </c>
      <c r="E16" s="21">
        <f>F16+G16</f>
        <v>9596028.2</v>
      </c>
      <c r="F16" s="21">
        <v>4209428.2</v>
      </c>
      <c r="G16" s="21">
        <v>5386600</v>
      </c>
    </row>
    <row r="17" spans="1:7" ht="21" customHeight="1">
      <c r="A17" s="145">
        <v>212</v>
      </c>
      <c r="B17" s="145"/>
      <c r="C17" s="145"/>
      <c r="D17" s="149" t="s">
        <v>289</v>
      </c>
      <c r="E17" s="21">
        <f>F17+G17</f>
        <v>1000000</v>
      </c>
      <c r="F17" s="21">
        <v>0</v>
      </c>
      <c r="G17" s="21">
        <v>1000000</v>
      </c>
    </row>
    <row r="18" spans="1:7" ht="43.5" customHeight="1">
      <c r="A18" s="145">
        <v>21208</v>
      </c>
      <c r="B18" s="145"/>
      <c r="C18" s="145"/>
      <c r="D18" s="148" t="s">
        <v>293</v>
      </c>
      <c r="E18" s="21">
        <f>F18+G18</f>
        <v>1000000</v>
      </c>
      <c r="F18" s="21">
        <v>0</v>
      </c>
      <c r="G18" s="21">
        <v>1000000</v>
      </c>
    </row>
    <row r="19" spans="1:7" ht="21" customHeight="1">
      <c r="A19" s="146" t="s">
        <v>284</v>
      </c>
      <c r="B19" s="147"/>
      <c r="C19" s="147"/>
      <c r="D19" s="63" t="s">
        <v>238</v>
      </c>
      <c r="E19" s="21">
        <f>F19+G19</f>
        <v>1000000</v>
      </c>
      <c r="F19" s="21">
        <v>0</v>
      </c>
      <c r="G19" s="21">
        <v>1000000</v>
      </c>
    </row>
    <row r="20" spans="1:7" ht="21" customHeight="1">
      <c r="A20" s="145">
        <v>221</v>
      </c>
      <c r="B20" s="145"/>
      <c r="C20" s="145"/>
      <c r="D20" s="149" t="s">
        <v>291</v>
      </c>
      <c r="E20" s="21">
        <f>F20+G20</f>
        <v>343005</v>
      </c>
      <c r="F20" s="21">
        <v>343005</v>
      </c>
      <c r="G20" s="21">
        <v>0</v>
      </c>
    </row>
    <row r="21" spans="1:7" ht="21" customHeight="1">
      <c r="A21" s="145">
        <v>22102</v>
      </c>
      <c r="B21" s="145"/>
      <c r="C21" s="145"/>
      <c r="D21" s="149" t="s">
        <v>292</v>
      </c>
      <c r="E21" s="21">
        <f>F21+G21</f>
        <v>343005</v>
      </c>
      <c r="F21" s="21">
        <v>343005</v>
      </c>
      <c r="G21" s="21">
        <v>0</v>
      </c>
    </row>
    <row r="22" spans="1:7" ht="21" customHeight="1">
      <c r="A22" s="146" t="s">
        <v>283</v>
      </c>
      <c r="B22" s="147"/>
      <c r="C22" s="147"/>
      <c r="D22" s="63" t="s">
        <v>239</v>
      </c>
      <c r="E22" s="21">
        <f>F22+G22</f>
        <v>343005</v>
      </c>
      <c r="F22" s="21">
        <v>343005</v>
      </c>
      <c r="G22" s="21">
        <v>0</v>
      </c>
    </row>
  </sheetData>
  <sheetProtection/>
  <mergeCells count="25">
    <mergeCell ref="A20:C20"/>
    <mergeCell ref="A21:C21"/>
    <mergeCell ref="A22:C22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A7:D7"/>
    <mergeCell ref="D4:D6"/>
    <mergeCell ref="E5:E6"/>
    <mergeCell ref="F5:F6"/>
    <mergeCell ref="G5:G6"/>
    <mergeCell ref="A1:B1"/>
    <mergeCell ref="A2:G2"/>
    <mergeCell ref="A4:C4"/>
    <mergeCell ref="E4:G4"/>
    <mergeCell ref="A5:C5"/>
  </mergeCells>
  <printOptions/>
  <pageMargins left="0.67" right="0.63" top="0.98" bottom="0.98" header="0.51" footer="0.51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4"/>
  </sheetPr>
  <dimension ref="A1:D39"/>
  <sheetViews>
    <sheetView zoomScaleSheetLayoutView="100" zoomScalePageLayoutView="0" workbookViewId="0" topLeftCell="A1">
      <selection activeCell="F5" sqref="F5"/>
    </sheetView>
  </sheetViews>
  <sheetFormatPr defaultColWidth="9.00390625" defaultRowHeight="14.25"/>
  <cols>
    <col min="1" max="1" width="23.375" style="0" customWidth="1"/>
    <col min="2" max="2" width="16.00390625" style="0" bestFit="1" customWidth="1"/>
    <col min="3" max="3" width="18.50390625" style="0" customWidth="1"/>
    <col min="4" max="4" width="15.625" style="0" customWidth="1"/>
  </cols>
  <sheetData>
    <row r="1" ht="14.25">
      <c r="A1" s="1" t="s">
        <v>205</v>
      </c>
    </row>
    <row r="2" spans="1:4" ht="18.75">
      <c r="A2" s="110" t="s">
        <v>206</v>
      </c>
      <c r="B2" s="110"/>
      <c r="C2" s="110"/>
      <c r="D2" s="110"/>
    </row>
    <row r="3" spans="1:4" ht="14.25">
      <c r="A3" s="60" t="s">
        <v>232</v>
      </c>
      <c r="B3" s="12"/>
      <c r="C3" s="12"/>
      <c r="D3" s="17" t="s">
        <v>2</v>
      </c>
    </row>
    <row r="4" spans="1:4" ht="24.75" customHeight="1">
      <c r="A4" s="136" t="s">
        <v>207</v>
      </c>
      <c r="B4" s="135" t="s">
        <v>208</v>
      </c>
      <c r="C4" s="135"/>
      <c r="D4" s="135"/>
    </row>
    <row r="5" spans="1:4" ht="27.75" customHeight="1">
      <c r="A5" s="136"/>
      <c r="B5" s="14" t="s">
        <v>89</v>
      </c>
      <c r="C5" s="15" t="s">
        <v>93</v>
      </c>
      <c r="D5" s="15" t="s">
        <v>94</v>
      </c>
    </row>
    <row r="6" spans="1:4" ht="14.25">
      <c r="A6" s="16" t="s">
        <v>209</v>
      </c>
      <c r="B6" s="89">
        <f>B7+B10+B31+B37</f>
        <v>6369431.32</v>
      </c>
      <c r="C6" s="89">
        <f>C7+C10+C31+C37</f>
        <v>6369431.32</v>
      </c>
      <c r="D6" s="90">
        <f>D7+D10+D31+D37</f>
        <v>0</v>
      </c>
    </row>
    <row r="7" spans="1:4" ht="14.25">
      <c r="A7" s="72" t="s">
        <v>95</v>
      </c>
      <c r="B7" s="73">
        <f>B8+B9</f>
        <v>2994328.2</v>
      </c>
      <c r="C7" s="73">
        <f>C8+C9</f>
        <v>2994328.2</v>
      </c>
      <c r="D7" s="77">
        <v>0</v>
      </c>
    </row>
    <row r="8" spans="1:4" ht="14.25">
      <c r="A8" s="81" t="s">
        <v>240</v>
      </c>
      <c r="B8" s="74">
        <v>908760</v>
      </c>
      <c r="C8" s="74">
        <v>908760</v>
      </c>
      <c r="D8" s="77">
        <v>0</v>
      </c>
    </row>
    <row r="9" spans="1:4" ht="14.25">
      <c r="A9" s="82" t="s">
        <v>241</v>
      </c>
      <c r="B9" s="74">
        <v>2085568.2</v>
      </c>
      <c r="C9" s="74">
        <v>2085568.2</v>
      </c>
      <c r="D9" s="77">
        <v>0</v>
      </c>
    </row>
    <row r="10" spans="1:4" ht="14.25">
      <c r="A10" s="72" t="s">
        <v>96</v>
      </c>
      <c r="B10" s="73">
        <f>SUM(B11:B30)</f>
        <v>1261300</v>
      </c>
      <c r="C10" s="73">
        <f>SUM(C11:C30)</f>
        <v>1261300</v>
      </c>
      <c r="D10" s="77">
        <v>0</v>
      </c>
    </row>
    <row r="11" spans="1:4" ht="14.25">
      <c r="A11" s="83" t="s">
        <v>242</v>
      </c>
      <c r="B11" s="75">
        <v>50000</v>
      </c>
      <c r="C11" s="75">
        <v>50000</v>
      </c>
      <c r="D11" s="77">
        <v>0</v>
      </c>
    </row>
    <row r="12" spans="1:4" ht="14.25">
      <c r="A12" s="83" t="s">
        <v>243</v>
      </c>
      <c r="B12" s="75">
        <v>50000</v>
      </c>
      <c r="C12" s="75">
        <v>50000</v>
      </c>
      <c r="D12" s="77">
        <v>0</v>
      </c>
    </row>
    <row r="13" spans="1:4" ht="14.25">
      <c r="A13" s="83" t="s">
        <v>244</v>
      </c>
      <c r="B13" s="75">
        <v>100000</v>
      </c>
      <c r="C13" s="75">
        <v>100000</v>
      </c>
      <c r="D13" s="77">
        <v>0</v>
      </c>
    </row>
    <row r="14" spans="1:4" ht="14.25">
      <c r="A14" s="83" t="s">
        <v>245</v>
      </c>
      <c r="B14" s="75">
        <v>30000</v>
      </c>
      <c r="C14" s="75">
        <v>30000</v>
      </c>
      <c r="D14" s="77">
        <v>0</v>
      </c>
    </row>
    <row r="15" spans="1:4" ht="14.25">
      <c r="A15" s="83" t="s">
        <v>246</v>
      </c>
      <c r="B15" s="75">
        <v>5000</v>
      </c>
      <c r="C15" s="75">
        <v>5000</v>
      </c>
      <c r="D15" s="77">
        <v>0</v>
      </c>
    </row>
    <row r="16" spans="1:4" ht="14.25">
      <c r="A16" s="83" t="s">
        <v>247</v>
      </c>
      <c r="B16" s="75">
        <v>270000</v>
      </c>
      <c r="C16" s="75">
        <v>270000</v>
      </c>
      <c r="D16" s="77">
        <v>0</v>
      </c>
    </row>
    <row r="17" spans="1:4" ht="14.25">
      <c r="A17" s="83" t="s">
        <v>248</v>
      </c>
      <c r="B17" s="75">
        <v>80000</v>
      </c>
      <c r="C17" s="75">
        <v>80000</v>
      </c>
      <c r="D17" s="77">
        <v>0</v>
      </c>
    </row>
    <row r="18" spans="1:4" ht="14.25">
      <c r="A18" s="83" t="s">
        <v>249</v>
      </c>
      <c r="B18" s="75">
        <v>5000</v>
      </c>
      <c r="C18" s="75">
        <v>5000</v>
      </c>
      <c r="D18" s="77">
        <v>0</v>
      </c>
    </row>
    <row r="19" spans="1:4" ht="14.25">
      <c r="A19" s="83" t="s">
        <v>250</v>
      </c>
      <c r="B19" s="75">
        <v>59000</v>
      </c>
      <c r="C19" s="75">
        <v>59000</v>
      </c>
      <c r="D19" s="77">
        <v>0</v>
      </c>
    </row>
    <row r="20" spans="1:4" ht="14.25">
      <c r="A20" s="83" t="s">
        <v>251</v>
      </c>
      <c r="B20" s="75">
        <v>32000</v>
      </c>
      <c r="C20" s="75">
        <v>32000</v>
      </c>
      <c r="D20" s="77">
        <v>0</v>
      </c>
    </row>
    <row r="21" spans="1:4" ht="14.25">
      <c r="A21" s="83" t="s">
        <v>252</v>
      </c>
      <c r="B21" s="75">
        <v>30000</v>
      </c>
      <c r="C21" s="75">
        <v>30000</v>
      </c>
      <c r="D21" s="77">
        <v>0</v>
      </c>
    </row>
    <row r="22" spans="1:4" ht="14.25">
      <c r="A22" s="83" t="s">
        <v>253</v>
      </c>
      <c r="B22" s="75">
        <v>50000</v>
      </c>
      <c r="C22" s="75">
        <v>50000</v>
      </c>
      <c r="D22" s="77">
        <v>0</v>
      </c>
    </row>
    <row r="23" spans="1:4" ht="14.25">
      <c r="A23" s="83" t="s">
        <v>254</v>
      </c>
      <c r="B23" s="75">
        <v>30000</v>
      </c>
      <c r="C23" s="75">
        <v>30000</v>
      </c>
      <c r="D23" s="77">
        <v>0</v>
      </c>
    </row>
    <row r="24" spans="1:4" ht="14.25">
      <c r="A24" s="83" t="s">
        <v>255</v>
      </c>
      <c r="B24" s="75">
        <v>5000</v>
      </c>
      <c r="C24" s="75">
        <v>5000</v>
      </c>
      <c r="D24" s="77">
        <v>0</v>
      </c>
    </row>
    <row r="25" spans="1:4" ht="14.25">
      <c r="A25" s="83" t="s">
        <v>256</v>
      </c>
      <c r="B25" s="75">
        <v>24000</v>
      </c>
      <c r="C25" s="75">
        <v>24000</v>
      </c>
      <c r="D25" s="77">
        <v>0</v>
      </c>
    </row>
    <row r="26" spans="1:4" ht="14.25">
      <c r="A26" s="83" t="s">
        <v>257</v>
      </c>
      <c r="B26" s="75">
        <v>50000</v>
      </c>
      <c r="C26" s="75">
        <v>50000</v>
      </c>
      <c r="D26" s="77">
        <v>0</v>
      </c>
    </row>
    <row r="27" spans="1:4" ht="14.25">
      <c r="A27" s="83" t="s">
        <v>258</v>
      </c>
      <c r="B27" s="75">
        <v>100000</v>
      </c>
      <c r="C27" s="75">
        <v>100000</v>
      </c>
      <c r="D27" s="77">
        <v>0</v>
      </c>
    </row>
    <row r="28" spans="1:4" ht="14.25">
      <c r="A28" s="83" t="s">
        <v>259</v>
      </c>
      <c r="B28" s="75">
        <v>20000</v>
      </c>
      <c r="C28" s="75">
        <v>20000</v>
      </c>
      <c r="D28" s="77">
        <v>0</v>
      </c>
    </row>
    <row r="29" spans="1:4" ht="14.25">
      <c r="A29" s="83" t="s">
        <v>260</v>
      </c>
      <c r="B29" s="75">
        <v>5100</v>
      </c>
      <c r="C29" s="75">
        <v>5100</v>
      </c>
      <c r="D29" s="77">
        <v>0</v>
      </c>
    </row>
    <row r="30" spans="1:4" ht="14.25">
      <c r="A30" s="81" t="s">
        <v>261</v>
      </c>
      <c r="B30" s="74">
        <v>266200</v>
      </c>
      <c r="C30" s="74">
        <v>266200</v>
      </c>
      <c r="D30" s="77">
        <v>0</v>
      </c>
    </row>
    <row r="31" spans="1:4" ht="14.25">
      <c r="A31" s="72" t="s">
        <v>97</v>
      </c>
      <c r="B31" s="73">
        <f>B32+B33+B34</f>
        <v>1993803.12</v>
      </c>
      <c r="C31" s="73">
        <f>C32+C33+C34</f>
        <v>1993803.12</v>
      </c>
      <c r="D31" s="77">
        <v>0</v>
      </c>
    </row>
    <row r="32" spans="1:4" ht="14.25">
      <c r="A32" s="81" t="s">
        <v>263</v>
      </c>
      <c r="B32" s="74">
        <v>1023363.6</v>
      </c>
      <c r="C32" s="74">
        <v>1023363.6</v>
      </c>
      <c r="D32" s="77">
        <v>0</v>
      </c>
    </row>
    <row r="33" spans="1:4" ht="14.25">
      <c r="A33" s="81" t="s">
        <v>239</v>
      </c>
      <c r="B33" s="74">
        <v>343005</v>
      </c>
      <c r="C33" s="74">
        <v>343005</v>
      </c>
      <c r="D33" s="77">
        <v>0</v>
      </c>
    </row>
    <row r="34" spans="1:4" ht="14.25">
      <c r="A34" s="81" t="s">
        <v>264</v>
      </c>
      <c r="B34" s="74">
        <v>627434.52</v>
      </c>
      <c r="C34" s="74">
        <v>627434.52</v>
      </c>
      <c r="D34" s="77">
        <v>0</v>
      </c>
    </row>
    <row r="35" spans="1:4" ht="14.25">
      <c r="A35" s="72" t="s">
        <v>98</v>
      </c>
      <c r="B35" s="76">
        <v>0</v>
      </c>
      <c r="C35" s="76">
        <v>0</v>
      </c>
      <c r="D35" s="77">
        <v>0</v>
      </c>
    </row>
    <row r="36" spans="1:4" ht="14.25">
      <c r="A36" s="72" t="s">
        <v>99</v>
      </c>
      <c r="B36" s="77">
        <v>0</v>
      </c>
      <c r="C36" s="77">
        <v>0</v>
      </c>
      <c r="D36" s="77">
        <v>0</v>
      </c>
    </row>
    <row r="37" spans="1:4" ht="14.25">
      <c r="A37" s="72" t="s">
        <v>100</v>
      </c>
      <c r="B37" s="73">
        <v>120000</v>
      </c>
      <c r="C37" s="73">
        <v>120000</v>
      </c>
      <c r="D37" s="77">
        <v>0</v>
      </c>
    </row>
    <row r="38" spans="1:4" ht="14.25">
      <c r="A38" s="83" t="s">
        <v>262</v>
      </c>
      <c r="B38" s="75">
        <v>120000</v>
      </c>
      <c r="C38" s="75">
        <v>120000</v>
      </c>
      <c r="D38" s="77">
        <v>0</v>
      </c>
    </row>
    <row r="39" spans="1:4" ht="14.25">
      <c r="A39" s="72" t="s">
        <v>84</v>
      </c>
      <c r="B39" s="76">
        <v>0</v>
      </c>
      <c r="C39" s="76">
        <v>0</v>
      </c>
      <c r="D39" s="77">
        <v>0</v>
      </c>
    </row>
  </sheetData>
  <sheetProtection/>
  <mergeCells count="3">
    <mergeCell ref="A2:D2"/>
    <mergeCell ref="B4:D4"/>
    <mergeCell ref="A4:A5"/>
  </mergeCells>
  <printOptions horizontalCentered="1"/>
  <pageMargins left="0.7480314960629921" right="0.7480314960629921" top="0.5118110236220472" bottom="0.3937007874015748" header="0.4330708661417323" footer="0.35433070866141736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4"/>
  </sheetPr>
  <dimension ref="A1:D19"/>
  <sheetViews>
    <sheetView zoomScaleSheetLayoutView="100" zoomScalePageLayoutView="0" workbookViewId="0" topLeftCell="A4">
      <selection activeCell="D7" sqref="D7"/>
    </sheetView>
  </sheetViews>
  <sheetFormatPr defaultColWidth="9.00390625" defaultRowHeight="14.25"/>
  <cols>
    <col min="1" max="1" width="23.375" style="0" customWidth="1"/>
    <col min="2" max="2" width="16.00390625" style="0" customWidth="1"/>
    <col min="3" max="3" width="18.50390625" style="0" customWidth="1"/>
    <col min="4" max="4" width="18.125" style="0" customWidth="1"/>
  </cols>
  <sheetData>
    <row r="1" ht="14.25">
      <c r="A1" s="1" t="s">
        <v>210</v>
      </c>
    </row>
    <row r="2" spans="1:4" ht="18.75">
      <c r="A2" s="110" t="s">
        <v>211</v>
      </c>
      <c r="B2" s="110"/>
      <c r="C2" s="110"/>
      <c r="D2" s="110"/>
    </row>
    <row r="3" spans="1:4" ht="14.25">
      <c r="A3" s="60" t="s">
        <v>232</v>
      </c>
      <c r="B3" s="12"/>
      <c r="C3" s="12"/>
      <c r="D3" s="13" t="s">
        <v>2</v>
      </c>
    </row>
    <row r="4" spans="1:4" ht="24.75" customHeight="1">
      <c r="A4" s="136" t="s">
        <v>207</v>
      </c>
      <c r="B4" s="135" t="s">
        <v>208</v>
      </c>
      <c r="C4" s="135"/>
      <c r="D4" s="135"/>
    </row>
    <row r="5" spans="1:4" ht="27.75" customHeight="1">
      <c r="A5" s="136"/>
      <c r="B5" s="14" t="s">
        <v>89</v>
      </c>
      <c r="C5" s="15" t="s">
        <v>93</v>
      </c>
      <c r="D5" s="15" t="s">
        <v>94</v>
      </c>
    </row>
    <row r="6" spans="1:4" ht="21" customHeight="1">
      <c r="A6" s="16" t="s">
        <v>209</v>
      </c>
      <c r="B6" s="73">
        <f>B7+B9+B16</f>
        <v>6386600</v>
      </c>
      <c r="C6" s="73">
        <f>C7+C9+C16</f>
        <v>6386600</v>
      </c>
      <c r="D6" s="73">
        <v>0</v>
      </c>
    </row>
    <row r="7" spans="1:4" ht="26.25" customHeight="1">
      <c r="A7" s="72" t="s">
        <v>95</v>
      </c>
      <c r="B7" s="73">
        <v>4171000</v>
      </c>
      <c r="C7" s="73">
        <v>4171000</v>
      </c>
      <c r="D7" s="73">
        <v>0</v>
      </c>
    </row>
    <row r="8" spans="1:4" ht="26.25" customHeight="1">
      <c r="A8" s="81" t="s">
        <v>270</v>
      </c>
      <c r="B8" s="76">
        <v>4171000</v>
      </c>
      <c r="C8" s="76">
        <v>4171000</v>
      </c>
      <c r="D8" s="73">
        <v>0</v>
      </c>
    </row>
    <row r="9" spans="1:4" ht="26.25" customHeight="1">
      <c r="A9" s="72" t="s">
        <v>96</v>
      </c>
      <c r="B9" s="73">
        <f>B10+B11+B12</f>
        <v>1895000</v>
      </c>
      <c r="C9" s="73">
        <f>C10+C11+C12</f>
        <v>1895000</v>
      </c>
      <c r="D9" s="73">
        <v>0</v>
      </c>
    </row>
    <row r="10" spans="1:4" ht="26.25" customHeight="1">
      <c r="A10" s="81" t="s">
        <v>271</v>
      </c>
      <c r="B10" s="76">
        <v>60000</v>
      </c>
      <c r="C10" s="76">
        <v>60000</v>
      </c>
      <c r="D10" s="73">
        <v>0</v>
      </c>
    </row>
    <row r="11" spans="1:4" ht="26.25" customHeight="1">
      <c r="A11" s="81" t="s">
        <v>272</v>
      </c>
      <c r="B11" s="76">
        <v>396000</v>
      </c>
      <c r="C11" s="76">
        <v>396000</v>
      </c>
      <c r="D11" s="73">
        <v>0</v>
      </c>
    </row>
    <row r="12" spans="1:4" ht="26.25" customHeight="1">
      <c r="A12" s="81" t="s">
        <v>273</v>
      </c>
      <c r="B12" s="76">
        <v>1439000</v>
      </c>
      <c r="C12" s="76">
        <v>1439000</v>
      </c>
      <c r="D12" s="73">
        <v>0</v>
      </c>
    </row>
    <row r="13" spans="1:4" ht="26.25" customHeight="1">
      <c r="A13" s="72" t="s">
        <v>97</v>
      </c>
      <c r="B13" s="73">
        <v>0</v>
      </c>
      <c r="C13" s="73">
        <v>0</v>
      </c>
      <c r="D13" s="73">
        <v>0</v>
      </c>
    </row>
    <row r="14" spans="1:4" ht="26.25" customHeight="1">
      <c r="A14" s="72" t="s">
        <v>98</v>
      </c>
      <c r="B14" s="73">
        <v>0</v>
      </c>
      <c r="C14" s="73">
        <v>0</v>
      </c>
      <c r="D14" s="73">
        <v>0</v>
      </c>
    </row>
    <row r="15" spans="1:4" ht="26.25" customHeight="1">
      <c r="A15" s="72" t="s">
        <v>99</v>
      </c>
      <c r="B15" s="73">
        <v>0</v>
      </c>
      <c r="C15" s="73">
        <v>0</v>
      </c>
      <c r="D15" s="73">
        <v>0</v>
      </c>
    </row>
    <row r="16" spans="1:4" ht="26.25" customHeight="1">
      <c r="A16" s="72" t="s">
        <v>100</v>
      </c>
      <c r="B16" s="73">
        <f>B17+B18</f>
        <v>320600</v>
      </c>
      <c r="C16" s="73">
        <f>C17+C18</f>
        <v>320600</v>
      </c>
      <c r="D16" s="73">
        <v>0</v>
      </c>
    </row>
    <row r="17" spans="1:4" ht="26.25" customHeight="1">
      <c r="A17" s="81" t="s">
        <v>274</v>
      </c>
      <c r="B17" s="76">
        <v>20600</v>
      </c>
      <c r="C17" s="76">
        <v>20600</v>
      </c>
      <c r="D17" s="73">
        <v>0</v>
      </c>
    </row>
    <row r="18" spans="1:4" ht="26.25" customHeight="1">
      <c r="A18" s="83" t="s">
        <v>275</v>
      </c>
      <c r="B18" s="76">
        <v>300000</v>
      </c>
      <c r="C18" s="76">
        <v>300000</v>
      </c>
      <c r="D18" s="73">
        <v>0</v>
      </c>
    </row>
    <row r="19" spans="1:4" ht="26.25" customHeight="1">
      <c r="A19" s="72" t="s">
        <v>84</v>
      </c>
      <c r="B19" s="73">
        <v>0</v>
      </c>
      <c r="C19" s="73">
        <v>0</v>
      </c>
      <c r="D19" s="73">
        <v>0</v>
      </c>
    </row>
  </sheetData>
  <sheetProtection/>
  <mergeCells count="3">
    <mergeCell ref="A2:D2"/>
    <mergeCell ref="B4:D4"/>
    <mergeCell ref="A4:A5"/>
  </mergeCells>
  <printOptions/>
  <pageMargins left="0.75" right="0.75" top="0.51" bottom="0.39" header="0.43" footer="0.3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微软中国</cp:lastModifiedBy>
  <cp:lastPrinted>2018-03-14T02:02:10Z</cp:lastPrinted>
  <dcterms:created xsi:type="dcterms:W3CDTF">2011-09-13T11:12:31Z</dcterms:created>
  <dcterms:modified xsi:type="dcterms:W3CDTF">2018-04-03T01:39:39Z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