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70" tabRatio="864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<sst xmlns="http://schemas.openxmlformats.org/spreadsheetml/2006/main" count="466" uniqueCount="308">
  <si>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</si>
  <si>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</si>
  <si>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</si>
  <si>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</si>
  <si>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</si>
  <si>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</si>
  <si>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</si>
  <si>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</si>
  <si>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</si>
  <si>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</si>
  <si>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</si>
  <si>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</si>
  <si>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</si>
  <si>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</si>
  <si>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</si>
  <si>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</si>
  <si>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</si>
  <si>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</si>
  <si>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</si>
  <si>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</si>
  <si>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</si>
  <si>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</si>
  <si>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</si>
  <si>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</si>
  <si>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</si>
  <si>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</si>
  <si>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</si>
  <si>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</si>
  <si>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</si>
  <si>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</si>
  <si>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</si>
  <si>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</si>
  <si>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</si>
  <si>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</si>
  <si>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</si>
  <si>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</si>
  <si>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</si>
  <si>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</si>
  <si>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</si>
  <si>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</si>
  <si>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</si>
  <si>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</si>
  <si>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</si>
  <si>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</si>
  <si>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</si>
  <si>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</si>
  <si>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</si>
  <si>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</si>
  <si>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</si>
  <si>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</si>
  <si>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</si>
  <si>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</si>
  <si>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</si>
  <si>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</si>
  <si>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</si>
  <si>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</si>
  <si>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</si>
  <si>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</si>
  <si>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</si>
  <si>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</si>
  <si>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</si>
  <si>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</si>
  <si>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</si>
  <si>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</si>
  <si>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</si>
  <si>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</si>
  <si>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</si>
  <si>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</si>
  <si>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</si>
  <si>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</si>
  <si>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</si>
  <si>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</si>
  <si>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</si>
  <si>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</si>
  <si>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</si>
  <si>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</si>
  <si>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</si>
  <si>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</si>
  <si>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</si>
  <si>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</si>
  <si>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</si>
  <si>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</si>
  <si>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</si>
  <si>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</si>
  <si>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</si>
  <si>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</si>
  <si>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</si>
  <si>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</si>
  <si>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</si>
  <si>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</si>
  <si>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</si>
  <si>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</si>
  <si>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</si>
  <si>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</si>
  <si>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</si>
  <si>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</si>
  <si>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</si>
  <si>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</si>
  <si>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</si>
  <si>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</si>
  <si>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</si>
  <si>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</si>
  <si>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</si>
  <si>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</si>
  <si>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</si>
  <si>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</si>
  <si>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</si>
  <si>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</si>
  <si>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</si>
  <si>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</si>
  <si>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</si>
  <si>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</si>
  <si>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</si>
  <si>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</si>
  <si>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</si>
  <si>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</si>
  <si>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</si>
  <si>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</si>
  <si>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</si>
  <si>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</si>
  <si>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</si>
  <si>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</si>
  <si>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</si>
  <si>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</si>
  <si>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</si>
  <si>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</si>
  <si>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</si>
  <si>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</si>
  <si>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</si>
  <si>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</si>
  <si>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</si>
  <si>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</si>
  <si>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</si>
  <si>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</si>
  <si>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</si>
  <si>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</si>
  <si>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</si>
  <si>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</si>
  <si>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</si>
  <si>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</si>
  <si>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</si>
  <si>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</si>
  <si>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</si>
  <si>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</si>
  <si>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</si>
  <si>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</si>
  <si>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</si>
  <si>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</si>
  <si>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</si>
  <si>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</si>
  <si>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</si>
  <si>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</si>
  <si>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</si>
  <si>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</si>
  <si>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</si>
  <si>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</si>
  <si>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</si>
  <si>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</si>
  <si>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</si>
  <si>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</si>
  <si>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</si>
  <si>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</si>
  <si>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</si>
  <si>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</si>
  <si>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</si>
  <si>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</si>
  <si>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</si>
  <si>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</si>
  <si>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</si>
  <si>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</si>
  <si>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</si>
  <si>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</si>
  <si>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</si>
  <si>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</si>
  <si>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</si>
  <si>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</si>
  <si>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</si>
  <si>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</si>
  <si>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</si>
  <si>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</si>
  <si>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</si>
  <si>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</si>
  <si>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</si>
  <si>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</si>
  <si>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</si>
  <si>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</si>
  <si>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</si>
  <si>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</si>
  <si>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</si>
  <si>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</si>
  <si>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</si>
  <si>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</si>
  <si>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</si>
  <si>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</si>
  <si>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</si>
  <si>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</si>
  <si>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</si>
  <si>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</si>
  <si>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</si>
  <si>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</si>
  <si>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</si>
  <si>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</si>
  <si>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</si>
  <si>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</si>
  <si>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</si>
  <si>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</si>
  <si>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</si>
  <si>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</si>
  <si>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</si>
  <si>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</si>
  <si>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</si>
  <si>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</si>
  <si>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</si>
  <si>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</si>
  <si>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</si>
  <si>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</si>
  <si>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</si>
  <si>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</si>
  <si>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</si>
  <si>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</si>
  <si>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</si>
  <si>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</si>
  <si>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</si>
  <si>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</si>
  <si>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</si>
  <si>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</si>
  <si>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</si>
  <si>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</si>
  <si>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</si>
  <si>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</si>
  <si>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r>
      <t xml:space="preserve"> 2016 </t>
    </r>
    <r>
      <rPr>
        <sz val="9"/>
        <rFont val="宋体"/>
        <family val="0"/>
      </rPr>
      <t>年预算</t>
    </r>
  </si>
  <si>
    <r>
      <t>2016</t>
    </r>
    <r>
      <rPr>
        <sz val="9"/>
        <rFont val="宋体"/>
        <family val="0"/>
      </rPr>
      <t>年预算</t>
    </r>
  </si>
  <si>
    <t xml:space="preserve">单位名称：韶关市城市管理行政执法局    </t>
  </si>
  <si>
    <t>单位名称：韶关市城市管理行政执法局</t>
  </si>
  <si>
    <t>单位名称：韶关市城市管理行政执法局</t>
  </si>
  <si>
    <t>韶关市城市管理行政执法局</t>
  </si>
  <si>
    <t>单位名称：韶关市城市管理行政执法局</t>
  </si>
  <si>
    <t>单位名称：韶关市城市管理行政执法局</t>
  </si>
  <si>
    <t>无</t>
  </si>
  <si>
    <t>其他医疗保障支出</t>
  </si>
  <si>
    <t>住房公积金</t>
  </si>
  <si>
    <t>基本工资</t>
  </si>
  <si>
    <t>津贴补贴</t>
  </si>
  <si>
    <t>社会保障缴费</t>
  </si>
  <si>
    <t>劳务费</t>
  </si>
  <si>
    <t>电费</t>
  </si>
  <si>
    <t>其他商品和服务支出</t>
  </si>
  <si>
    <t>工会经费</t>
  </si>
  <si>
    <t>印刷费</t>
  </si>
  <si>
    <t>培训费</t>
  </si>
  <si>
    <t>租赁费</t>
  </si>
  <si>
    <t>会议费</t>
  </si>
  <si>
    <t>差旅费</t>
  </si>
  <si>
    <t>手续费</t>
  </si>
  <si>
    <t>邮电费</t>
  </si>
  <si>
    <t>物业管理费</t>
  </si>
  <si>
    <t>公务接待费</t>
  </si>
  <si>
    <t>办公费</t>
  </si>
  <si>
    <t>维修（护）费</t>
  </si>
  <si>
    <t>公务用车运行维护费</t>
  </si>
  <si>
    <t>福利费</t>
  </si>
  <si>
    <t>退休费</t>
  </si>
  <si>
    <t>住房公积金</t>
  </si>
  <si>
    <t>户外广告拆除费（非税资金）</t>
  </si>
  <si>
    <t>培训宣传及聘用律师项目</t>
  </si>
  <si>
    <t>市容管理经费</t>
  </si>
  <si>
    <t>协管员补充经费（广场办收费返还）</t>
  </si>
  <si>
    <t>协管员人员经费</t>
  </si>
  <si>
    <t>执法装备</t>
  </si>
  <si>
    <t>专项工作经费</t>
  </si>
  <si>
    <t>水费</t>
  </si>
  <si>
    <t>合计</t>
  </si>
  <si>
    <t>其他工资福利支出</t>
  </si>
  <si>
    <t>办公设备购置</t>
  </si>
  <si>
    <t>水费</t>
  </si>
  <si>
    <t>电费</t>
  </si>
  <si>
    <t>邮电费</t>
  </si>
  <si>
    <t>办公费</t>
  </si>
  <si>
    <t>维修（护）费</t>
  </si>
  <si>
    <t>培训费</t>
  </si>
  <si>
    <t>公务用车运行维护费</t>
  </si>
  <si>
    <t>被装购置费</t>
  </si>
  <si>
    <t>其他商品和服务支出</t>
  </si>
  <si>
    <t>拆除无主、残旧广告费用。目的是维护市容市貌。</t>
  </si>
  <si>
    <t>聘用律师及宣传费用，目的是提高执法能力。</t>
  </si>
  <si>
    <t>市容市貌评比经费等，目的是维护市容市貌。</t>
  </si>
  <si>
    <t>协管员人员经费，目的是稳定执法队伍。</t>
  </si>
  <si>
    <t>协管员工资、社保等，目的是稳定执法队伍。</t>
  </si>
  <si>
    <t>制服及执法车辆使用费，目的是提高执法水平。</t>
  </si>
  <si>
    <t>渣土专项工作经费，目的是整治渣土扬尘。</t>
  </si>
  <si>
    <t>备注：本单位本年度无政府性基金预算。</t>
  </si>
  <si>
    <t>社会保障和就业支出</t>
  </si>
  <si>
    <t>行政事业单位离退休</t>
  </si>
  <si>
    <r>
      <t>2</t>
    </r>
    <r>
      <rPr>
        <sz val="12"/>
        <color indexed="8"/>
        <rFont val="宋体"/>
        <family val="0"/>
      </rPr>
      <t>080501</t>
    </r>
  </si>
  <si>
    <t>归口管理的行政单位离退休</t>
  </si>
  <si>
    <t>住房保障支出</t>
  </si>
  <si>
    <t>住房改革支出</t>
  </si>
  <si>
    <r>
      <t>2</t>
    </r>
    <r>
      <rPr>
        <sz val="12"/>
        <color indexed="8"/>
        <rFont val="宋体"/>
        <family val="0"/>
      </rPr>
      <t>210201</t>
    </r>
  </si>
  <si>
    <t>住房公积金</t>
  </si>
  <si>
    <t>城乡社区支出</t>
  </si>
  <si>
    <t>城乡社区管理事务</t>
  </si>
  <si>
    <t>2120104</t>
  </si>
  <si>
    <t>城管执法</t>
  </si>
  <si>
    <r>
      <t>2</t>
    </r>
    <r>
      <rPr>
        <sz val="11"/>
        <color indexed="8"/>
        <rFont val="宋体"/>
        <family val="0"/>
      </rPr>
      <t>10</t>
    </r>
  </si>
  <si>
    <r>
      <t>2</t>
    </r>
    <r>
      <rPr>
        <sz val="11"/>
        <color indexed="8"/>
        <rFont val="宋体"/>
        <family val="0"/>
      </rPr>
      <t>1005</t>
    </r>
  </si>
  <si>
    <r>
      <t>2</t>
    </r>
    <r>
      <rPr>
        <sz val="11"/>
        <color indexed="8"/>
        <rFont val="宋体"/>
        <family val="0"/>
      </rPr>
      <t>100599</t>
    </r>
  </si>
  <si>
    <t>医疗卫生与计划生育支出</t>
  </si>
  <si>
    <t>医疗保障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</si>
</sst>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5" fillId="0" borderId="0" xfId="45" applyFont="1">
      <alignment/>
      <protection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0" fontId="1" fillId="0" borderId="13" xfId="42" applyFont="1" applyBorder="1" applyAlignment="1">
      <alignment horizontal="lef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0" fontId="7" fillId="0" borderId="0" xfId="45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5" fillId="0" borderId="14" xfId="47" applyFont="1" applyBorder="1" applyAlignment="1">
      <alignment/>
      <protection/>
    </xf>
    <xf numFmtId="0" fontId="5" fillId="0" borderId="14" xfId="47" applyFont="1" applyBorder="1" applyAlignment="1">
      <alignment/>
      <protection/>
    </xf>
    <xf numFmtId="43" fontId="14" fillId="0" borderId="12" xfId="0" applyNumberFormat="1" applyFont="1" applyBorder="1" applyAlignment="1">
      <alignment shrinkToFit="1"/>
    </xf>
    <xf numFmtId="43" fontId="23" fillId="0" borderId="12" xfId="40" applyNumberFormat="1" applyFont="1" applyBorder="1" applyAlignment="1">
      <alignment horizontal="center" shrinkToFit="1"/>
    </xf>
    <xf numFmtId="43" fontId="23" fillId="0" borderId="12" xfId="40" applyNumberFormat="1" applyFont="1" applyBorder="1" applyAlignment="1">
      <alignment horizontal="right"/>
    </xf>
    <xf numFmtId="43" fontId="23" fillId="24" borderId="12" xfId="40" applyNumberFormat="1" applyFont="1" applyFill="1" applyBorder="1" applyAlignment="1">
      <alignment horizontal="right" vertical="center" wrapText="1" shrinkToFit="1"/>
    </xf>
    <xf numFmtId="0" fontId="5" fillId="0" borderId="15" xfId="42" applyFont="1" applyBorder="1" applyAlignment="1">
      <alignment/>
      <protection/>
    </xf>
    <xf numFmtId="4" fontId="14" fillId="0" borderId="12" xfId="0" applyNumberFormat="1" applyFont="1" applyFill="1" applyBorder="1" applyAlignment="1">
      <alignment/>
    </xf>
    <xf numFmtId="43" fontId="14" fillId="0" borderId="12" xfId="0" applyNumberFormat="1" applyFont="1" applyFill="1" applyBorder="1" applyAlignment="1">
      <alignment/>
    </xf>
    <xf numFmtId="0" fontId="5" fillId="0" borderId="14" xfId="44" applyFont="1" applyBorder="1" applyAlignment="1">
      <alignment/>
      <protection/>
    </xf>
    <xf numFmtId="43" fontId="1" fillId="24" borderId="10" xfId="44" applyNumberFormat="1" applyFont="1" applyFill="1" applyBorder="1" applyAlignment="1">
      <alignment horizontal="right" vertical="center" shrinkToFit="1"/>
      <protection/>
    </xf>
    <xf numFmtId="0" fontId="13" fillId="0" borderId="10" xfId="41" applyNumberFormat="1" applyFont="1" applyFill="1" applyBorder="1" applyAlignment="1">
      <alignment horizontal="left" vertical="center" shrinkToFit="1"/>
    </xf>
    <xf numFmtId="0" fontId="14" fillId="0" borderId="12" xfId="0" applyNumberFormat="1" applyFont="1" applyFill="1" applyBorder="1" applyAlignment="1">
      <alignment horizontal="left" vertical="center" shrinkToFit="1"/>
    </xf>
    <xf numFmtId="0" fontId="14" fillId="0" borderId="12" xfId="0" applyNumberFormat="1" applyFont="1" applyFill="1" applyBorder="1" applyAlignment="1">
      <alignment horizontal="left" vertical="center" indent="1" shrinkToFit="1"/>
    </xf>
    <xf numFmtId="0" fontId="14" fillId="0" borderId="10" xfId="41" applyNumberFormat="1" applyFont="1" applyFill="1" applyBorder="1" applyAlignment="1">
      <alignment horizontal="left" vertical="center" indent="1" shrinkToFit="1"/>
    </xf>
    <xf numFmtId="43" fontId="0" fillId="0" borderId="0" xfId="0" applyNumberFormat="1" applyAlignment="1">
      <alignment vertical="center"/>
    </xf>
    <xf numFmtId="43" fontId="12" fillId="0" borderId="0" xfId="41" applyNumberFormat="1" applyFont="1" applyFill="1" applyBorder="1" applyAlignment="1">
      <alignment/>
    </xf>
    <xf numFmtId="43" fontId="14" fillId="0" borderId="11" xfId="41" applyNumberFormat="1" applyFont="1" applyFill="1" applyBorder="1" applyAlignment="1">
      <alignment/>
    </xf>
    <xf numFmtId="43" fontId="13" fillId="0" borderId="10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/>
    </xf>
    <xf numFmtId="43" fontId="14" fillId="0" borderId="10" xfId="41" applyNumberFormat="1" applyFont="1" applyFill="1" applyBorder="1" applyAlignment="1">
      <alignment horizontal="left" vertical="center" shrinkToFit="1"/>
    </xf>
    <xf numFmtId="43" fontId="13" fillId="0" borderId="11" xfId="41" applyNumberFormat="1" applyFont="1" applyFill="1" applyBorder="1" applyAlignment="1">
      <alignment/>
    </xf>
    <xf numFmtId="43" fontId="14" fillId="0" borderId="0" xfId="41" applyNumberFormat="1" applyFont="1" applyFill="1" applyBorder="1" applyAlignment="1">
      <alignment horizontal="right" vertical="center"/>
    </xf>
    <xf numFmtId="43" fontId="14" fillId="24" borderId="12" xfId="41" applyNumberFormat="1" applyFont="1" applyFill="1" applyBorder="1" applyAlignment="1">
      <alignment horizontal="center" vertical="center" wrapText="1" shrinkToFit="1"/>
    </xf>
    <xf numFmtId="43" fontId="14" fillId="0" borderId="16" xfId="41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14" fillId="0" borderId="0" xfId="41" applyNumberFormat="1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 wrapText="1"/>
    </xf>
    <xf numFmtId="43" fontId="14" fillId="0" borderId="12" xfId="0" applyNumberFormat="1" applyFont="1" applyFill="1" applyBorder="1" applyAlignment="1">
      <alignment vertical="center" shrinkToFit="1"/>
    </xf>
    <xf numFmtId="43" fontId="14" fillId="0" borderId="10" xfId="41" applyNumberFormat="1" applyFont="1" applyFill="1" applyBorder="1" applyAlignment="1">
      <alignment vertical="center" shrinkToFit="1"/>
    </xf>
    <xf numFmtId="43" fontId="14" fillId="0" borderId="17" xfId="41" applyNumberFormat="1" applyFont="1" applyFill="1" applyBorder="1" applyAlignment="1">
      <alignment vertical="center" shrinkToFit="1"/>
    </xf>
    <xf numFmtId="43" fontId="14" fillId="0" borderId="11" xfId="41" applyNumberFormat="1" applyFont="1" applyFill="1" applyBorder="1" applyAlignment="1">
      <alignment vertical="center"/>
    </xf>
    <xf numFmtId="43" fontId="14" fillId="0" borderId="18" xfId="41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vertical="center"/>
    </xf>
    <xf numFmtId="4" fontId="14" fillId="0" borderId="12" xfId="0" applyNumberFormat="1" applyFont="1" applyBorder="1" applyAlignment="1">
      <alignment shrinkToFit="1"/>
    </xf>
    <xf numFmtId="43" fontId="14" fillId="0" borderId="12" xfId="0" applyNumberFormat="1" applyFont="1" applyBorder="1" applyAlignment="1">
      <alignment shrinkToFit="1"/>
    </xf>
    <xf numFmtId="0" fontId="14" fillId="0" borderId="12" xfId="0" applyNumberFormat="1" applyFont="1" applyFill="1" applyBorder="1" applyAlignment="1">
      <alignment horizontal="left" vertical="center" indent="1" shrinkToFit="1"/>
    </xf>
    <xf numFmtId="4" fontId="13" fillId="0" borderId="19" xfId="41" applyNumberFormat="1" applyFont="1" applyFill="1" applyBorder="1" applyAlignment="1">
      <alignment/>
    </xf>
    <xf numFmtId="4" fontId="13" fillId="0" borderId="17" xfId="41" applyNumberFormat="1" applyFont="1" applyFill="1" applyBorder="1" applyAlignment="1">
      <alignment/>
    </xf>
    <xf numFmtId="4" fontId="14" fillId="0" borderId="17" xfId="41" applyNumberFormat="1" applyFont="1" applyFill="1" applyBorder="1" applyAlignment="1">
      <alignment/>
    </xf>
    <xf numFmtId="43" fontId="14" fillId="0" borderId="17" xfId="41" applyNumberFormat="1" applyFont="1" applyFill="1" applyBorder="1" applyAlignment="1">
      <alignment/>
    </xf>
    <xf numFmtId="0" fontId="13" fillId="0" borderId="10" xfId="41" applyNumberFormat="1" applyFont="1" applyFill="1" applyBorder="1" applyAlignment="1">
      <alignment horizontal="left" vertical="center" shrinkToFit="1"/>
    </xf>
    <xf numFmtId="0" fontId="14" fillId="0" borderId="12" xfId="0" applyNumberFormat="1" applyFont="1" applyFill="1" applyBorder="1" applyAlignment="1">
      <alignment horizontal="left" vertical="center" indent="1" shrinkToFit="1"/>
    </xf>
    <xf numFmtId="0" fontId="14" fillId="0" borderId="10" xfId="41" applyNumberFormat="1" applyFont="1" applyFill="1" applyBorder="1" applyAlignment="1">
      <alignment horizontal="left" vertical="center" indent="1" shrinkToFit="1"/>
    </xf>
    <xf numFmtId="43" fontId="0" fillId="0" borderId="0" xfId="0" applyNumberFormat="1" applyAlignment="1">
      <alignment horizontal="right" vertical="center"/>
    </xf>
    <xf numFmtId="43" fontId="13" fillId="24" borderId="10" xfId="41" applyNumberFormat="1" applyFont="1" applyFill="1" applyBorder="1" applyAlignment="1">
      <alignment horizontal="center" vertical="center" wrapText="1" shrinkToFit="1"/>
    </xf>
    <xf numFmtId="43" fontId="13" fillId="0" borderId="10" xfId="41" applyNumberFormat="1" applyFont="1" applyFill="1" applyBorder="1" applyAlignment="1">
      <alignment/>
    </xf>
    <xf numFmtId="43" fontId="13" fillId="0" borderId="10" xfId="41" applyNumberFormat="1" applyFont="1" applyFill="1" applyBorder="1" applyAlignment="1">
      <alignment horizontal="left" vertical="center" shrinkToFit="1"/>
    </xf>
    <xf numFmtId="43" fontId="14" fillId="0" borderId="10" xfId="41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43" fontId="14" fillId="0" borderId="10" xfId="41" applyNumberFormat="1" applyFont="1" applyFill="1" applyBorder="1" applyAlignment="1">
      <alignment horizontal="left" indent="1"/>
    </xf>
    <xf numFmtId="43" fontId="14" fillId="0" borderId="10" xfId="41" applyNumberFormat="1" applyFont="1" applyFill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 indent="1"/>
    </xf>
    <xf numFmtId="43" fontId="13" fillId="0" borderId="11" xfId="41" applyNumberFormat="1" applyFont="1" applyFill="1" applyBorder="1" applyAlignment="1">
      <alignment/>
    </xf>
    <xf numFmtId="43" fontId="14" fillId="0" borderId="10" xfId="0" applyNumberFormat="1" applyFont="1" applyBorder="1" applyAlignment="1">
      <alignment vertical="center" wrapTex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0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0" fontId="1" fillId="24" borderId="22" xfId="42" applyFont="1" applyFill="1" applyBorder="1" applyAlignment="1">
      <alignment horizontal="center" vertical="center" shrinkToFit="1"/>
      <protection/>
    </xf>
    <xf numFmtId="0" fontId="1" fillId="24" borderId="13" xfId="42" applyFont="1" applyFill="1" applyBorder="1" applyAlignment="1">
      <alignment horizontal="center" vertical="center" shrinkToFit="1"/>
      <protection/>
    </xf>
    <xf numFmtId="0" fontId="1" fillId="24" borderId="22" xfId="42" applyFont="1" applyFill="1" applyBorder="1" applyAlignment="1">
      <alignment horizontal="center" vertical="center" wrapText="1" shrinkToFit="1"/>
      <protection/>
    </xf>
    <xf numFmtId="0" fontId="1" fillId="24" borderId="13" xfId="42" applyFont="1" applyFill="1" applyBorder="1" applyAlignment="1">
      <alignment horizontal="center" vertical="center" wrapText="1" shrinkToFit="1"/>
      <protection/>
    </xf>
    <xf numFmtId="0" fontId="1" fillId="24" borderId="23" xfId="42" applyFont="1" applyFill="1" applyBorder="1" applyAlignment="1">
      <alignment horizontal="center" vertical="center" wrapText="1" shrinkToFit="1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43" fontId="14" fillId="24" borderId="20" xfId="41" applyNumberFormat="1" applyFont="1" applyFill="1" applyBorder="1" applyAlignment="1">
      <alignment horizontal="center" vertical="center" wrapText="1" shrinkToFit="1"/>
    </xf>
    <xf numFmtId="43" fontId="14" fillId="24" borderId="24" xfId="41" applyNumberFormat="1" applyFont="1" applyFill="1" applyBorder="1" applyAlignment="1">
      <alignment horizontal="center" vertical="center" wrapText="1" shrinkToFit="1"/>
    </xf>
    <xf numFmtId="43" fontId="14" fillId="24" borderId="13" xfId="41" applyNumberFormat="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43" fontId="14" fillId="24" borderId="11" xfId="41" applyNumberFormat="1" applyFont="1" applyFill="1" applyBorder="1" applyAlignment="1">
      <alignment horizontal="center" vertical="center" wrapText="1" shrinkToFit="1"/>
    </xf>
    <xf numFmtId="43" fontId="14" fillId="24" borderId="25" xfId="41" applyNumberFormat="1" applyFont="1" applyFill="1" applyBorder="1" applyAlignment="1">
      <alignment horizontal="center" vertical="center" wrapText="1" shrinkToFit="1"/>
    </xf>
    <xf numFmtId="43" fontId="14" fillId="24" borderId="26" xfId="41" applyNumberFormat="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0" xfId="41" applyFont="1" applyFill="1" applyBorder="1" applyAlignment="1">
      <alignment horizontal="center" vertical="center" wrapText="1" shrinkToFit="1"/>
    </xf>
    <xf numFmtId="43" fontId="13" fillId="24" borderId="10" xfId="41" applyNumberFormat="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" fillId="24" borderId="10" xfId="42" applyFont="1" applyFill="1" applyBorder="1" applyAlignment="1">
      <alignment horizontal="left" vertical="center" shrinkToFit="1"/>
      <protection/>
    </xf>
    <xf numFmtId="0" fontId="1" fillId="24" borderId="13" xfId="42" applyFont="1" applyFill="1" applyBorder="1" applyAlignment="1">
      <alignment horizontal="left" vertical="center" shrinkToFit="1"/>
      <protection/>
    </xf>
    <xf numFmtId="49" fontId="5" fillId="24" borderId="10" xfId="45" applyNumberFormat="1" applyFont="1" applyFill="1" applyBorder="1" applyAlignment="1">
      <alignment horizontal="left" vertical="center" shrinkToFit="1"/>
      <protection/>
    </xf>
    <xf numFmtId="0" fontId="5" fillId="24" borderId="13" xfId="45" applyFont="1" applyFill="1" applyBorder="1" applyAlignment="1">
      <alignment horizontal="left" vertical="center" shrinkToFit="1"/>
      <protection/>
    </xf>
    <xf numFmtId="49" fontId="1" fillId="0" borderId="31" xfId="42" applyNumberFormat="1" applyFont="1" applyBorder="1" applyAlignment="1">
      <alignment horizontal="left" vertical="center" shrinkToFit="1"/>
      <protection/>
    </xf>
    <xf numFmtId="49" fontId="1" fillId="0" borderId="32" xfId="42" applyNumberFormat="1" applyFont="1" applyBorder="1" applyAlignment="1">
      <alignment horizontal="left" vertical="center" shrinkToFit="1"/>
      <protection/>
    </xf>
    <xf numFmtId="49" fontId="1" fillId="0" borderId="33" xfId="42" applyNumberFormat="1" applyFont="1" applyBorder="1" applyAlignment="1">
      <alignment horizontal="left" vertical="center" shrinkToFit="1"/>
      <protection/>
    </xf>
    <xf numFmtId="49" fontId="1" fillId="0" borderId="34" xfId="42" applyNumberFormat="1" applyFont="1" applyBorder="1" applyAlignment="1">
      <alignment horizontal="left" vertical="center" shrinkToFit="1"/>
      <protection/>
    </xf>
    <xf numFmtId="49" fontId="1" fillId="0" borderId="35" xfId="42" applyNumberFormat="1" applyFont="1" applyBorder="1" applyAlignment="1">
      <alignment horizontal="left" vertical="center" shrinkToFit="1"/>
      <protection/>
    </xf>
    <xf numFmtId="49" fontId="1" fillId="0" borderId="36" xfId="42" applyNumberFormat="1" applyFont="1" applyBorder="1" applyAlignment="1">
      <alignment horizontal="left" vertical="center" shrinkToFit="1"/>
      <protection/>
    </xf>
    <xf numFmtId="0" fontId="1" fillId="0" borderId="13" xfId="42" applyFont="1" applyBorder="1" applyAlignment="1">
      <alignment horizontal="left" vertical="center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8"/>
  <sheetViews>
    <sheetView tabSelected="1" zoomScaleSheetLayoutView="100" zoomScalePageLayoutView="0" workbookViewId="0" topLeftCell="A1">
      <selection activeCell="G36" sqref="G36"/>
    </sheetView>
  </sheetViews>
  <sheetFormatPr defaultColWidth="9.00390625" defaultRowHeight="14.25"/>
  <cols>
    <col min="1" max="1" width="35.00390625" style="0" customWidth="1"/>
    <col min="2" max="2" width="13.25390625" style="0" customWidth="1"/>
    <col min="3" max="3" width="23.875" style="0" customWidth="1"/>
    <col min="4" max="4" width="12.75390625" style="0" customWidth="1"/>
  </cols>
  <sheetData>
    <row r="1" ht="14.25">
      <c r="A1" s="1" t="s">
        <v>0</v>
      </c>
    </row>
    <row r="2" spans="1:4" ht="18.75">
      <c r="A2" s="115" t="s">
        <v>1</v>
      </c>
      <c r="B2" s="115"/>
      <c r="C2" s="115"/>
      <c r="D2" s="115"/>
    </row>
    <row r="3" spans="1:4" ht="14.25">
      <c r="A3" s="48"/>
      <c r="B3" s="49"/>
      <c r="C3" s="49"/>
      <c r="D3" s="49"/>
    </row>
    <row r="4" spans="1:4" s="47" customFormat="1" ht="12">
      <c r="A4" s="50" t="s">
        <v>232</v>
      </c>
      <c r="B4" s="50"/>
      <c r="C4" s="50"/>
      <c r="D4" s="51" t="s">
        <v>2</v>
      </c>
    </row>
    <row r="5" spans="1:4" ht="14.25">
      <c r="A5" s="116" t="s">
        <v>3</v>
      </c>
      <c r="B5" s="117"/>
      <c r="C5" s="116" t="s">
        <v>4</v>
      </c>
      <c r="D5" s="117"/>
    </row>
    <row r="6" spans="1:4" ht="14.25">
      <c r="A6" s="52" t="s">
        <v>5</v>
      </c>
      <c r="B6" s="53" t="s">
        <v>230</v>
      </c>
      <c r="C6" s="54" t="s">
        <v>6</v>
      </c>
      <c r="D6" s="53" t="s">
        <v>231</v>
      </c>
    </row>
    <row r="7" spans="1:4" ht="14.25">
      <c r="A7" s="54" t="s">
        <v>7</v>
      </c>
      <c r="B7" s="62">
        <v>10855959.3</v>
      </c>
      <c r="C7" s="54" t="s">
        <v>8</v>
      </c>
      <c r="D7" s="62">
        <v>5350241.3</v>
      </c>
    </row>
    <row r="8" spans="1:4" ht="14.25">
      <c r="A8" s="54" t="s">
        <v>9</v>
      </c>
      <c r="B8" s="62">
        <v>10436541.3</v>
      </c>
      <c r="C8" s="54" t="s">
        <v>10</v>
      </c>
      <c r="D8" s="62">
        <v>3037340.5</v>
      </c>
    </row>
    <row r="9" spans="1:4" ht="14.25">
      <c r="A9" s="54" t="s">
        <v>11</v>
      </c>
      <c r="B9" s="62">
        <v>419418</v>
      </c>
      <c r="C9" s="54" t="s">
        <v>12</v>
      </c>
      <c r="D9" s="62">
        <v>1084800</v>
      </c>
    </row>
    <row r="10" spans="1:4" ht="14.25">
      <c r="A10" s="54" t="s">
        <v>13</v>
      </c>
      <c r="B10" s="63">
        <v>0</v>
      </c>
      <c r="C10" s="54" t="s">
        <v>14</v>
      </c>
      <c r="D10" s="63">
        <v>1228100.8</v>
      </c>
    </row>
    <row r="11" spans="1:4" ht="14.25">
      <c r="A11" s="54" t="s">
        <v>15</v>
      </c>
      <c r="B11" s="64"/>
      <c r="C11" s="54" t="s">
        <v>16</v>
      </c>
      <c r="D11" s="64">
        <v>0</v>
      </c>
    </row>
    <row r="12" spans="1:4" ht="14.25">
      <c r="A12" s="54" t="s">
        <v>17</v>
      </c>
      <c r="B12" s="63"/>
      <c r="C12" s="54" t="s">
        <v>18</v>
      </c>
      <c r="D12" s="63">
        <v>0</v>
      </c>
    </row>
    <row r="13" spans="1:4" ht="14.25">
      <c r="A13" s="54" t="s">
        <v>19</v>
      </c>
      <c r="B13" s="64"/>
      <c r="C13" s="54" t="s">
        <v>20</v>
      </c>
      <c r="D13" s="64">
        <v>0</v>
      </c>
    </row>
    <row r="14" spans="1:4" ht="14.25">
      <c r="A14" s="54" t="s">
        <v>21</v>
      </c>
      <c r="B14" s="64"/>
      <c r="C14" s="54" t="s">
        <v>22</v>
      </c>
      <c r="D14" s="64">
        <v>0</v>
      </c>
    </row>
    <row r="15" spans="1:4" ht="14.25">
      <c r="A15" s="54" t="s">
        <v>23</v>
      </c>
      <c r="B15" s="64"/>
      <c r="C15" s="54" t="s">
        <v>24</v>
      </c>
      <c r="D15" s="64">
        <v>0</v>
      </c>
    </row>
    <row r="16" spans="1:4" ht="14.25">
      <c r="A16" s="54" t="s">
        <v>25</v>
      </c>
      <c r="B16" s="64"/>
      <c r="C16" s="54" t="s">
        <v>26</v>
      </c>
      <c r="D16" s="64">
        <v>0</v>
      </c>
    </row>
    <row r="17" spans="1:4" ht="14.25">
      <c r="A17" s="54" t="s">
        <v>27</v>
      </c>
      <c r="B17" s="63"/>
      <c r="C17" s="54"/>
      <c r="D17" s="63"/>
    </row>
    <row r="18" spans="1:4" ht="14.25">
      <c r="A18" s="54" t="s">
        <v>28</v>
      </c>
      <c r="B18" s="63"/>
      <c r="C18" s="54" t="s">
        <v>29</v>
      </c>
      <c r="D18" s="63">
        <v>5505718</v>
      </c>
    </row>
    <row r="19" spans="1:4" ht="14.25">
      <c r="A19" s="54" t="s">
        <v>30</v>
      </c>
      <c r="B19" s="63">
        <v>0</v>
      </c>
      <c r="C19" s="54" t="s">
        <v>22</v>
      </c>
      <c r="D19" s="63">
        <v>0</v>
      </c>
    </row>
    <row r="20" spans="1:4" ht="14.25">
      <c r="A20" s="54" t="s">
        <v>31</v>
      </c>
      <c r="B20" s="63">
        <v>0</v>
      </c>
      <c r="C20" s="54" t="s">
        <v>32</v>
      </c>
      <c r="D20" s="63">
        <v>0</v>
      </c>
    </row>
    <row r="21" spans="1:4" ht="14.25">
      <c r="A21" s="54" t="s">
        <v>33</v>
      </c>
      <c r="B21" s="63">
        <v>0</v>
      </c>
      <c r="C21" s="54" t="s">
        <v>34</v>
      </c>
      <c r="D21" s="63">
        <v>0</v>
      </c>
    </row>
    <row r="22" spans="1:4" ht="14.25">
      <c r="A22" s="54"/>
      <c r="B22" s="65"/>
      <c r="C22" s="54" t="s">
        <v>35</v>
      </c>
      <c r="D22" s="65">
        <v>0</v>
      </c>
    </row>
    <row r="23" spans="1:4" ht="14.25">
      <c r="A23" s="54"/>
      <c r="B23" s="65"/>
      <c r="C23" s="54" t="s">
        <v>36</v>
      </c>
      <c r="D23" s="65">
        <v>5505718</v>
      </c>
    </row>
    <row r="24" spans="1:4" ht="14.25">
      <c r="A24" s="54"/>
      <c r="B24" s="65"/>
      <c r="C24" s="54" t="s">
        <v>26</v>
      </c>
      <c r="D24" s="65">
        <v>0</v>
      </c>
    </row>
    <row r="25" spans="1:4" ht="14.25">
      <c r="A25" s="54"/>
      <c r="B25" s="65"/>
      <c r="C25" s="54"/>
      <c r="D25" s="65"/>
    </row>
    <row r="26" spans="1:4" ht="14.25">
      <c r="A26" s="54"/>
      <c r="B26" s="65"/>
      <c r="C26" s="54" t="s">
        <v>37</v>
      </c>
      <c r="D26" s="65">
        <v>0</v>
      </c>
    </row>
    <row r="27" spans="1:4" ht="14.25">
      <c r="A27" s="54"/>
      <c r="B27" s="65"/>
      <c r="C27" s="54"/>
      <c r="D27" s="65"/>
    </row>
    <row r="28" spans="1:4" ht="14.25">
      <c r="A28" s="54" t="s">
        <v>38</v>
      </c>
      <c r="B28" s="62">
        <v>10855959.3</v>
      </c>
      <c r="C28" s="52" t="s">
        <v>39</v>
      </c>
      <c r="D28" s="62">
        <f>D18+D7</f>
        <v>10855959.3</v>
      </c>
    </row>
    <row r="29" spans="1:4" ht="14.25">
      <c r="A29" s="54"/>
      <c r="B29" s="65"/>
      <c r="C29" s="54"/>
      <c r="D29" s="65"/>
    </row>
    <row r="30" spans="1:4" ht="14.25">
      <c r="A30" s="54" t="s">
        <v>40</v>
      </c>
      <c r="B30" s="63">
        <v>0</v>
      </c>
      <c r="C30" s="54" t="s">
        <v>41</v>
      </c>
      <c r="D30" s="63">
        <v>0</v>
      </c>
    </row>
    <row r="31" spans="1:4" ht="14.25">
      <c r="A31" s="54" t="s">
        <v>42</v>
      </c>
      <c r="B31" s="64">
        <v>0</v>
      </c>
      <c r="C31" s="54" t="s">
        <v>43</v>
      </c>
      <c r="D31" s="64">
        <v>0</v>
      </c>
    </row>
    <row r="32" spans="1:4" ht="14.25">
      <c r="A32" s="54" t="s">
        <v>44</v>
      </c>
      <c r="B32" s="63">
        <v>0</v>
      </c>
      <c r="C32" s="54" t="s">
        <v>45</v>
      </c>
      <c r="D32" s="63">
        <v>0</v>
      </c>
    </row>
    <row r="33" spans="1:4" ht="14.25">
      <c r="A33" s="54" t="s">
        <v>46</v>
      </c>
      <c r="B33" s="64">
        <v>0</v>
      </c>
      <c r="C33" s="54"/>
      <c r="D33" s="64"/>
    </row>
    <row r="34" spans="1:4" ht="14.25">
      <c r="A34" s="54"/>
      <c r="B34" s="65"/>
      <c r="C34" s="54"/>
      <c r="D34" s="65"/>
    </row>
    <row r="35" spans="1:4" ht="14.25">
      <c r="A35" s="54"/>
      <c r="B35" s="65"/>
      <c r="C35" s="54"/>
      <c r="D35" s="65"/>
    </row>
    <row r="36" spans="1:4" ht="14.25">
      <c r="A36" s="54" t="s">
        <v>47</v>
      </c>
      <c r="B36" s="64">
        <v>0</v>
      </c>
      <c r="C36" s="54" t="s">
        <v>48</v>
      </c>
      <c r="D36" s="64">
        <v>0</v>
      </c>
    </row>
    <row r="37" spans="1:4" ht="14.25">
      <c r="A37" s="54"/>
      <c r="B37" s="65"/>
      <c r="C37" s="54"/>
      <c r="D37" s="65"/>
    </row>
    <row r="38" spans="1:4" ht="14.25">
      <c r="A38" s="54" t="s">
        <v>49</v>
      </c>
      <c r="B38" s="62">
        <v>10855959.3</v>
      </c>
      <c r="C38" s="52" t="s">
        <v>50</v>
      </c>
      <c r="D38" s="62">
        <f>D28</f>
        <v>10855959.3</v>
      </c>
    </row>
  </sheetData>
  <sheetProtection/>
  <mergeCells count="3">
    <mergeCell ref="A2:D2"/>
    <mergeCell ref="A5:B5"/>
    <mergeCell ref="C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213</v>
      </c>
    </row>
    <row r="2" spans="1:2" ht="30" customHeight="1">
      <c r="A2" s="164" t="s">
        <v>214</v>
      </c>
      <c r="B2" s="164"/>
    </row>
    <row r="3" spans="1:2" ht="30" customHeight="1">
      <c r="A3" s="57" t="s">
        <v>236</v>
      </c>
      <c r="B3" s="7" t="s">
        <v>2</v>
      </c>
    </row>
    <row r="4" spans="1:2" ht="39" customHeight="1">
      <c r="A4" s="8" t="s">
        <v>55</v>
      </c>
      <c r="B4" s="8" t="s">
        <v>215</v>
      </c>
    </row>
    <row r="5" spans="1:2" ht="39" customHeight="1">
      <c r="A5" s="9" t="s">
        <v>216</v>
      </c>
      <c r="B5" s="59">
        <v>1084800</v>
      </c>
    </row>
    <row r="6" spans="1:2" ht="39" customHeight="1">
      <c r="A6" s="10" t="s">
        <v>217</v>
      </c>
      <c r="B6" s="59">
        <f>B7+B8+B11</f>
        <v>718600</v>
      </c>
    </row>
    <row r="7" spans="1:2" ht="39" customHeight="1">
      <c r="A7" s="6" t="s">
        <v>218</v>
      </c>
      <c r="B7" s="59">
        <v>0</v>
      </c>
    </row>
    <row r="8" spans="1:2" ht="39" customHeight="1">
      <c r="A8" s="6" t="s">
        <v>219</v>
      </c>
      <c r="B8" s="59">
        <v>659600</v>
      </c>
    </row>
    <row r="9" spans="1:2" ht="39" customHeight="1">
      <c r="A9" s="6" t="s">
        <v>220</v>
      </c>
      <c r="B9" s="59">
        <v>0</v>
      </c>
    </row>
    <row r="10" spans="1:2" ht="39" customHeight="1">
      <c r="A10" s="6" t="s">
        <v>221</v>
      </c>
      <c r="B10" s="59">
        <v>659600</v>
      </c>
    </row>
    <row r="11" spans="1:2" ht="39" customHeight="1">
      <c r="A11" s="6" t="s">
        <v>222</v>
      </c>
      <c r="B11" s="59">
        <v>59000</v>
      </c>
    </row>
    <row r="12" spans="1:2" ht="14.25">
      <c r="A12" s="165" t="s">
        <v>223</v>
      </c>
      <c r="B12" s="165"/>
    </row>
    <row r="13" spans="1:2" ht="14.25">
      <c r="A13" s="11" t="s">
        <v>224</v>
      </c>
      <c r="B13" s="11"/>
    </row>
    <row r="14" spans="1:2" ht="37.5" customHeight="1">
      <c r="A14" s="166" t="s">
        <v>225</v>
      </c>
      <c r="B14" s="166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12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226</v>
      </c>
    </row>
    <row r="2" spans="1:7" ht="24">
      <c r="A2" s="168" t="s">
        <v>227</v>
      </c>
      <c r="B2" s="169"/>
      <c r="C2" s="169"/>
      <c r="D2" s="169"/>
      <c r="E2" s="169"/>
      <c r="F2" s="169"/>
      <c r="G2" s="169"/>
    </row>
    <row r="3" spans="1:7" ht="24.75" customHeight="1">
      <c r="A3" s="60" t="s">
        <v>237</v>
      </c>
      <c r="B3" s="61"/>
      <c r="C3" s="61"/>
      <c r="D3" s="2"/>
      <c r="E3" s="2"/>
      <c r="F3" s="2"/>
      <c r="G3" s="3" t="s">
        <v>54</v>
      </c>
    </row>
    <row r="4" spans="1:7" ht="21" customHeight="1">
      <c r="A4" s="167" t="s">
        <v>228</v>
      </c>
      <c r="B4" s="167"/>
      <c r="C4" s="167"/>
      <c r="D4" s="167"/>
      <c r="E4" s="167" t="s">
        <v>229</v>
      </c>
      <c r="F4" s="167"/>
      <c r="G4" s="167"/>
    </row>
    <row r="5" spans="1:7" ht="21" customHeight="1">
      <c r="A5" s="167" t="s">
        <v>63</v>
      </c>
      <c r="B5" s="167"/>
      <c r="C5" s="167"/>
      <c r="D5" s="167" t="s">
        <v>64</v>
      </c>
      <c r="E5" s="167" t="s">
        <v>90</v>
      </c>
      <c r="F5" s="167" t="s">
        <v>80</v>
      </c>
      <c r="G5" s="167" t="s">
        <v>81</v>
      </c>
    </row>
    <row r="6" spans="1:7" ht="21" customHeight="1">
      <c r="A6" s="167"/>
      <c r="B6" s="167"/>
      <c r="C6" s="167"/>
      <c r="D6" s="167"/>
      <c r="E6" s="167"/>
      <c r="F6" s="167"/>
      <c r="G6" s="167"/>
    </row>
    <row r="7" spans="1:7" ht="21" customHeight="1">
      <c r="A7" s="167"/>
      <c r="B7" s="167"/>
      <c r="C7" s="167"/>
      <c r="D7" s="167"/>
      <c r="E7" s="167"/>
      <c r="F7" s="167"/>
      <c r="G7" s="167"/>
    </row>
    <row r="8" spans="1:7" ht="21" customHeight="1">
      <c r="A8" s="167" t="s">
        <v>65</v>
      </c>
      <c r="B8" s="167" t="s">
        <v>66</v>
      </c>
      <c r="C8" s="167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67"/>
      <c r="B9" s="167"/>
      <c r="C9" s="167"/>
      <c r="D9" s="4" t="s">
        <v>76</v>
      </c>
      <c r="E9" s="59">
        <v>0</v>
      </c>
      <c r="F9" s="59">
        <v>0</v>
      </c>
      <c r="G9" s="59">
        <v>0</v>
      </c>
    </row>
    <row r="10" spans="1:7" ht="30.75" customHeight="1">
      <c r="A10" s="58" t="s">
        <v>238</v>
      </c>
      <c r="B10" s="58" t="s">
        <v>238</v>
      </c>
      <c r="C10" s="58" t="s">
        <v>238</v>
      </c>
      <c r="D10" s="58" t="s">
        <v>238</v>
      </c>
      <c r="E10" s="59">
        <v>0</v>
      </c>
      <c r="F10" s="59">
        <v>0</v>
      </c>
      <c r="G10" s="59">
        <v>0</v>
      </c>
    </row>
    <row r="12" ht="14.25">
      <c r="A12" t="s">
        <v>290</v>
      </c>
    </row>
  </sheetData>
  <sheetProtection/>
  <mergeCells count="11">
    <mergeCell ref="A8:A9"/>
    <mergeCell ref="B8:B9"/>
    <mergeCell ref="C8:C9"/>
    <mergeCell ref="D5:D7"/>
    <mergeCell ref="E5:E7"/>
    <mergeCell ref="F5:F7"/>
    <mergeCell ref="G5:G7"/>
    <mergeCell ref="A5:C7"/>
    <mergeCell ref="A2:G2"/>
    <mergeCell ref="A4:D4"/>
    <mergeCell ref="E4:G4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0"/>
  <sheetViews>
    <sheetView zoomScaleSheetLayoutView="100" zoomScalePageLayoutView="0" workbookViewId="0" topLeftCell="A6">
      <selection activeCell="A9" sqref="A9:D20"/>
    </sheetView>
  </sheetViews>
  <sheetFormatPr defaultColWidth="9.00390625" defaultRowHeight="14.25"/>
  <cols>
    <col min="1" max="3" width="7.00390625" style="0" customWidth="1"/>
    <col min="4" max="4" width="22.875" style="0" customWidth="1"/>
    <col min="5" max="5" width="14.125" style="0" bestFit="1" customWidth="1"/>
    <col min="6" max="6" width="14.875" style="0" customWidth="1"/>
    <col min="7" max="7" width="12.50390625" style="0" customWidth="1"/>
    <col min="10" max="10" width="14.25390625" style="0" customWidth="1"/>
  </cols>
  <sheetData>
    <row r="1" ht="14.25">
      <c r="A1" s="1" t="s">
        <v>51</v>
      </c>
    </row>
    <row r="2" spans="1:11" ht="27">
      <c r="A2" s="118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thickBot="1">
      <c r="A3" s="66" t="s">
        <v>233</v>
      </c>
      <c r="B3" s="66"/>
      <c r="C3" s="66"/>
      <c r="D3" s="40"/>
      <c r="E3" s="40"/>
      <c r="F3" s="40"/>
      <c r="G3" s="40"/>
      <c r="H3" s="41"/>
      <c r="I3" s="40"/>
      <c r="J3" s="45"/>
      <c r="K3" s="46" t="s">
        <v>54</v>
      </c>
    </row>
    <row r="4" spans="1:11" ht="21" customHeight="1" thickBot="1">
      <c r="A4" s="119" t="s">
        <v>55</v>
      </c>
      <c r="B4" s="120"/>
      <c r="C4" s="120"/>
      <c r="D4" s="120"/>
      <c r="E4" s="122" t="s">
        <v>56</v>
      </c>
      <c r="F4" s="122" t="s">
        <v>57</v>
      </c>
      <c r="G4" s="122" t="s">
        <v>58</v>
      </c>
      <c r="H4" s="122" t="s">
        <v>59</v>
      </c>
      <c r="I4" s="122" t="s">
        <v>60</v>
      </c>
      <c r="J4" s="122" t="s">
        <v>61</v>
      </c>
      <c r="K4" s="122" t="s">
        <v>62</v>
      </c>
    </row>
    <row r="5" spans="1:11" ht="21" customHeight="1">
      <c r="A5" s="124" t="s">
        <v>63</v>
      </c>
      <c r="B5" s="123"/>
      <c r="C5" s="123"/>
      <c r="D5" s="121" t="s">
        <v>64</v>
      </c>
      <c r="E5" s="123"/>
      <c r="F5" s="123"/>
      <c r="G5" s="123"/>
      <c r="H5" s="123"/>
      <c r="I5" s="123"/>
      <c r="J5" s="123"/>
      <c r="K5" s="122"/>
    </row>
    <row r="6" spans="1:11" ht="21" customHeight="1">
      <c r="A6" s="124"/>
      <c r="B6" s="123"/>
      <c r="C6" s="123"/>
      <c r="D6" s="121"/>
      <c r="E6" s="123"/>
      <c r="F6" s="123"/>
      <c r="G6" s="123"/>
      <c r="H6" s="123"/>
      <c r="I6" s="123"/>
      <c r="J6" s="123"/>
      <c r="K6" s="122"/>
    </row>
    <row r="7" spans="1:11" ht="21" customHeight="1">
      <c r="A7" s="125" t="s">
        <v>65</v>
      </c>
      <c r="B7" s="121" t="s">
        <v>66</v>
      </c>
      <c r="C7" s="121" t="s">
        <v>67</v>
      </c>
      <c r="D7" s="43" t="s">
        <v>68</v>
      </c>
      <c r="E7" s="42" t="s">
        <v>69</v>
      </c>
      <c r="F7" s="42" t="s">
        <v>70</v>
      </c>
      <c r="G7" s="42" t="s">
        <v>71</v>
      </c>
      <c r="H7" s="42" t="s">
        <v>72</v>
      </c>
      <c r="I7" s="42" t="s">
        <v>73</v>
      </c>
      <c r="J7" s="42" t="s">
        <v>74</v>
      </c>
      <c r="K7" s="42" t="s">
        <v>75</v>
      </c>
    </row>
    <row r="8" spans="1:11" ht="21" customHeight="1">
      <c r="A8" s="125"/>
      <c r="B8" s="121"/>
      <c r="C8" s="121"/>
      <c r="D8" s="43" t="s">
        <v>76</v>
      </c>
      <c r="E8" s="67">
        <v>10855959.3</v>
      </c>
      <c r="F8" s="68">
        <v>10855959.3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</row>
    <row r="9" spans="1:11" ht="24" customHeight="1">
      <c r="A9" s="170">
        <v>208</v>
      </c>
      <c r="B9" s="170"/>
      <c r="C9" s="170"/>
      <c r="D9" s="171" t="s">
        <v>291</v>
      </c>
      <c r="E9" s="68">
        <v>896860.8</v>
      </c>
      <c r="F9" s="68">
        <v>896860.8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4" customHeight="1">
      <c r="A10" s="170">
        <v>20805</v>
      </c>
      <c r="B10" s="170"/>
      <c r="C10" s="170"/>
      <c r="D10" s="171" t="s">
        <v>292</v>
      </c>
      <c r="E10" s="68">
        <v>896860.8</v>
      </c>
      <c r="F10" s="68">
        <v>896860.8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4" customHeight="1">
      <c r="A11" s="172" t="s">
        <v>293</v>
      </c>
      <c r="B11" s="172"/>
      <c r="C11" s="172"/>
      <c r="D11" s="173" t="s">
        <v>294</v>
      </c>
      <c r="E11" s="68">
        <v>896860.8</v>
      </c>
      <c r="F11" s="68">
        <v>896860.8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4" customHeight="1">
      <c r="A12" s="174" t="s">
        <v>303</v>
      </c>
      <c r="B12" s="175"/>
      <c r="C12" s="176"/>
      <c r="D12" s="180" t="s">
        <v>306</v>
      </c>
      <c r="E12" s="68">
        <v>149085.6</v>
      </c>
      <c r="F12" s="68">
        <v>149085.6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4" customHeight="1">
      <c r="A13" s="174" t="s">
        <v>304</v>
      </c>
      <c r="B13" s="175"/>
      <c r="C13" s="176"/>
      <c r="D13" s="180" t="s">
        <v>307</v>
      </c>
      <c r="E13" s="68">
        <v>149085.6</v>
      </c>
      <c r="F13" s="68">
        <v>149085.6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24" customHeight="1">
      <c r="A14" s="177" t="s">
        <v>305</v>
      </c>
      <c r="B14" s="178"/>
      <c r="C14" s="179"/>
      <c r="D14" s="44" t="s">
        <v>239</v>
      </c>
      <c r="E14" s="68">
        <v>149085.6</v>
      </c>
      <c r="F14" s="68">
        <v>149085.6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24" customHeight="1">
      <c r="A15" s="170">
        <v>212</v>
      </c>
      <c r="B15" s="170"/>
      <c r="C15" s="170"/>
      <c r="D15" s="171" t="s">
        <v>299</v>
      </c>
      <c r="E15" s="68">
        <v>9478772.9</v>
      </c>
      <c r="F15" s="68">
        <v>9478772.9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24" customHeight="1">
      <c r="A16" s="170">
        <v>21201</v>
      </c>
      <c r="B16" s="170"/>
      <c r="C16" s="170"/>
      <c r="D16" s="171" t="s">
        <v>300</v>
      </c>
      <c r="E16" s="68">
        <v>9478772.9</v>
      </c>
      <c r="F16" s="68">
        <v>9478772.9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24" customHeight="1">
      <c r="A17" s="172" t="s">
        <v>301</v>
      </c>
      <c r="B17" s="172"/>
      <c r="C17" s="172"/>
      <c r="D17" s="173" t="s">
        <v>302</v>
      </c>
      <c r="E17" s="68">
        <v>9478772.9</v>
      </c>
      <c r="F17" s="68">
        <v>9478772.9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24" customHeight="1">
      <c r="A18" s="170">
        <v>221</v>
      </c>
      <c r="B18" s="170"/>
      <c r="C18" s="170"/>
      <c r="D18" s="171" t="s">
        <v>295</v>
      </c>
      <c r="E18" s="67">
        <v>331240</v>
      </c>
      <c r="F18" s="68">
        <v>331240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24" customHeight="1">
      <c r="A19" s="170">
        <v>22102</v>
      </c>
      <c r="B19" s="170"/>
      <c r="C19" s="170"/>
      <c r="D19" s="171" t="s">
        <v>296</v>
      </c>
      <c r="E19" s="67">
        <v>331240</v>
      </c>
      <c r="F19" s="68">
        <v>331240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1" ht="24" customHeight="1">
      <c r="A20" s="172" t="s">
        <v>297</v>
      </c>
      <c r="B20" s="172"/>
      <c r="C20" s="172"/>
      <c r="D20" s="173" t="s">
        <v>298</v>
      </c>
      <c r="E20" s="67">
        <v>331240</v>
      </c>
      <c r="F20" s="68">
        <v>331240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</sheetData>
  <sheetProtection/>
  <mergeCells count="26">
    <mergeCell ref="A19:C19"/>
    <mergeCell ref="A20:C20"/>
    <mergeCell ref="A17:C17"/>
    <mergeCell ref="A14:C14"/>
    <mergeCell ref="A11:C11"/>
    <mergeCell ref="A12:C12"/>
    <mergeCell ref="A13:C13"/>
    <mergeCell ref="A15:C15"/>
    <mergeCell ref="A16:C16"/>
    <mergeCell ref="A18:C18"/>
    <mergeCell ref="A5:C6"/>
    <mergeCell ref="A7:A8"/>
    <mergeCell ref="B7:B8"/>
    <mergeCell ref="C7:C8"/>
    <mergeCell ref="A9:C9"/>
    <mergeCell ref="A10:C10"/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1"/>
  <sheetViews>
    <sheetView zoomScaleSheetLayoutView="100" zoomScalePageLayoutView="0" workbookViewId="0" topLeftCell="A3">
      <selection activeCell="D14" sqref="D14"/>
    </sheetView>
  </sheetViews>
  <sheetFormatPr defaultColWidth="9.00390625" defaultRowHeight="14.25"/>
  <cols>
    <col min="1" max="3" width="6.375" style="0" customWidth="1"/>
    <col min="4" max="4" width="20.25390625" style="0" customWidth="1"/>
    <col min="5" max="5" width="13.125" style="0" customWidth="1"/>
    <col min="6" max="6" width="12.75390625" style="0" customWidth="1"/>
    <col min="7" max="7" width="14.00390625" style="0" customWidth="1"/>
    <col min="8" max="8" width="13.00390625" style="0" customWidth="1"/>
    <col min="9" max="9" width="11.625" style="0" customWidth="1"/>
    <col min="10" max="10" width="12.50390625" style="0" customWidth="1"/>
  </cols>
  <sheetData>
    <row r="1" ht="14.25">
      <c r="A1" s="1" t="s">
        <v>77</v>
      </c>
    </row>
    <row r="2" spans="1:10" ht="27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ht="15">
      <c r="A3" s="69" t="s">
        <v>233</v>
      </c>
      <c r="B3" s="69"/>
      <c r="C3" s="69"/>
      <c r="D3" s="35"/>
      <c r="E3" s="35"/>
      <c r="F3" s="36"/>
      <c r="G3" s="35"/>
      <c r="H3" s="35"/>
      <c r="I3" s="35"/>
      <c r="J3" s="39"/>
      <c r="K3" t="s">
        <v>54</v>
      </c>
    </row>
    <row r="4" spans="1:11" ht="14.25">
      <c r="A4" s="128" t="s">
        <v>55</v>
      </c>
      <c r="B4" s="128"/>
      <c r="C4" s="128"/>
      <c r="D4" s="128"/>
      <c r="E4" s="127" t="s">
        <v>79</v>
      </c>
      <c r="F4" s="127" t="s">
        <v>80</v>
      </c>
      <c r="G4" s="127" t="s">
        <v>81</v>
      </c>
      <c r="H4" s="127" t="s">
        <v>82</v>
      </c>
      <c r="I4" s="127" t="s">
        <v>83</v>
      </c>
      <c r="J4" s="127" t="s">
        <v>84</v>
      </c>
      <c r="K4" s="126" t="s">
        <v>85</v>
      </c>
    </row>
    <row r="5" spans="1:11" ht="14.25">
      <c r="A5" s="127" t="s">
        <v>63</v>
      </c>
      <c r="B5" s="127"/>
      <c r="C5" s="127"/>
      <c r="D5" s="128" t="s">
        <v>64</v>
      </c>
      <c r="E5" s="127"/>
      <c r="F5" s="127"/>
      <c r="G5" s="127"/>
      <c r="H5" s="127"/>
      <c r="I5" s="127"/>
      <c r="J5" s="127"/>
      <c r="K5" s="126"/>
    </row>
    <row r="6" spans="1:11" ht="14.25">
      <c r="A6" s="127"/>
      <c r="B6" s="127"/>
      <c r="C6" s="127"/>
      <c r="D6" s="128"/>
      <c r="E6" s="127"/>
      <c r="F6" s="127"/>
      <c r="G6" s="127"/>
      <c r="H6" s="127"/>
      <c r="I6" s="127"/>
      <c r="J6" s="127"/>
      <c r="K6" s="126"/>
    </row>
    <row r="7" spans="1:11" ht="14.25">
      <c r="A7" s="127"/>
      <c r="B7" s="127"/>
      <c r="C7" s="127"/>
      <c r="D7" s="128"/>
      <c r="E7" s="127"/>
      <c r="F7" s="127"/>
      <c r="G7" s="127"/>
      <c r="H7" s="127"/>
      <c r="I7" s="127"/>
      <c r="J7" s="127"/>
      <c r="K7" s="126"/>
    </row>
    <row r="8" spans="1:11" ht="23.25" customHeight="1">
      <c r="A8" s="128" t="s">
        <v>65</v>
      </c>
      <c r="B8" s="128" t="s">
        <v>66</v>
      </c>
      <c r="C8" s="128" t="s">
        <v>67</v>
      </c>
      <c r="D8" s="37" t="s">
        <v>68</v>
      </c>
      <c r="E8" s="38" t="s">
        <v>69</v>
      </c>
      <c r="F8" s="38" t="s">
        <v>70</v>
      </c>
      <c r="G8" s="38" t="s">
        <v>71</v>
      </c>
      <c r="H8" s="38" t="s">
        <v>72</v>
      </c>
      <c r="I8" s="38" t="s">
        <v>73</v>
      </c>
      <c r="J8" s="38">
        <v>6</v>
      </c>
      <c r="K8" s="38">
        <v>7</v>
      </c>
    </row>
    <row r="9" spans="1:11" ht="28.5" customHeight="1">
      <c r="A9" s="128"/>
      <c r="B9" s="128"/>
      <c r="C9" s="128"/>
      <c r="D9" s="37" t="s">
        <v>76</v>
      </c>
      <c r="E9" s="70">
        <v>10855959.3</v>
      </c>
      <c r="F9" s="70">
        <f>F12+F15+F18+F21</f>
        <v>5350241.300000001</v>
      </c>
      <c r="G9" s="70">
        <f>G12+G15+G18+G21</f>
        <v>5505718</v>
      </c>
      <c r="H9" s="70">
        <v>0</v>
      </c>
      <c r="I9" s="70">
        <v>0</v>
      </c>
      <c r="J9" s="70">
        <v>0</v>
      </c>
      <c r="K9" s="70">
        <v>0</v>
      </c>
    </row>
    <row r="10" spans="1:11" ht="19.5" customHeight="1">
      <c r="A10" s="170">
        <v>208</v>
      </c>
      <c r="B10" s="170"/>
      <c r="C10" s="170"/>
      <c r="D10" s="171" t="s">
        <v>291</v>
      </c>
      <c r="E10" s="70">
        <v>896860.8</v>
      </c>
      <c r="F10" s="70">
        <v>896860.8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19.5" customHeight="1">
      <c r="A11" s="170">
        <v>20805</v>
      </c>
      <c r="B11" s="170"/>
      <c r="C11" s="170"/>
      <c r="D11" s="171" t="s">
        <v>292</v>
      </c>
      <c r="E11" s="70">
        <v>896860.8</v>
      </c>
      <c r="F11" s="70">
        <v>896860.8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19.5" customHeight="1">
      <c r="A12" s="172" t="s">
        <v>293</v>
      </c>
      <c r="B12" s="172"/>
      <c r="C12" s="172"/>
      <c r="D12" s="173" t="s">
        <v>294</v>
      </c>
      <c r="E12" s="70">
        <v>896860.8</v>
      </c>
      <c r="F12" s="70">
        <v>896860.8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19.5" customHeight="1">
      <c r="A13" s="174" t="s">
        <v>303</v>
      </c>
      <c r="B13" s="175"/>
      <c r="C13" s="176"/>
      <c r="D13" s="180" t="s">
        <v>306</v>
      </c>
      <c r="E13" s="70">
        <v>149085.6</v>
      </c>
      <c r="F13" s="70">
        <v>149085.6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9.5" customHeight="1">
      <c r="A14" s="174" t="s">
        <v>304</v>
      </c>
      <c r="B14" s="175"/>
      <c r="C14" s="176"/>
      <c r="D14" s="180" t="s">
        <v>307</v>
      </c>
      <c r="E14" s="70">
        <v>149085.6</v>
      </c>
      <c r="F14" s="70">
        <v>149085.6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19.5" customHeight="1">
      <c r="A15" s="177" t="s">
        <v>305</v>
      </c>
      <c r="B15" s="178"/>
      <c r="C15" s="179"/>
      <c r="D15" s="44" t="s">
        <v>239</v>
      </c>
      <c r="E15" s="70">
        <v>149085.6</v>
      </c>
      <c r="F15" s="70">
        <v>149085.6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9.5" customHeight="1">
      <c r="A16" s="170">
        <v>212</v>
      </c>
      <c r="B16" s="170"/>
      <c r="C16" s="170"/>
      <c r="D16" s="171" t="s">
        <v>299</v>
      </c>
      <c r="E16" s="70">
        <v>9478772.9</v>
      </c>
      <c r="F16" s="70">
        <f>E16-G16</f>
        <v>3973054.9000000004</v>
      </c>
      <c r="G16" s="70">
        <v>5505718</v>
      </c>
      <c r="H16" s="70">
        <v>0</v>
      </c>
      <c r="I16" s="70">
        <v>0</v>
      </c>
      <c r="J16" s="70">
        <v>0</v>
      </c>
      <c r="K16" s="70">
        <v>0</v>
      </c>
    </row>
    <row r="17" spans="1:11" ht="19.5" customHeight="1">
      <c r="A17" s="170">
        <v>21201</v>
      </c>
      <c r="B17" s="170"/>
      <c r="C17" s="170"/>
      <c r="D17" s="171" t="s">
        <v>300</v>
      </c>
      <c r="E17" s="70">
        <v>9478772.9</v>
      </c>
      <c r="F17" s="70">
        <f>E17-G17</f>
        <v>3973054.9000000004</v>
      </c>
      <c r="G17" s="70">
        <v>5505718</v>
      </c>
      <c r="H17" s="70">
        <v>0</v>
      </c>
      <c r="I17" s="70">
        <v>0</v>
      </c>
      <c r="J17" s="70">
        <v>0</v>
      </c>
      <c r="K17" s="70">
        <v>0</v>
      </c>
    </row>
    <row r="18" spans="1:11" ht="19.5" customHeight="1">
      <c r="A18" s="172" t="s">
        <v>301</v>
      </c>
      <c r="B18" s="172"/>
      <c r="C18" s="172"/>
      <c r="D18" s="173" t="s">
        <v>302</v>
      </c>
      <c r="E18" s="70">
        <v>9478772.9</v>
      </c>
      <c r="F18" s="70">
        <f>E18-G18</f>
        <v>3973054.9000000004</v>
      </c>
      <c r="G18" s="70">
        <v>5505718</v>
      </c>
      <c r="H18" s="70">
        <v>0</v>
      </c>
      <c r="I18" s="70">
        <v>0</v>
      </c>
      <c r="J18" s="70">
        <v>0</v>
      </c>
      <c r="K18" s="70">
        <v>0</v>
      </c>
    </row>
    <row r="19" spans="1:11" ht="19.5" customHeight="1">
      <c r="A19" s="170">
        <v>221</v>
      </c>
      <c r="B19" s="170"/>
      <c r="C19" s="170"/>
      <c r="D19" s="171" t="s">
        <v>295</v>
      </c>
      <c r="E19" s="70">
        <v>331240</v>
      </c>
      <c r="F19" s="70">
        <v>331240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19.5" customHeight="1">
      <c r="A20" s="170">
        <v>22102</v>
      </c>
      <c r="B20" s="170"/>
      <c r="C20" s="170"/>
      <c r="D20" s="171" t="s">
        <v>296</v>
      </c>
      <c r="E20" s="70">
        <v>331240</v>
      </c>
      <c r="F20" s="70">
        <v>331240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9.5" customHeight="1">
      <c r="A21" s="172" t="s">
        <v>297</v>
      </c>
      <c r="B21" s="172"/>
      <c r="C21" s="172"/>
      <c r="D21" s="173" t="s">
        <v>298</v>
      </c>
      <c r="E21" s="70">
        <v>331240</v>
      </c>
      <c r="F21" s="70">
        <v>331240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</sheetData>
  <sheetProtection/>
  <mergeCells count="26"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:J2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A8:A9"/>
    <mergeCell ref="B8:B9"/>
    <mergeCell ref="C8:C9"/>
    <mergeCell ref="D5:D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SheetLayoutView="100" zoomScalePageLayoutView="0" workbookViewId="0" topLeftCell="A1">
      <selection activeCell="A7" sqref="A7:B37"/>
    </sheetView>
  </sheetViews>
  <sheetFormatPr defaultColWidth="8.875" defaultRowHeight="14.25"/>
  <cols>
    <col min="1" max="1" width="19.00390625" style="0" customWidth="1"/>
    <col min="2" max="4" width="16.125" style="75" bestFit="1" customWidth="1"/>
    <col min="5" max="5" width="8.125" style="75" customWidth="1"/>
    <col min="6" max="6" width="8.875" style="75" customWidth="1"/>
    <col min="7" max="7" width="9.00390625" style="75" bestFit="1" customWidth="1"/>
  </cols>
  <sheetData>
    <row r="1" ht="14.25">
      <c r="A1" s="1" t="s">
        <v>86</v>
      </c>
    </row>
    <row r="2" spans="1:7" ht="18.75">
      <c r="A2" s="130" t="s">
        <v>87</v>
      </c>
      <c r="B2" s="130"/>
      <c r="C2" s="130"/>
      <c r="D2" s="130"/>
      <c r="E2" s="130"/>
      <c r="F2" s="130"/>
      <c r="G2" s="130"/>
    </row>
    <row r="3" spans="1:7" ht="14.25">
      <c r="A3" t="s">
        <v>234</v>
      </c>
      <c r="B3" s="76"/>
      <c r="C3" s="76"/>
      <c r="D3" s="76"/>
      <c r="E3" s="76"/>
      <c r="F3" s="76"/>
      <c r="G3" s="82" t="s">
        <v>2</v>
      </c>
    </row>
    <row r="4" spans="1:7" ht="14.25">
      <c r="A4" s="134" t="s">
        <v>88</v>
      </c>
      <c r="B4" s="137" t="s">
        <v>76</v>
      </c>
      <c r="C4" s="131" t="s">
        <v>89</v>
      </c>
      <c r="D4" s="132"/>
      <c r="E4" s="132"/>
      <c r="F4" s="132"/>
      <c r="G4" s="133"/>
    </row>
    <row r="5" spans="1:7" ht="14.25">
      <c r="A5" s="135"/>
      <c r="B5" s="138"/>
      <c r="C5" s="137" t="s">
        <v>90</v>
      </c>
      <c r="D5" s="131" t="s">
        <v>91</v>
      </c>
      <c r="E5" s="133"/>
      <c r="F5" s="137" t="s">
        <v>92</v>
      </c>
      <c r="G5" s="137" t="s">
        <v>93</v>
      </c>
    </row>
    <row r="6" spans="1:7" ht="37.5" customHeight="1">
      <c r="A6" s="136"/>
      <c r="B6" s="139"/>
      <c r="C6" s="139"/>
      <c r="D6" s="83" t="s">
        <v>94</v>
      </c>
      <c r="E6" s="83" t="s">
        <v>95</v>
      </c>
      <c r="F6" s="139"/>
      <c r="G6" s="139"/>
    </row>
    <row r="7" spans="1:7" ht="14.25">
      <c r="A7" s="15" t="s">
        <v>271</v>
      </c>
      <c r="B7" s="81">
        <f>B8+B12+B31</f>
        <v>5350241.3</v>
      </c>
      <c r="C7" s="81">
        <f>C8+C12+C31</f>
        <v>5350241.3</v>
      </c>
      <c r="D7" s="81">
        <f>D8+D12+D31</f>
        <v>5350241.3</v>
      </c>
      <c r="E7" s="77">
        <v>0</v>
      </c>
      <c r="F7" s="77">
        <v>0</v>
      </c>
      <c r="G7" s="77">
        <v>0</v>
      </c>
    </row>
    <row r="8" spans="1:7" ht="14.25">
      <c r="A8" s="71" t="s">
        <v>96</v>
      </c>
      <c r="B8" s="78">
        <f>B9+B10+B11</f>
        <v>3037340.5</v>
      </c>
      <c r="C8" s="78">
        <f>C9+C10+C11</f>
        <v>3037340.5</v>
      </c>
      <c r="D8" s="78">
        <f>D9+D10+D11</f>
        <v>3037340.5</v>
      </c>
      <c r="E8" s="77">
        <v>0</v>
      </c>
      <c r="F8" s="77">
        <v>0</v>
      </c>
      <c r="G8" s="77">
        <v>0</v>
      </c>
    </row>
    <row r="9" spans="1:7" ht="14.25">
      <c r="A9" s="73" t="s">
        <v>241</v>
      </c>
      <c r="B9" s="79">
        <v>847020</v>
      </c>
      <c r="C9" s="79">
        <v>847020</v>
      </c>
      <c r="D9" s="79">
        <v>847020</v>
      </c>
      <c r="E9" s="77">
        <v>0</v>
      </c>
      <c r="F9" s="77">
        <v>0</v>
      </c>
      <c r="G9" s="77">
        <v>0</v>
      </c>
    </row>
    <row r="10" spans="1:7" ht="14.25">
      <c r="A10" s="73" t="s">
        <v>242</v>
      </c>
      <c r="B10" s="79">
        <v>2041234.9</v>
      </c>
      <c r="C10" s="79">
        <v>2041234.9</v>
      </c>
      <c r="D10" s="79">
        <v>2041234.9</v>
      </c>
      <c r="E10" s="77">
        <v>0</v>
      </c>
      <c r="F10" s="77">
        <v>0</v>
      </c>
      <c r="G10" s="77">
        <v>0</v>
      </c>
    </row>
    <row r="11" spans="1:7" ht="14.25">
      <c r="A11" s="74" t="s">
        <v>243</v>
      </c>
      <c r="B11" s="79">
        <v>149085.6</v>
      </c>
      <c r="C11" s="79">
        <v>149085.6</v>
      </c>
      <c r="D11" s="79">
        <v>149085.6</v>
      </c>
      <c r="E11" s="77">
        <v>0</v>
      </c>
      <c r="F11" s="77">
        <v>0</v>
      </c>
      <c r="G11" s="77">
        <v>0</v>
      </c>
    </row>
    <row r="12" spans="1:7" ht="14.25">
      <c r="A12" s="71" t="s">
        <v>97</v>
      </c>
      <c r="B12" s="78">
        <f>SUM(B13:B30)</f>
        <v>1084800</v>
      </c>
      <c r="C12" s="78">
        <f>SUM(C13:C30)</f>
        <v>1084800</v>
      </c>
      <c r="D12" s="78">
        <f>SUM(D13:D30)</f>
        <v>1084800</v>
      </c>
      <c r="E12" s="77">
        <v>0</v>
      </c>
      <c r="F12" s="77">
        <v>0</v>
      </c>
      <c r="G12" s="77">
        <v>0</v>
      </c>
    </row>
    <row r="13" spans="1:7" ht="14.25">
      <c r="A13" s="73" t="s">
        <v>244</v>
      </c>
      <c r="B13" s="68">
        <v>50000</v>
      </c>
      <c r="C13" s="68">
        <v>50000</v>
      </c>
      <c r="D13" s="68">
        <v>50000</v>
      </c>
      <c r="E13" s="77">
        <v>0</v>
      </c>
      <c r="F13" s="77">
        <v>0</v>
      </c>
      <c r="G13" s="77">
        <v>0</v>
      </c>
    </row>
    <row r="14" spans="1:7" ht="14.25">
      <c r="A14" s="73" t="s">
        <v>245</v>
      </c>
      <c r="B14" s="68">
        <v>100000</v>
      </c>
      <c r="C14" s="68">
        <v>100000</v>
      </c>
      <c r="D14" s="68">
        <v>100000</v>
      </c>
      <c r="E14" s="77">
        <v>0</v>
      </c>
      <c r="F14" s="77">
        <v>0</v>
      </c>
      <c r="G14" s="77">
        <v>0</v>
      </c>
    </row>
    <row r="15" spans="1:7" ht="14.25">
      <c r="A15" s="73" t="s">
        <v>246</v>
      </c>
      <c r="B15" s="68">
        <v>320000</v>
      </c>
      <c r="C15" s="68">
        <v>320000</v>
      </c>
      <c r="D15" s="68">
        <v>320000</v>
      </c>
      <c r="E15" s="77">
        <v>0</v>
      </c>
      <c r="F15" s="77">
        <v>0</v>
      </c>
      <c r="G15" s="77">
        <v>0</v>
      </c>
    </row>
    <row r="16" spans="1:7" ht="14.25">
      <c r="A16" s="73" t="s">
        <v>247</v>
      </c>
      <c r="B16" s="68">
        <v>50000</v>
      </c>
      <c r="C16" s="68">
        <v>50000</v>
      </c>
      <c r="D16" s="68">
        <v>50000</v>
      </c>
      <c r="E16" s="77">
        <v>0</v>
      </c>
      <c r="F16" s="77">
        <v>0</v>
      </c>
      <c r="G16" s="77">
        <v>0</v>
      </c>
    </row>
    <row r="17" spans="1:7" ht="14.25">
      <c r="A17" s="73" t="s">
        <v>248</v>
      </c>
      <c r="B17" s="68">
        <v>30000</v>
      </c>
      <c r="C17" s="68">
        <v>30000</v>
      </c>
      <c r="D17" s="68">
        <v>30000</v>
      </c>
      <c r="E17" s="77">
        <v>0</v>
      </c>
      <c r="F17" s="77">
        <v>0</v>
      </c>
      <c r="G17" s="77">
        <v>0</v>
      </c>
    </row>
    <row r="18" spans="1:7" ht="14.25">
      <c r="A18" s="73" t="s">
        <v>249</v>
      </c>
      <c r="B18" s="68">
        <v>50000</v>
      </c>
      <c r="C18" s="68">
        <v>50000</v>
      </c>
      <c r="D18" s="68">
        <v>50000</v>
      </c>
      <c r="E18" s="77">
        <v>0</v>
      </c>
      <c r="F18" s="77">
        <v>0</v>
      </c>
      <c r="G18" s="77">
        <v>0</v>
      </c>
    </row>
    <row r="19" spans="1:7" ht="14.25">
      <c r="A19" s="73" t="s">
        <v>250</v>
      </c>
      <c r="B19" s="68">
        <v>24000</v>
      </c>
      <c r="C19" s="68">
        <v>24000</v>
      </c>
      <c r="D19" s="68">
        <v>24000</v>
      </c>
      <c r="E19" s="77">
        <v>0</v>
      </c>
      <c r="F19" s="77">
        <v>0</v>
      </c>
      <c r="G19" s="77">
        <v>0</v>
      </c>
    </row>
    <row r="20" spans="1:7" ht="14.25">
      <c r="A20" s="73" t="s">
        <v>251</v>
      </c>
      <c r="B20" s="68">
        <v>5000</v>
      </c>
      <c r="C20" s="68">
        <v>5000</v>
      </c>
      <c r="D20" s="68">
        <v>5000</v>
      </c>
      <c r="E20" s="77">
        <v>0</v>
      </c>
      <c r="F20" s="77">
        <v>0</v>
      </c>
      <c r="G20" s="77">
        <v>0</v>
      </c>
    </row>
    <row r="21" spans="1:7" ht="14.25">
      <c r="A21" s="73" t="s">
        <v>252</v>
      </c>
      <c r="B21" s="68">
        <v>45000</v>
      </c>
      <c r="C21" s="68">
        <v>45000</v>
      </c>
      <c r="D21" s="68">
        <v>45000</v>
      </c>
      <c r="E21" s="77">
        <v>0</v>
      </c>
      <c r="F21" s="77">
        <v>0</v>
      </c>
      <c r="G21" s="77">
        <v>0</v>
      </c>
    </row>
    <row r="22" spans="1:7" ht="14.25">
      <c r="A22" s="73" t="s">
        <v>253</v>
      </c>
      <c r="B22" s="68">
        <v>2000</v>
      </c>
      <c r="C22" s="68">
        <v>2000</v>
      </c>
      <c r="D22" s="68">
        <v>2000</v>
      </c>
      <c r="E22" s="77">
        <v>0</v>
      </c>
      <c r="F22" s="77">
        <v>0</v>
      </c>
      <c r="G22" s="77">
        <v>0</v>
      </c>
    </row>
    <row r="23" spans="1:7" ht="14.25">
      <c r="A23" s="73" t="s">
        <v>254</v>
      </c>
      <c r="B23" s="68">
        <v>40000</v>
      </c>
      <c r="C23" s="68">
        <v>40000</v>
      </c>
      <c r="D23" s="68">
        <v>40000</v>
      </c>
      <c r="E23" s="77">
        <v>0</v>
      </c>
      <c r="F23" s="77">
        <v>0</v>
      </c>
      <c r="G23" s="77">
        <v>0</v>
      </c>
    </row>
    <row r="24" spans="1:7" ht="14.25">
      <c r="A24" s="73" t="s">
        <v>255</v>
      </c>
      <c r="B24" s="68">
        <v>10000</v>
      </c>
      <c r="C24" s="68">
        <v>10000</v>
      </c>
      <c r="D24" s="68">
        <v>10000</v>
      </c>
      <c r="E24" s="77">
        <v>0</v>
      </c>
      <c r="F24" s="77">
        <v>0</v>
      </c>
      <c r="G24" s="77">
        <v>0</v>
      </c>
    </row>
    <row r="25" spans="1:7" ht="14.25">
      <c r="A25" s="96" t="s">
        <v>270</v>
      </c>
      <c r="B25" s="68">
        <v>55000</v>
      </c>
      <c r="C25" s="68">
        <v>55000</v>
      </c>
      <c r="D25" s="68">
        <v>55000</v>
      </c>
      <c r="E25" s="77">
        <v>0</v>
      </c>
      <c r="F25" s="77">
        <v>0</v>
      </c>
      <c r="G25" s="77">
        <v>0</v>
      </c>
    </row>
    <row r="26" spans="1:7" ht="14.25">
      <c r="A26" s="73" t="s">
        <v>256</v>
      </c>
      <c r="B26" s="68">
        <v>59000</v>
      </c>
      <c r="C26" s="68">
        <v>59000</v>
      </c>
      <c r="D26" s="68">
        <v>59000</v>
      </c>
      <c r="E26" s="77">
        <v>0</v>
      </c>
      <c r="F26" s="77">
        <v>0</v>
      </c>
      <c r="G26" s="77">
        <v>0</v>
      </c>
    </row>
    <row r="27" spans="1:7" ht="14.25">
      <c r="A27" s="73" t="s">
        <v>257</v>
      </c>
      <c r="B27" s="68">
        <v>80000</v>
      </c>
      <c r="C27" s="68">
        <v>80000</v>
      </c>
      <c r="D27" s="68">
        <v>80000</v>
      </c>
      <c r="E27" s="77">
        <v>0</v>
      </c>
      <c r="F27" s="77">
        <v>0</v>
      </c>
      <c r="G27" s="77">
        <v>0</v>
      </c>
    </row>
    <row r="28" spans="1:7" ht="14.25">
      <c r="A28" s="73" t="s">
        <v>258</v>
      </c>
      <c r="B28" s="68">
        <v>40000</v>
      </c>
      <c r="C28" s="68">
        <v>40000</v>
      </c>
      <c r="D28" s="68">
        <v>40000</v>
      </c>
      <c r="E28" s="77">
        <v>0</v>
      </c>
      <c r="F28" s="77">
        <v>0</v>
      </c>
      <c r="G28" s="77">
        <v>0</v>
      </c>
    </row>
    <row r="29" spans="1:7" ht="14.25">
      <c r="A29" s="73" t="s">
        <v>259</v>
      </c>
      <c r="B29" s="68">
        <v>120000</v>
      </c>
      <c r="C29" s="68">
        <v>120000</v>
      </c>
      <c r="D29" s="68">
        <v>120000</v>
      </c>
      <c r="E29" s="77">
        <v>0</v>
      </c>
      <c r="F29" s="77">
        <v>0</v>
      </c>
      <c r="G29" s="77">
        <v>0</v>
      </c>
    </row>
    <row r="30" spans="1:7" ht="14.25">
      <c r="A30" s="73" t="s">
        <v>260</v>
      </c>
      <c r="B30" s="68">
        <v>4800</v>
      </c>
      <c r="C30" s="68">
        <v>4800</v>
      </c>
      <c r="D30" s="68">
        <v>4800</v>
      </c>
      <c r="E30" s="77">
        <v>0</v>
      </c>
      <c r="F30" s="77">
        <v>0</v>
      </c>
      <c r="G30" s="77">
        <v>0</v>
      </c>
    </row>
    <row r="31" spans="1:7" ht="14.25">
      <c r="A31" s="71" t="s">
        <v>98</v>
      </c>
      <c r="B31" s="78">
        <f>B32+B33</f>
        <v>1228100.8</v>
      </c>
      <c r="C31" s="78">
        <f>C32+C33</f>
        <v>1228100.8</v>
      </c>
      <c r="D31" s="78">
        <f>D32+D33</f>
        <v>1228100.8</v>
      </c>
      <c r="E31" s="77">
        <v>0</v>
      </c>
      <c r="F31" s="77">
        <v>0</v>
      </c>
      <c r="G31" s="77">
        <v>0</v>
      </c>
    </row>
    <row r="32" spans="1:7" ht="14.25">
      <c r="A32" s="74" t="s">
        <v>261</v>
      </c>
      <c r="B32" s="79">
        <v>896860.8</v>
      </c>
      <c r="C32" s="79">
        <v>896860.8</v>
      </c>
      <c r="D32" s="79">
        <v>896860.8</v>
      </c>
      <c r="E32" s="77">
        <v>0</v>
      </c>
      <c r="F32" s="77">
        <v>0</v>
      </c>
      <c r="G32" s="77">
        <v>0</v>
      </c>
    </row>
    <row r="33" spans="1:7" ht="14.25">
      <c r="A33" s="74" t="s">
        <v>262</v>
      </c>
      <c r="B33" s="79">
        <v>331240</v>
      </c>
      <c r="C33" s="79">
        <v>331240</v>
      </c>
      <c r="D33" s="79">
        <v>331240</v>
      </c>
      <c r="E33" s="77">
        <v>0</v>
      </c>
      <c r="F33" s="77">
        <v>0</v>
      </c>
      <c r="G33" s="77">
        <v>0</v>
      </c>
    </row>
    <row r="34" spans="1:7" ht="14.25">
      <c r="A34" s="71" t="s">
        <v>99</v>
      </c>
      <c r="B34" s="79">
        <v>0</v>
      </c>
      <c r="C34" s="79">
        <v>0</v>
      </c>
      <c r="D34" s="79">
        <v>0</v>
      </c>
      <c r="E34" s="77">
        <v>0</v>
      </c>
      <c r="F34" s="77">
        <v>0</v>
      </c>
      <c r="G34" s="77">
        <v>0</v>
      </c>
    </row>
    <row r="35" spans="1:7" ht="14.25">
      <c r="A35" s="71" t="s">
        <v>100</v>
      </c>
      <c r="B35" s="80">
        <v>0</v>
      </c>
      <c r="C35" s="80">
        <v>0</v>
      </c>
      <c r="D35" s="80">
        <v>0</v>
      </c>
      <c r="E35" s="77">
        <v>0</v>
      </c>
      <c r="F35" s="77">
        <v>0</v>
      </c>
      <c r="G35" s="77">
        <v>0</v>
      </c>
    </row>
    <row r="36" spans="1:7" ht="14.25">
      <c r="A36" s="71" t="s">
        <v>101</v>
      </c>
      <c r="B36" s="79">
        <v>0</v>
      </c>
      <c r="C36" s="79">
        <v>0</v>
      </c>
      <c r="D36" s="79">
        <v>0</v>
      </c>
      <c r="E36" s="77">
        <v>0</v>
      </c>
      <c r="F36" s="77">
        <v>0</v>
      </c>
      <c r="G36" s="77">
        <v>0</v>
      </c>
    </row>
    <row r="37" spans="1:7" ht="14.25">
      <c r="A37" s="71" t="s">
        <v>85</v>
      </c>
      <c r="B37" s="79">
        <v>0</v>
      </c>
      <c r="C37" s="79">
        <v>0</v>
      </c>
      <c r="D37" s="79">
        <v>0</v>
      </c>
      <c r="E37" s="84">
        <v>0</v>
      </c>
      <c r="F37" s="80">
        <v>0</v>
      </c>
      <c r="G37" s="80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I9" sqref="I9"/>
    </sheetView>
  </sheetViews>
  <sheetFormatPr defaultColWidth="8.875" defaultRowHeight="14.25"/>
  <cols>
    <col min="1" max="1" width="22.50390625" style="0" customWidth="1"/>
    <col min="2" max="2" width="13.25390625" style="0" customWidth="1"/>
    <col min="3" max="3" width="13.625" style="0" customWidth="1"/>
    <col min="4" max="4" width="13.375" style="0" customWidth="1"/>
    <col min="5" max="5" width="12.25390625" style="0" customWidth="1"/>
    <col min="6" max="6" width="12.125" style="0" customWidth="1"/>
    <col min="7" max="7" width="5.125" style="0" customWidth="1"/>
    <col min="8" max="8" width="14.625" style="85" customWidth="1"/>
  </cols>
  <sheetData>
    <row r="1" ht="14.25">
      <c r="A1" s="1" t="s">
        <v>102</v>
      </c>
    </row>
    <row r="2" spans="1:8" ht="18.75">
      <c r="A2" s="130" t="s">
        <v>103</v>
      </c>
      <c r="B2" s="130"/>
      <c r="C2" s="130"/>
      <c r="D2" s="130"/>
      <c r="E2" s="130"/>
      <c r="F2" s="130"/>
      <c r="G2" s="130"/>
      <c r="H2" s="130"/>
    </row>
    <row r="3" spans="1:8" ht="14.25">
      <c r="A3" t="s">
        <v>234</v>
      </c>
      <c r="B3" s="12"/>
      <c r="C3" s="12"/>
      <c r="D3" s="12"/>
      <c r="E3" s="12"/>
      <c r="F3" s="12"/>
      <c r="H3" s="86" t="s">
        <v>2</v>
      </c>
    </row>
    <row r="4" spans="1:8" ht="14.25" customHeight="1">
      <c r="A4" s="144" t="s">
        <v>104</v>
      </c>
      <c r="B4" s="144" t="s">
        <v>76</v>
      </c>
      <c r="C4" s="140" t="s">
        <v>89</v>
      </c>
      <c r="D4" s="141"/>
      <c r="E4" s="141"/>
      <c r="F4" s="141"/>
      <c r="G4" s="142"/>
      <c r="H4" s="151" t="s">
        <v>105</v>
      </c>
    </row>
    <row r="5" spans="1:8" ht="14.25" customHeight="1">
      <c r="A5" s="145"/>
      <c r="B5" s="147"/>
      <c r="C5" s="144" t="s">
        <v>90</v>
      </c>
      <c r="D5" s="140" t="s">
        <v>91</v>
      </c>
      <c r="E5" s="143"/>
      <c r="F5" s="144" t="s">
        <v>92</v>
      </c>
      <c r="G5" s="149" t="s">
        <v>106</v>
      </c>
      <c r="H5" s="152"/>
    </row>
    <row r="6" spans="1:8" ht="28.5" customHeight="1">
      <c r="A6" s="146"/>
      <c r="B6" s="148"/>
      <c r="C6" s="148"/>
      <c r="D6" s="34" t="s">
        <v>94</v>
      </c>
      <c r="E6" s="34" t="s">
        <v>95</v>
      </c>
      <c r="F6" s="148"/>
      <c r="G6" s="150"/>
      <c r="H6" s="152"/>
    </row>
    <row r="7" spans="1:8" ht="21" customHeight="1">
      <c r="A7" s="15" t="s">
        <v>76</v>
      </c>
      <c r="B7" s="91">
        <f>B8+B9+B10+B11+B12+B13+B14</f>
        <v>5505718</v>
      </c>
      <c r="C7" s="91">
        <f>C8+C9+C10+C11+C12+C13+C14</f>
        <v>5505718</v>
      </c>
      <c r="D7" s="91">
        <f>D8+D9+D10+D11+D12+D13+D14</f>
        <v>5086300</v>
      </c>
      <c r="E7" s="91">
        <f>E8+E9+E10+E11+E12+E13+E14</f>
        <v>419418</v>
      </c>
      <c r="F7" s="91">
        <v>0</v>
      </c>
      <c r="G7" s="92">
        <v>0</v>
      </c>
      <c r="H7" s="87"/>
    </row>
    <row r="8" spans="1:8" ht="44.25" customHeight="1">
      <c r="A8" s="72" t="s">
        <v>263</v>
      </c>
      <c r="B8" s="93">
        <v>179418</v>
      </c>
      <c r="C8" s="93">
        <v>179418</v>
      </c>
      <c r="D8" s="88">
        <v>0</v>
      </c>
      <c r="E8" s="93">
        <v>179418</v>
      </c>
      <c r="F8" s="89">
        <v>0</v>
      </c>
      <c r="G8" s="90">
        <v>0</v>
      </c>
      <c r="H8" s="114" t="s">
        <v>283</v>
      </c>
    </row>
    <row r="9" spans="1:8" ht="44.25" customHeight="1">
      <c r="A9" s="72" t="s">
        <v>264</v>
      </c>
      <c r="B9" s="93">
        <v>120000</v>
      </c>
      <c r="C9" s="93">
        <v>120000</v>
      </c>
      <c r="D9" s="93">
        <v>120000</v>
      </c>
      <c r="E9" s="88">
        <v>0</v>
      </c>
      <c r="F9" s="89">
        <v>0</v>
      </c>
      <c r="G9" s="90">
        <v>0</v>
      </c>
      <c r="H9" s="114" t="s">
        <v>284</v>
      </c>
    </row>
    <row r="10" spans="1:8" ht="44.25" customHeight="1">
      <c r="A10" s="72" t="s">
        <v>265</v>
      </c>
      <c r="B10" s="93">
        <v>480000</v>
      </c>
      <c r="C10" s="93">
        <v>480000</v>
      </c>
      <c r="D10" s="93">
        <v>480000</v>
      </c>
      <c r="E10" s="88">
        <v>0</v>
      </c>
      <c r="F10" s="89">
        <v>0</v>
      </c>
      <c r="G10" s="90">
        <v>0</v>
      </c>
      <c r="H10" s="114" t="s">
        <v>285</v>
      </c>
    </row>
    <row r="11" spans="1:8" ht="44.25" customHeight="1">
      <c r="A11" s="72" t="s">
        <v>266</v>
      </c>
      <c r="B11" s="93">
        <v>240000</v>
      </c>
      <c r="C11" s="93">
        <v>240000</v>
      </c>
      <c r="D11" s="88">
        <v>0</v>
      </c>
      <c r="E11" s="93">
        <v>240000</v>
      </c>
      <c r="F11" s="89">
        <v>0</v>
      </c>
      <c r="G11" s="90">
        <v>0</v>
      </c>
      <c r="H11" s="114" t="s">
        <v>286</v>
      </c>
    </row>
    <row r="12" spans="1:8" ht="44.25" customHeight="1">
      <c r="A12" s="72" t="s">
        <v>267</v>
      </c>
      <c r="B12" s="93">
        <v>3605000</v>
      </c>
      <c r="C12" s="93">
        <v>3605000</v>
      </c>
      <c r="D12" s="93">
        <v>3605000</v>
      </c>
      <c r="E12" s="88">
        <v>0</v>
      </c>
      <c r="F12" s="89">
        <v>0</v>
      </c>
      <c r="G12" s="90">
        <v>0</v>
      </c>
      <c r="H12" s="114" t="s">
        <v>287</v>
      </c>
    </row>
    <row r="13" spans="1:8" ht="44.25" customHeight="1">
      <c r="A13" s="72" t="s">
        <v>268</v>
      </c>
      <c r="B13" s="93">
        <v>631300</v>
      </c>
      <c r="C13" s="93">
        <v>631300</v>
      </c>
      <c r="D13" s="93">
        <v>631300</v>
      </c>
      <c r="E13" s="88">
        <v>0</v>
      </c>
      <c r="F13" s="89">
        <v>0</v>
      </c>
      <c r="G13" s="90">
        <v>0</v>
      </c>
      <c r="H13" s="114" t="s">
        <v>288</v>
      </c>
    </row>
    <row r="14" spans="1:8" ht="44.25" customHeight="1">
      <c r="A14" s="72" t="s">
        <v>269</v>
      </c>
      <c r="B14" s="93">
        <v>250000</v>
      </c>
      <c r="C14" s="93">
        <v>250000</v>
      </c>
      <c r="D14" s="93">
        <v>250000</v>
      </c>
      <c r="E14" s="88">
        <v>0</v>
      </c>
      <c r="F14" s="89">
        <v>0</v>
      </c>
      <c r="G14" s="90">
        <v>0</v>
      </c>
      <c r="H14" s="114" t="s">
        <v>289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zoomScalePageLayoutView="0" workbookViewId="0" topLeftCell="A1">
      <selection activeCell="D4" sqref="D4:H4"/>
    </sheetView>
  </sheetViews>
  <sheetFormatPr defaultColWidth="9.00390625" defaultRowHeight="14.25"/>
  <cols>
    <col min="1" max="1" width="20.25390625" style="0" customWidth="1"/>
    <col min="2" max="2" width="3.625" style="0" bestFit="1" customWidth="1"/>
    <col min="3" max="3" width="12.75390625" style="0" customWidth="1"/>
    <col min="4" max="4" width="20.375" style="0" customWidth="1"/>
    <col min="5" max="5" width="3.625" style="0" bestFit="1" customWidth="1"/>
    <col min="6" max="6" width="12.25390625" style="0" bestFit="1" customWidth="1"/>
    <col min="7" max="7" width="12.625" style="0" customWidth="1"/>
    <col min="8" max="8" width="9.625" style="0" customWidth="1"/>
  </cols>
  <sheetData>
    <row r="1" ht="14.25">
      <c r="A1" s="1" t="s">
        <v>107</v>
      </c>
    </row>
    <row r="2" spans="1:8" ht="18.75">
      <c r="A2" s="153" t="s">
        <v>108</v>
      </c>
      <c r="B2" s="153"/>
      <c r="C2" s="153"/>
      <c r="D2" s="153"/>
      <c r="E2" s="153"/>
      <c r="F2" s="153"/>
      <c r="G2" s="153"/>
      <c r="H2" s="153"/>
    </row>
    <row r="3" spans="1:8" ht="14.25">
      <c r="A3" s="22" t="s">
        <v>234</v>
      </c>
      <c r="B3" s="23"/>
      <c r="C3" s="23"/>
      <c r="D3" s="23"/>
      <c r="E3" s="23"/>
      <c r="F3" s="24"/>
      <c r="G3" s="23"/>
      <c r="H3" s="25" t="s">
        <v>54</v>
      </c>
    </row>
    <row r="4" spans="1:8" ht="14.25">
      <c r="A4" s="154" t="s">
        <v>109</v>
      </c>
      <c r="B4" s="154"/>
      <c r="C4" s="154"/>
      <c r="D4" s="154" t="s">
        <v>110</v>
      </c>
      <c r="E4" s="154"/>
      <c r="F4" s="154"/>
      <c r="G4" s="154"/>
      <c r="H4" s="154"/>
    </row>
    <row r="5" spans="1:8" ht="14.25">
      <c r="A5" s="155" t="s">
        <v>111</v>
      </c>
      <c r="B5" s="155" t="s">
        <v>112</v>
      </c>
      <c r="C5" s="155" t="s">
        <v>113</v>
      </c>
      <c r="D5" s="155" t="s">
        <v>114</v>
      </c>
      <c r="E5" s="155" t="s">
        <v>112</v>
      </c>
      <c r="F5" s="154" t="s">
        <v>113</v>
      </c>
      <c r="G5" s="154"/>
      <c r="H5" s="154"/>
    </row>
    <row r="6" spans="1:8" ht="22.5">
      <c r="A6" s="155"/>
      <c r="B6" s="155"/>
      <c r="C6" s="155"/>
      <c r="D6" s="155"/>
      <c r="E6" s="155"/>
      <c r="F6" s="26" t="s">
        <v>90</v>
      </c>
      <c r="G6" s="27" t="s">
        <v>115</v>
      </c>
      <c r="H6" s="27" t="s">
        <v>116</v>
      </c>
    </row>
    <row r="7" spans="1:8" ht="14.25">
      <c r="A7" s="26" t="s">
        <v>117</v>
      </c>
      <c r="B7" s="26"/>
      <c r="C7" s="26">
        <v>1</v>
      </c>
      <c r="D7" s="26" t="s">
        <v>117</v>
      </c>
      <c r="E7" s="26"/>
      <c r="F7" s="26">
        <v>2</v>
      </c>
      <c r="G7" s="26">
        <v>3</v>
      </c>
      <c r="H7" s="26">
        <v>4</v>
      </c>
    </row>
    <row r="8" spans="1:8" ht="14.25">
      <c r="A8" s="28" t="s">
        <v>118</v>
      </c>
      <c r="B8" s="26" t="s">
        <v>69</v>
      </c>
      <c r="C8" s="95">
        <v>10855959.3</v>
      </c>
      <c r="D8" s="28" t="s">
        <v>119</v>
      </c>
      <c r="E8" s="26" t="s">
        <v>120</v>
      </c>
      <c r="F8" s="95">
        <v>0</v>
      </c>
      <c r="G8" s="95">
        <v>0</v>
      </c>
      <c r="H8" s="95">
        <v>0</v>
      </c>
    </row>
    <row r="9" spans="1:8" ht="14.25">
      <c r="A9" s="28" t="s">
        <v>121</v>
      </c>
      <c r="B9" s="26" t="s">
        <v>70</v>
      </c>
      <c r="C9" s="95">
        <v>0</v>
      </c>
      <c r="D9" s="28" t="s">
        <v>122</v>
      </c>
      <c r="E9" s="26" t="s">
        <v>123</v>
      </c>
      <c r="F9" s="95">
        <v>0</v>
      </c>
      <c r="G9" s="95">
        <v>0</v>
      </c>
      <c r="H9" s="95">
        <v>0</v>
      </c>
    </row>
    <row r="10" spans="1:8" ht="14.25">
      <c r="A10" s="28"/>
      <c r="B10" s="26" t="s">
        <v>71</v>
      </c>
      <c r="C10" s="29"/>
      <c r="D10" s="28" t="s">
        <v>124</v>
      </c>
      <c r="E10" s="26" t="s">
        <v>125</v>
      </c>
      <c r="F10" s="95">
        <v>0</v>
      </c>
      <c r="G10" s="95">
        <v>0</v>
      </c>
      <c r="H10" s="95">
        <v>0</v>
      </c>
    </row>
    <row r="11" spans="1:8" ht="14.25">
      <c r="A11" s="28"/>
      <c r="B11" s="26" t="s">
        <v>72</v>
      </c>
      <c r="C11" s="29"/>
      <c r="D11" s="28" t="s">
        <v>126</v>
      </c>
      <c r="E11" s="26" t="s">
        <v>127</v>
      </c>
      <c r="F11" s="95">
        <v>0</v>
      </c>
      <c r="G11" s="95">
        <v>0</v>
      </c>
      <c r="H11" s="95">
        <v>0</v>
      </c>
    </row>
    <row r="12" spans="1:8" ht="14.25">
      <c r="A12" s="28"/>
      <c r="B12" s="26" t="s">
        <v>73</v>
      </c>
      <c r="C12" s="29"/>
      <c r="D12" s="28" t="s">
        <v>128</v>
      </c>
      <c r="E12" s="26" t="s">
        <v>129</v>
      </c>
      <c r="F12" s="95">
        <v>0</v>
      </c>
      <c r="G12" s="95">
        <v>0</v>
      </c>
      <c r="H12" s="95">
        <v>0</v>
      </c>
    </row>
    <row r="13" spans="1:8" ht="14.25">
      <c r="A13" s="28"/>
      <c r="B13" s="26" t="s">
        <v>74</v>
      </c>
      <c r="C13" s="29"/>
      <c r="D13" s="28" t="s">
        <v>130</v>
      </c>
      <c r="E13" s="26" t="s">
        <v>131</v>
      </c>
      <c r="F13" s="95">
        <v>0</v>
      </c>
      <c r="G13" s="95">
        <v>0</v>
      </c>
      <c r="H13" s="95">
        <v>0</v>
      </c>
    </row>
    <row r="14" spans="1:8" ht="14.25">
      <c r="A14" s="28"/>
      <c r="B14" s="26" t="s">
        <v>75</v>
      </c>
      <c r="C14" s="29"/>
      <c r="D14" s="28" t="s">
        <v>132</v>
      </c>
      <c r="E14" s="26" t="s">
        <v>133</v>
      </c>
      <c r="F14" s="95">
        <v>0</v>
      </c>
      <c r="G14" s="95">
        <v>0</v>
      </c>
      <c r="H14" s="95">
        <v>0</v>
      </c>
    </row>
    <row r="15" spans="1:8" ht="14.25">
      <c r="A15" s="28"/>
      <c r="B15" s="26" t="s">
        <v>134</v>
      </c>
      <c r="C15" s="29"/>
      <c r="D15" s="28" t="s">
        <v>135</v>
      </c>
      <c r="E15" s="26" t="s">
        <v>136</v>
      </c>
      <c r="F15" s="95">
        <v>896860.8</v>
      </c>
      <c r="G15" s="94">
        <v>896860.8</v>
      </c>
      <c r="H15" s="95">
        <v>0</v>
      </c>
    </row>
    <row r="16" spans="1:8" ht="14.25">
      <c r="A16" s="28"/>
      <c r="B16" s="26" t="s">
        <v>137</v>
      </c>
      <c r="C16" s="29"/>
      <c r="D16" s="30" t="s">
        <v>138</v>
      </c>
      <c r="E16" s="26" t="s">
        <v>139</v>
      </c>
      <c r="F16" s="95">
        <v>149085.6</v>
      </c>
      <c r="G16" s="94">
        <v>149085.6</v>
      </c>
      <c r="H16" s="95">
        <v>0</v>
      </c>
    </row>
    <row r="17" spans="1:8" ht="14.25">
      <c r="A17" s="28"/>
      <c r="B17" s="26" t="s">
        <v>140</v>
      </c>
      <c r="C17" s="29"/>
      <c r="D17" s="28" t="s">
        <v>141</v>
      </c>
      <c r="E17" s="26" t="s">
        <v>142</v>
      </c>
      <c r="F17" s="95">
        <v>0</v>
      </c>
      <c r="G17" s="95">
        <v>0</v>
      </c>
      <c r="H17" s="95">
        <v>0</v>
      </c>
    </row>
    <row r="18" spans="1:8" ht="14.25">
      <c r="A18" s="28"/>
      <c r="B18" s="26" t="s">
        <v>143</v>
      </c>
      <c r="C18" s="29"/>
      <c r="D18" s="28" t="s">
        <v>144</v>
      </c>
      <c r="E18" s="26" t="s">
        <v>145</v>
      </c>
      <c r="F18" s="95">
        <v>9478772.9</v>
      </c>
      <c r="G18" s="94">
        <v>9478772.9</v>
      </c>
      <c r="H18" s="95">
        <v>0</v>
      </c>
    </row>
    <row r="19" spans="1:8" ht="14.25">
      <c r="A19" s="28"/>
      <c r="B19" s="26" t="s">
        <v>146</v>
      </c>
      <c r="C19" s="29"/>
      <c r="D19" s="28" t="s">
        <v>147</v>
      </c>
      <c r="E19" s="26" t="s">
        <v>148</v>
      </c>
      <c r="F19" s="95">
        <v>0</v>
      </c>
      <c r="G19" s="95">
        <v>0</v>
      </c>
      <c r="H19" s="95">
        <v>0</v>
      </c>
    </row>
    <row r="20" spans="1:8" ht="14.25">
      <c r="A20" s="28"/>
      <c r="B20" s="26" t="s">
        <v>149</v>
      </c>
      <c r="C20" s="29"/>
      <c r="D20" s="28" t="s">
        <v>150</v>
      </c>
      <c r="E20" s="26" t="s">
        <v>151</v>
      </c>
      <c r="F20" s="95">
        <v>0</v>
      </c>
      <c r="G20" s="95">
        <v>0</v>
      </c>
      <c r="H20" s="95">
        <v>0</v>
      </c>
    </row>
    <row r="21" spans="1:8" ht="14.25">
      <c r="A21" s="28"/>
      <c r="B21" s="26" t="s">
        <v>152</v>
      </c>
      <c r="C21" s="29"/>
      <c r="D21" s="28" t="s">
        <v>153</v>
      </c>
      <c r="E21" s="26" t="s">
        <v>154</v>
      </c>
      <c r="F21" s="95">
        <v>0</v>
      </c>
      <c r="G21" s="95">
        <v>0</v>
      </c>
      <c r="H21" s="95">
        <v>0</v>
      </c>
    </row>
    <row r="22" spans="1:8" ht="14.25">
      <c r="A22" s="28"/>
      <c r="B22" s="26" t="s">
        <v>155</v>
      </c>
      <c r="C22" s="29"/>
      <c r="D22" s="28" t="s">
        <v>156</v>
      </c>
      <c r="E22" s="26" t="s">
        <v>157</v>
      </c>
      <c r="F22" s="95">
        <v>0</v>
      </c>
      <c r="G22" s="95">
        <v>0</v>
      </c>
      <c r="H22" s="95">
        <v>0</v>
      </c>
    </row>
    <row r="23" spans="1:8" ht="14.25">
      <c r="A23" s="28"/>
      <c r="B23" s="26" t="s">
        <v>158</v>
      </c>
      <c r="C23" s="29"/>
      <c r="D23" s="28" t="s">
        <v>159</v>
      </c>
      <c r="E23" s="26" t="s">
        <v>160</v>
      </c>
      <c r="F23" s="95">
        <v>0</v>
      </c>
      <c r="G23" s="95">
        <v>0</v>
      </c>
      <c r="H23" s="95">
        <v>0</v>
      </c>
    </row>
    <row r="24" spans="1:8" ht="14.25">
      <c r="A24" s="28"/>
      <c r="B24" s="26" t="s">
        <v>161</v>
      </c>
      <c r="C24" s="29"/>
      <c r="D24" s="28" t="s">
        <v>162</v>
      </c>
      <c r="E24" s="26" t="s">
        <v>163</v>
      </c>
      <c r="F24" s="95">
        <v>0</v>
      </c>
      <c r="G24" s="95">
        <v>0</v>
      </c>
      <c r="H24" s="95">
        <v>0</v>
      </c>
    </row>
    <row r="25" spans="1:8" ht="14.25">
      <c r="A25" s="28"/>
      <c r="B25" s="26" t="s">
        <v>164</v>
      </c>
      <c r="C25" s="29"/>
      <c r="D25" s="28" t="s">
        <v>165</v>
      </c>
      <c r="E25" s="26" t="s">
        <v>166</v>
      </c>
      <c r="F25" s="95">
        <v>0</v>
      </c>
      <c r="G25" s="95">
        <v>0</v>
      </c>
      <c r="H25" s="95">
        <v>0</v>
      </c>
    </row>
    <row r="26" spans="1:8" ht="14.25">
      <c r="A26" s="28"/>
      <c r="B26" s="26" t="s">
        <v>167</v>
      </c>
      <c r="C26" s="29"/>
      <c r="D26" s="28" t="s">
        <v>168</v>
      </c>
      <c r="E26" s="26" t="s">
        <v>169</v>
      </c>
      <c r="F26" s="95">
        <v>331240</v>
      </c>
      <c r="G26" s="94">
        <v>331240</v>
      </c>
      <c r="H26" s="95">
        <v>0</v>
      </c>
    </row>
    <row r="27" spans="1:8" ht="14.25">
      <c r="A27" s="28"/>
      <c r="B27" s="26" t="s">
        <v>170</v>
      </c>
      <c r="C27" s="29"/>
      <c r="D27" s="28" t="s">
        <v>171</v>
      </c>
      <c r="E27" s="26" t="s">
        <v>172</v>
      </c>
      <c r="F27" s="95">
        <v>0</v>
      </c>
      <c r="G27" s="95">
        <v>0</v>
      </c>
      <c r="H27" s="95">
        <v>0</v>
      </c>
    </row>
    <row r="28" spans="1:8" ht="14.25">
      <c r="A28" s="28"/>
      <c r="B28" s="26" t="s">
        <v>173</v>
      </c>
      <c r="C28" s="29"/>
      <c r="D28" s="28" t="s">
        <v>174</v>
      </c>
      <c r="E28" s="26" t="s">
        <v>175</v>
      </c>
      <c r="F28" s="95">
        <v>0</v>
      </c>
      <c r="G28" s="95">
        <v>0</v>
      </c>
      <c r="H28" s="95">
        <v>0</v>
      </c>
    </row>
    <row r="29" spans="1:8" ht="14.25">
      <c r="A29" s="28"/>
      <c r="B29" s="26" t="s">
        <v>176</v>
      </c>
      <c r="C29" s="29"/>
      <c r="D29" s="28" t="s">
        <v>177</v>
      </c>
      <c r="E29" s="26" t="s">
        <v>178</v>
      </c>
      <c r="F29" s="95">
        <v>0</v>
      </c>
      <c r="G29" s="95">
        <v>0</v>
      </c>
      <c r="H29" s="95">
        <v>0</v>
      </c>
    </row>
    <row r="30" spans="1:8" ht="14.25">
      <c r="A30" s="28"/>
      <c r="B30" s="26" t="s">
        <v>179</v>
      </c>
      <c r="C30" s="29"/>
      <c r="D30" s="28"/>
      <c r="E30" s="26" t="s">
        <v>180</v>
      </c>
      <c r="F30" s="29"/>
      <c r="G30" s="29"/>
      <c r="H30" s="95"/>
    </row>
    <row r="31" spans="1:8" ht="14.25">
      <c r="A31" s="31" t="s">
        <v>56</v>
      </c>
      <c r="B31" s="26" t="s">
        <v>181</v>
      </c>
      <c r="C31" s="95">
        <v>10855959.3</v>
      </c>
      <c r="D31" s="32" t="s">
        <v>79</v>
      </c>
      <c r="E31" s="26" t="s">
        <v>182</v>
      </c>
      <c r="F31" s="95">
        <f>F15+F16+F18+F26</f>
        <v>10855959.3</v>
      </c>
      <c r="G31" s="95">
        <f>G15+G16+G18+G26</f>
        <v>10855959.3</v>
      </c>
      <c r="H31" s="95">
        <v>0</v>
      </c>
    </row>
    <row r="32" spans="1:8" ht="14.25">
      <c r="A32" s="28"/>
      <c r="B32" s="26" t="s">
        <v>183</v>
      </c>
      <c r="C32" s="29"/>
      <c r="D32" s="33"/>
      <c r="E32" s="26" t="s">
        <v>184</v>
      </c>
      <c r="F32" s="33"/>
      <c r="G32" s="33"/>
      <c r="H32" s="95"/>
    </row>
    <row r="33" spans="1:8" ht="14.25">
      <c r="A33" s="28" t="s">
        <v>185</v>
      </c>
      <c r="B33" s="26" t="s">
        <v>186</v>
      </c>
      <c r="C33" s="95">
        <v>0</v>
      </c>
      <c r="D33" s="33" t="s">
        <v>187</v>
      </c>
      <c r="E33" s="26" t="s">
        <v>188</v>
      </c>
      <c r="F33" s="95">
        <v>0</v>
      </c>
      <c r="G33" s="95">
        <v>0</v>
      </c>
      <c r="H33" s="95">
        <v>0</v>
      </c>
    </row>
    <row r="34" spans="1:8" ht="14.25">
      <c r="A34" s="28" t="s">
        <v>118</v>
      </c>
      <c r="B34" s="26" t="s">
        <v>189</v>
      </c>
      <c r="C34" s="95">
        <v>0</v>
      </c>
      <c r="D34" s="33" t="s">
        <v>190</v>
      </c>
      <c r="E34" s="26" t="s">
        <v>191</v>
      </c>
      <c r="F34" s="95">
        <v>0</v>
      </c>
      <c r="G34" s="95">
        <v>0</v>
      </c>
      <c r="H34" s="95">
        <v>0</v>
      </c>
    </row>
    <row r="35" spans="1:8" ht="14.25">
      <c r="A35" s="28" t="s">
        <v>121</v>
      </c>
      <c r="B35" s="26" t="s">
        <v>192</v>
      </c>
      <c r="C35" s="95">
        <v>0</v>
      </c>
      <c r="D35" s="33" t="s">
        <v>193</v>
      </c>
      <c r="E35" s="26" t="s">
        <v>194</v>
      </c>
      <c r="F35" s="95">
        <v>0</v>
      </c>
      <c r="G35" s="95">
        <v>0</v>
      </c>
      <c r="H35" s="95">
        <v>0</v>
      </c>
    </row>
    <row r="36" spans="1:8" ht="14.25">
      <c r="A36" s="28"/>
      <c r="B36" s="26" t="s">
        <v>195</v>
      </c>
      <c r="C36" s="29"/>
      <c r="D36" s="33"/>
      <c r="E36" s="26" t="s">
        <v>196</v>
      </c>
      <c r="F36" s="95"/>
      <c r="G36" s="33"/>
      <c r="H36" s="95"/>
    </row>
    <row r="37" spans="1:8" ht="14.25">
      <c r="A37" s="31" t="s">
        <v>197</v>
      </c>
      <c r="B37" s="26" t="s">
        <v>198</v>
      </c>
      <c r="C37" s="95">
        <v>10855959.3</v>
      </c>
      <c r="D37" s="32" t="s">
        <v>199</v>
      </c>
      <c r="E37" s="26" t="s">
        <v>200</v>
      </c>
      <c r="F37" s="95">
        <f>F31</f>
        <v>10855959.3</v>
      </c>
      <c r="G37" s="95">
        <f>G31</f>
        <v>10855959.3</v>
      </c>
      <c r="H37" s="95">
        <v>0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9"/>
  <sheetViews>
    <sheetView zoomScaleSheetLayoutView="100" zoomScalePageLayoutView="0" workbookViewId="0" topLeftCell="A1">
      <selection activeCell="F21" sqref="F21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6" t="s">
        <v>201</v>
      </c>
      <c r="B1" s="156"/>
    </row>
    <row r="2" spans="1:7" ht="21">
      <c r="A2" s="157" t="s">
        <v>202</v>
      </c>
      <c r="B2" s="158"/>
      <c r="C2" s="158"/>
      <c r="D2" s="158"/>
      <c r="E2" s="158"/>
      <c r="F2" s="158"/>
      <c r="G2" s="158"/>
    </row>
    <row r="3" spans="1:7" ht="15">
      <c r="A3" s="17" t="s">
        <v>53</v>
      </c>
      <c r="B3" s="55" t="s">
        <v>235</v>
      </c>
      <c r="C3" s="18"/>
      <c r="D3" s="18"/>
      <c r="F3" s="18"/>
      <c r="G3" s="19" t="s">
        <v>54</v>
      </c>
    </row>
    <row r="4" spans="1:7" ht="21" customHeight="1">
      <c r="A4" s="159" t="s">
        <v>203</v>
      </c>
      <c r="B4" s="159"/>
      <c r="C4" s="159"/>
      <c r="D4" s="159" t="s">
        <v>64</v>
      </c>
      <c r="E4" s="159" t="s">
        <v>204</v>
      </c>
      <c r="F4" s="159"/>
      <c r="G4" s="159"/>
    </row>
    <row r="5" spans="1:7" ht="21" customHeight="1">
      <c r="A5" s="159" t="s">
        <v>63</v>
      </c>
      <c r="B5" s="159"/>
      <c r="C5" s="159"/>
      <c r="D5" s="159"/>
      <c r="E5" s="159" t="s">
        <v>90</v>
      </c>
      <c r="F5" s="159" t="s">
        <v>80</v>
      </c>
      <c r="G5" s="159" t="s">
        <v>81</v>
      </c>
    </row>
    <row r="6" spans="1:7" ht="21" customHeight="1">
      <c r="A6" s="20" t="s">
        <v>65</v>
      </c>
      <c r="B6" s="20" t="s">
        <v>66</v>
      </c>
      <c r="C6" s="20" t="s">
        <v>67</v>
      </c>
      <c r="D6" s="159"/>
      <c r="E6" s="159"/>
      <c r="F6" s="159"/>
      <c r="G6" s="159"/>
    </row>
    <row r="7" spans="1:7" ht="33.75" customHeight="1">
      <c r="A7" s="160" t="s">
        <v>205</v>
      </c>
      <c r="B7" s="160"/>
      <c r="C7" s="160"/>
      <c r="D7" s="160"/>
      <c r="E7" s="21">
        <f>E10+E13+E16+E19</f>
        <v>10855959.3</v>
      </c>
      <c r="F7" s="21">
        <f>F10+F13+F16+F19</f>
        <v>5350241.300000001</v>
      </c>
      <c r="G7" s="21">
        <f>G10+G13+G16+G19</f>
        <v>5505718</v>
      </c>
    </row>
    <row r="8" spans="1:7" ht="18" customHeight="1">
      <c r="A8" s="170">
        <v>208</v>
      </c>
      <c r="B8" s="170"/>
      <c r="C8" s="170"/>
      <c r="D8" s="171" t="s">
        <v>291</v>
      </c>
      <c r="E8" s="70">
        <v>896860.8</v>
      </c>
      <c r="F8" s="70">
        <v>896860.8</v>
      </c>
      <c r="G8" s="70">
        <v>0</v>
      </c>
    </row>
    <row r="9" spans="1:7" ht="18" customHeight="1">
      <c r="A9" s="170">
        <v>20805</v>
      </c>
      <c r="B9" s="170"/>
      <c r="C9" s="170"/>
      <c r="D9" s="171" t="s">
        <v>292</v>
      </c>
      <c r="E9" s="70">
        <v>896860.8</v>
      </c>
      <c r="F9" s="70">
        <v>896860.8</v>
      </c>
      <c r="G9" s="70">
        <v>0</v>
      </c>
    </row>
    <row r="10" spans="1:7" ht="18" customHeight="1">
      <c r="A10" s="172" t="s">
        <v>293</v>
      </c>
      <c r="B10" s="172"/>
      <c r="C10" s="172"/>
      <c r="D10" s="173" t="s">
        <v>294</v>
      </c>
      <c r="E10" s="70">
        <v>896860.8</v>
      </c>
      <c r="F10" s="70">
        <v>896860.8</v>
      </c>
      <c r="G10" s="70">
        <v>0</v>
      </c>
    </row>
    <row r="11" spans="1:7" ht="18" customHeight="1">
      <c r="A11" s="174" t="s">
        <v>303</v>
      </c>
      <c r="B11" s="175"/>
      <c r="C11" s="176"/>
      <c r="D11" s="180" t="s">
        <v>306</v>
      </c>
      <c r="E11" s="70">
        <v>149085.6</v>
      </c>
      <c r="F11" s="70">
        <v>149085.6</v>
      </c>
      <c r="G11" s="70">
        <v>0</v>
      </c>
    </row>
    <row r="12" spans="1:7" ht="18" customHeight="1">
      <c r="A12" s="174" t="s">
        <v>304</v>
      </c>
      <c r="B12" s="175"/>
      <c r="C12" s="176"/>
      <c r="D12" s="180" t="s">
        <v>307</v>
      </c>
      <c r="E12" s="70">
        <v>149085.6</v>
      </c>
      <c r="F12" s="70">
        <v>149085.6</v>
      </c>
      <c r="G12" s="70">
        <v>0</v>
      </c>
    </row>
    <row r="13" spans="1:7" ht="18" customHeight="1">
      <c r="A13" s="177" t="s">
        <v>305</v>
      </c>
      <c r="B13" s="178"/>
      <c r="C13" s="179"/>
      <c r="D13" s="44" t="s">
        <v>239</v>
      </c>
      <c r="E13" s="70">
        <v>149085.6</v>
      </c>
      <c r="F13" s="70">
        <v>149085.6</v>
      </c>
      <c r="G13" s="70">
        <v>0</v>
      </c>
    </row>
    <row r="14" spans="1:7" ht="18" customHeight="1">
      <c r="A14" s="170">
        <v>212</v>
      </c>
      <c r="B14" s="170"/>
      <c r="C14" s="170"/>
      <c r="D14" s="171" t="s">
        <v>299</v>
      </c>
      <c r="E14" s="70">
        <v>9478772.9</v>
      </c>
      <c r="F14" s="70">
        <f>E14-G14</f>
        <v>3973054.9000000004</v>
      </c>
      <c r="G14" s="70">
        <v>5505718</v>
      </c>
    </row>
    <row r="15" spans="1:7" ht="18" customHeight="1">
      <c r="A15" s="170">
        <v>21201</v>
      </c>
      <c r="B15" s="170"/>
      <c r="C15" s="170"/>
      <c r="D15" s="171" t="s">
        <v>300</v>
      </c>
      <c r="E15" s="70">
        <v>9478772.9</v>
      </c>
      <c r="F15" s="70">
        <f>E15-G15</f>
        <v>3973054.9000000004</v>
      </c>
      <c r="G15" s="70">
        <v>5505718</v>
      </c>
    </row>
    <row r="16" spans="1:7" ht="18" customHeight="1">
      <c r="A16" s="172" t="s">
        <v>301</v>
      </c>
      <c r="B16" s="172"/>
      <c r="C16" s="172"/>
      <c r="D16" s="173" t="s">
        <v>302</v>
      </c>
      <c r="E16" s="70">
        <v>9478772.9</v>
      </c>
      <c r="F16" s="70">
        <f>E16-G16</f>
        <v>3973054.9000000004</v>
      </c>
      <c r="G16" s="70">
        <v>5505718</v>
      </c>
    </row>
    <row r="17" spans="1:7" ht="18" customHeight="1">
      <c r="A17" s="170">
        <v>221</v>
      </c>
      <c r="B17" s="170"/>
      <c r="C17" s="170"/>
      <c r="D17" s="171" t="s">
        <v>295</v>
      </c>
      <c r="E17" s="70">
        <v>331240</v>
      </c>
      <c r="F17" s="70">
        <v>331240</v>
      </c>
      <c r="G17" s="70">
        <v>0</v>
      </c>
    </row>
    <row r="18" spans="1:7" ht="18" customHeight="1">
      <c r="A18" s="170">
        <v>22102</v>
      </c>
      <c r="B18" s="170"/>
      <c r="C18" s="170"/>
      <c r="D18" s="171" t="s">
        <v>296</v>
      </c>
      <c r="E18" s="70">
        <v>331240</v>
      </c>
      <c r="F18" s="70">
        <v>331240</v>
      </c>
      <c r="G18" s="70">
        <v>0</v>
      </c>
    </row>
    <row r="19" spans="1:7" ht="18" customHeight="1">
      <c r="A19" s="172" t="s">
        <v>297</v>
      </c>
      <c r="B19" s="172"/>
      <c r="C19" s="172"/>
      <c r="D19" s="173" t="s">
        <v>298</v>
      </c>
      <c r="E19" s="70">
        <v>331240</v>
      </c>
      <c r="F19" s="70">
        <v>331240</v>
      </c>
      <c r="G19" s="70">
        <v>0</v>
      </c>
    </row>
  </sheetData>
  <sheetProtection/>
  <mergeCells count="22"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5:C5"/>
    <mergeCell ref="A7:D7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zoomScalePageLayoutView="0" workbookViewId="0" topLeftCell="A16">
      <selection activeCell="D9" sqref="D9"/>
    </sheetView>
  </sheetViews>
  <sheetFormatPr defaultColWidth="9.00390625" defaultRowHeight="14.25"/>
  <cols>
    <col min="1" max="1" width="23.375" style="0" customWidth="1"/>
    <col min="2" max="2" width="16.125" style="0" bestFit="1" customWidth="1"/>
    <col min="3" max="3" width="18.50390625" style="0" customWidth="1"/>
    <col min="4" max="4" width="17.875" style="0" customWidth="1"/>
  </cols>
  <sheetData>
    <row r="1" ht="14.25">
      <c r="A1" s="1" t="s">
        <v>206</v>
      </c>
    </row>
    <row r="2" spans="1:4" ht="18.75">
      <c r="A2" s="130" t="s">
        <v>207</v>
      </c>
      <c r="B2" s="130"/>
      <c r="C2" s="130"/>
      <c r="D2" s="130"/>
    </row>
    <row r="3" spans="1:4" ht="14.25">
      <c r="A3" s="56" t="s">
        <v>236</v>
      </c>
      <c r="B3" s="12"/>
      <c r="C3" s="12"/>
      <c r="D3" s="16" t="s">
        <v>2</v>
      </c>
    </row>
    <row r="4" spans="1:4" ht="24.75" customHeight="1">
      <c r="A4" s="162" t="s">
        <v>208</v>
      </c>
      <c r="B4" s="161" t="s">
        <v>209</v>
      </c>
      <c r="C4" s="161"/>
      <c r="D4" s="161"/>
    </row>
    <row r="5" spans="1:4" ht="27.75" customHeight="1">
      <c r="A5" s="162"/>
      <c r="B5" s="13" t="s">
        <v>90</v>
      </c>
      <c r="C5" s="14" t="s">
        <v>94</v>
      </c>
      <c r="D5" s="14" t="s">
        <v>95</v>
      </c>
    </row>
    <row r="6" spans="1:4" ht="14.25">
      <c r="A6" s="15" t="s">
        <v>271</v>
      </c>
      <c r="B6" s="81">
        <f>B7+B11+B30</f>
        <v>5350241.3</v>
      </c>
      <c r="C6" s="97">
        <f>B6</f>
        <v>5350241.3</v>
      </c>
      <c r="D6" s="79">
        <v>0</v>
      </c>
    </row>
    <row r="7" spans="1:4" ht="14.25">
      <c r="A7" s="71" t="s">
        <v>96</v>
      </c>
      <c r="B7" s="78">
        <f>B8+B9+B10</f>
        <v>3037340.5</v>
      </c>
      <c r="C7" s="98">
        <f>B7</f>
        <v>3037340.5</v>
      </c>
      <c r="D7" s="79">
        <v>0</v>
      </c>
    </row>
    <row r="8" spans="1:4" ht="14.25">
      <c r="A8" s="73" t="s">
        <v>241</v>
      </c>
      <c r="B8" s="79">
        <v>847020</v>
      </c>
      <c r="C8" s="99">
        <f>B8</f>
        <v>847020</v>
      </c>
      <c r="D8" s="79">
        <v>0</v>
      </c>
    </row>
    <row r="9" spans="1:4" ht="14.25">
      <c r="A9" s="73" t="s">
        <v>242</v>
      </c>
      <c r="B9" s="79">
        <v>2041234.9</v>
      </c>
      <c r="C9" s="99">
        <f>B9</f>
        <v>2041234.9</v>
      </c>
      <c r="D9" s="79">
        <v>0</v>
      </c>
    </row>
    <row r="10" spans="1:4" ht="14.25">
      <c r="A10" s="74" t="s">
        <v>243</v>
      </c>
      <c r="B10" s="79">
        <v>149085.6</v>
      </c>
      <c r="C10" s="99">
        <f>B10</f>
        <v>149085.6</v>
      </c>
      <c r="D10" s="79">
        <v>0</v>
      </c>
    </row>
    <row r="11" spans="1:4" ht="14.25">
      <c r="A11" s="71" t="s">
        <v>97</v>
      </c>
      <c r="B11" s="78">
        <f>SUM(B12:B29)</f>
        <v>1084800</v>
      </c>
      <c r="C11" s="98">
        <f aca="true" t="shared" si="0" ref="C11:C34">B11</f>
        <v>1084800</v>
      </c>
      <c r="D11" s="79">
        <v>0</v>
      </c>
    </row>
    <row r="12" spans="1:4" ht="14.25">
      <c r="A12" s="73" t="s">
        <v>244</v>
      </c>
      <c r="B12" s="68">
        <v>50000</v>
      </c>
      <c r="C12" s="99">
        <f t="shared" si="0"/>
        <v>50000</v>
      </c>
      <c r="D12" s="79">
        <v>0</v>
      </c>
    </row>
    <row r="13" spans="1:4" ht="14.25">
      <c r="A13" s="73" t="s">
        <v>245</v>
      </c>
      <c r="B13" s="68">
        <v>100000</v>
      </c>
      <c r="C13" s="99">
        <f t="shared" si="0"/>
        <v>100000</v>
      </c>
      <c r="D13" s="79">
        <v>0</v>
      </c>
    </row>
    <row r="14" spans="1:4" ht="14.25">
      <c r="A14" s="73" t="s">
        <v>246</v>
      </c>
      <c r="B14" s="68">
        <v>320000</v>
      </c>
      <c r="C14" s="99">
        <f>B14</f>
        <v>320000</v>
      </c>
      <c r="D14" s="79">
        <v>0</v>
      </c>
    </row>
    <row r="15" spans="1:4" ht="14.25">
      <c r="A15" s="73" t="s">
        <v>247</v>
      </c>
      <c r="B15" s="68">
        <v>50000</v>
      </c>
      <c r="C15" s="99">
        <f t="shared" si="0"/>
        <v>50000</v>
      </c>
      <c r="D15" s="79">
        <v>0</v>
      </c>
    </row>
    <row r="16" spans="1:4" ht="14.25">
      <c r="A16" s="73" t="s">
        <v>248</v>
      </c>
      <c r="B16" s="68">
        <v>30000</v>
      </c>
      <c r="C16" s="99">
        <f t="shared" si="0"/>
        <v>30000</v>
      </c>
      <c r="D16" s="79">
        <v>0</v>
      </c>
    </row>
    <row r="17" spans="1:4" ht="14.25">
      <c r="A17" s="73" t="s">
        <v>249</v>
      </c>
      <c r="B17" s="68">
        <v>50000</v>
      </c>
      <c r="C17" s="99">
        <f t="shared" si="0"/>
        <v>50000</v>
      </c>
      <c r="D17" s="79">
        <v>0</v>
      </c>
    </row>
    <row r="18" spans="1:4" ht="14.25">
      <c r="A18" s="73" t="s">
        <v>250</v>
      </c>
      <c r="B18" s="68">
        <v>24000</v>
      </c>
      <c r="C18" s="99">
        <f t="shared" si="0"/>
        <v>24000</v>
      </c>
      <c r="D18" s="79">
        <v>0</v>
      </c>
    </row>
    <row r="19" spans="1:4" ht="14.25">
      <c r="A19" s="73" t="s">
        <v>251</v>
      </c>
      <c r="B19" s="68">
        <v>5000</v>
      </c>
      <c r="C19" s="99">
        <f t="shared" si="0"/>
        <v>5000</v>
      </c>
      <c r="D19" s="79">
        <v>0</v>
      </c>
    </row>
    <row r="20" spans="1:4" ht="14.25">
      <c r="A20" s="73" t="s">
        <v>252</v>
      </c>
      <c r="B20" s="68">
        <v>45000</v>
      </c>
      <c r="C20" s="99">
        <f t="shared" si="0"/>
        <v>45000</v>
      </c>
      <c r="D20" s="79">
        <v>0</v>
      </c>
    </row>
    <row r="21" spans="1:4" ht="14.25">
      <c r="A21" s="73" t="s">
        <v>253</v>
      </c>
      <c r="B21" s="68">
        <v>2000</v>
      </c>
      <c r="C21" s="99">
        <f t="shared" si="0"/>
        <v>2000</v>
      </c>
      <c r="D21" s="79">
        <v>0</v>
      </c>
    </row>
    <row r="22" spans="1:4" ht="14.25">
      <c r="A22" s="73" t="s">
        <v>254</v>
      </c>
      <c r="B22" s="68">
        <v>40000</v>
      </c>
      <c r="C22" s="99">
        <f t="shared" si="0"/>
        <v>40000</v>
      </c>
      <c r="D22" s="79">
        <v>0</v>
      </c>
    </row>
    <row r="23" spans="1:4" ht="14.25">
      <c r="A23" s="73" t="s">
        <v>255</v>
      </c>
      <c r="B23" s="68">
        <v>10000</v>
      </c>
      <c r="C23" s="99">
        <f t="shared" si="0"/>
        <v>10000</v>
      </c>
      <c r="D23" s="79">
        <v>0</v>
      </c>
    </row>
    <row r="24" spans="1:4" ht="14.25">
      <c r="A24" s="96" t="s">
        <v>270</v>
      </c>
      <c r="B24" s="68">
        <v>55000</v>
      </c>
      <c r="C24" s="99">
        <f t="shared" si="0"/>
        <v>55000</v>
      </c>
      <c r="D24" s="79">
        <v>0</v>
      </c>
    </row>
    <row r="25" spans="1:4" ht="14.25">
      <c r="A25" s="73" t="s">
        <v>256</v>
      </c>
      <c r="B25" s="68">
        <v>59000</v>
      </c>
      <c r="C25" s="99">
        <f t="shared" si="0"/>
        <v>59000</v>
      </c>
      <c r="D25" s="79">
        <v>0</v>
      </c>
    </row>
    <row r="26" spans="1:4" ht="14.25">
      <c r="A26" s="73" t="s">
        <v>257</v>
      </c>
      <c r="B26" s="68">
        <v>80000</v>
      </c>
      <c r="C26" s="99">
        <f t="shared" si="0"/>
        <v>80000</v>
      </c>
      <c r="D26" s="79">
        <v>0</v>
      </c>
    </row>
    <row r="27" spans="1:4" ht="14.25">
      <c r="A27" s="73" t="s">
        <v>258</v>
      </c>
      <c r="B27" s="68">
        <v>40000</v>
      </c>
      <c r="C27" s="99">
        <f t="shared" si="0"/>
        <v>40000</v>
      </c>
      <c r="D27" s="79">
        <v>0</v>
      </c>
    </row>
    <row r="28" spans="1:4" ht="14.25">
      <c r="A28" s="73" t="s">
        <v>259</v>
      </c>
      <c r="B28" s="68">
        <v>120000</v>
      </c>
      <c r="C28" s="99">
        <f t="shared" si="0"/>
        <v>120000</v>
      </c>
      <c r="D28" s="79">
        <v>0</v>
      </c>
    </row>
    <row r="29" spans="1:4" ht="14.25">
      <c r="A29" s="73" t="s">
        <v>260</v>
      </c>
      <c r="B29" s="68">
        <v>4800</v>
      </c>
      <c r="C29" s="99">
        <f t="shared" si="0"/>
        <v>4800</v>
      </c>
      <c r="D29" s="79">
        <v>0</v>
      </c>
    </row>
    <row r="30" spans="1:4" ht="14.25">
      <c r="A30" s="71" t="s">
        <v>98</v>
      </c>
      <c r="B30" s="78">
        <f>B31+B32</f>
        <v>1228100.8</v>
      </c>
      <c r="C30" s="98">
        <f t="shared" si="0"/>
        <v>1228100.8</v>
      </c>
      <c r="D30" s="79">
        <v>0</v>
      </c>
    </row>
    <row r="31" spans="1:4" ht="14.25">
      <c r="A31" s="74" t="s">
        <v>261</v>
      </c>
      <c r="B31" s="79">
        <v>896860.8</v>
      </c>
      <c r="C31" s="99">
        <f t="shared" si="0"/>
        <v>896860.8</v>
      </c>
      <c r="D31" s="79">
        <v>0</v>
      </c>
    </row>
    <row r="32" spans="1:4" ht="14.25">
      <c r="A32" s="74" t="s">
        <v>240</v>
      </c>
      <c r="B32" s="79">
        <v>331240</v>
      </c>
      <c r="C32" s="99">
        <f t="shared" si="0"/>
        <v>331240</v>
      </c>
      <c r="D32" s="79">
        <v>0</v>
      </c>
    </row>
    <row r="33" spans="1:4" ht="14.25">
      <c r="A33" s="71" t="s">
        <v>99</v>
      </c>
      <c r="B33" s="79">
        <v>0</v>
      </c>
      <c r="C33" s="100">
        <f t="shared" si="0"/>
        <v>0</v>
      </c>
      <c r="D33" s="79">
        <v>0</v>
      </c>
    </row>
    <row r="34" spans="1:4" ht="14.25">
      <c r="A34" s="71" t="s">
        <v>100</v>
      </c>
      <c r="B34" s="80">
        <v>0</v>
      </c>
      <c r="C34" s="100">
        <f t="shared" si="0"/>
        <v>0</v>
      </c>
      <c r="D34" s="79">
        <v>0</v>
      </c>
    </row>
    <row r="35" spans="1:4" ht="14.25">
      <c r="A35" s="71" t="s">
        <v>101</v>
      </c>
      <c r="B35" s="79">
        <v>0</v>
      </c>
      <c r="C35" s="100">
        <v>0</v>
      </c>
      <c r="D35" s="79">
        <v>0</v>
      </c>
    </row>
    <row r="36" spans="1:4" ht="14.25">
      <c r="A36" s="71" t="s">
        <v>85</v>
      </c>
      <c r="B36" s="79">
        <v>0</v>
      </c>
      <c r="C36" s="100">
        <v>0</v>
      </c>
      <c r="D36" s="79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5"/>
  <sheetViews>
    <sheetView zoomScaleSheetLayoutView="100" zoomScalePageLayoutView="0" workbookViewId="0" topLeftCell="A4">
      <selection activeCell="D26" sqref="D26"/>
    </sheetView>
  </sheetViews>
  <sheetFormatPr defaultColWidth="9.00390625" defaultRowHeight="14.25"/>
  <cols>
    <col min="1" max="1" width="23.375" style="0" customWidth="1"/>
    <col min="2" max="2" width="16.00390625" style="75" customWidth="1"/>
    <col min="3" max="3" width="18.50390625" style="75" customWidth="1"/>
    <col min="4" max="4" width="21.125" style="75" bestFit="1" customWidth="1"/>
  </cols>
  <sheetData>
    <row r="1" ht="14.25">
      <c r="A1" s="1" t="s">
        <v>211</v>
      </c>
    </row>
    <row r="2" spans="1:4" ht="18.75">
      <c r="A2" s="130" t="s">
        <v>212</v>
      </c>
      <c r="B2" s="130"/>
      <c r="C2" s="130"/>
      <c r="D2" s="130"/>
    </row>
    <row r="3" spans="1:4" ht="14.25">
      <c r="A3" s="56" t="s">
        <v>236</v>
      </c>
      <c r="B3" s="76"/>
      <c r="C3" s="76"/>
      <c r="D3" s="104" t="s">
        <v>2</v>
      </c>
    </row>
    <row r="4" spans="1:4" ht="24.75" customHeight="1">
      <c r="A4" s="162" t="s">
        <v>208</v>
      </c>
      <c r="B4" s="163" t="s">
        <v>209</v>
      </c>
      <c r="C4" s="163"/>
      <c r="D4" s="163"/>
    </row>
    <row r="5" spans="1:4" ht="27.75" customHeight="1">
      <c r="A5" s="162"/>
      <c r="B5" s="105" t="s">
        <v>90</v>
      </c>
      <c r="C5" s="105" t="s">
        <v>94</v>
      </c>
      <c r="D5" s="105" t="s">
        <v>95</v>
      </c>
    </row>
    <row r="6" spans="1:4" ht="14.25">
      <c r="A6" s="15" t="s">
        <v>210</v>
      </c>
      <c r="B6" s="113">
        <f>B7+B9+B23</f>
        <v>5505718</v>
      </c>
      <c r="C6" s="113">
        <f>C7+C9+C23</f>
        <v>5086300</v>
      </c>
      <c r="D6" s="113">
        <f>D7+D9+D23</f>
        <v>419418</v>
      </c>
    </row>
    <row r="7" spans="1:4" ht="14.25">
      <c r="A7" s="101" t="s">
        <v>96</v>
      </c>
      <c r="B7" s="106">
        <v>3605000</v>
      </c>
      <c r="C7" s="106">
        <f>C8</f>
        <v>3605000</v>
      </c>
      <c r="D7" s="80">
        <v>0</v>
      </c>
    </row>
    <row r="8" spans="1:4" ht="14.25">
      <c r="A8" s="102" t="s">
        <v>272</v>
      </c>
      <c r="B8" s="108">
        <v>3605000</v>
      </c>
      <c r="C8" s="79">
        <v>3605000</v>
      </c>
      <c r="D8" s="80">
        <v>0</v>
      </c>
    </row>
    <row r="9" spans="1:4" s="109" customFormat="1" ht="14.25">
      <c r="A9" s="101" t="s">
        <v>97</v>
      </c>
      <c r="B9" s="106">
        <f>C9+D9</f>
        <v>1756018</v>
      </c>
      <c r="C9" s="106">
        <f>C10+C11+C12+C13+C14+C15+C16+C17+C18+C19</f>
        <v>1336600</v>
      </c>
      <c r="D9" s="107">
        <f>D10+D11+D12+D13+D14+D15+D16+D17+D18+D19</f>
        <v>419418</v>
      </c>
    </row>
    <row r="10" spans="1:4" s="112" customFormat="1" ht="14.25">
      <c r="A10" s="103" t="s">
        <v>277</v>
      </c>
      <c r="B10" s="110">
        <f>C10+D10</f>
        <v>369600</v>
      </c>
      <c r="C10" s="110">
        <v>229600</v>
      </c>
      <c r="D10" s="111">
        <v>140000</v>
      </c>
    </row>
    <row r="11" spans="1:4" s="112" customFormat="1" ht="14.25">
      <c r="A11" s="103" t="s">
        <v>274</v>
      </c>
      <c r="B11" s="110">
        <f aca="true" t="shared" si="0" ref="B11:B18">C11+D11</f>
        <v>4200</v>
      </c>
      <c r="C11" s="110">
        <v>4200</v>
      </c>
      <c r="D11" s="111">
        <v>0</v>
      </c>
    </row>
    <row r="12" spans="1:4" s="112" customFormat="1" ht="14.25">
      <c r="A12" s="103" t="s">
        <v>275</v>
      </c>
      <c r="B12" s="110">
        <f t="shared" si="0"/>
        <v>15000</v>
      </c>
      <c r="C12" s="110">
        <v>15000</v>
      </c>
      <c r="D12" s="111">
        <v>0</v>
      </c>
    </row>
    <row r="13" spans="1:4" s="112" customFormat="1" ht="14.25">
      <c r="A13" s="103" t="s">
        <v>276</v>
      </c>
      <c r="B13" s="110">
        <f t="shared" si="0"/>
        <v>26200</v>
      </c>
      <c r="C13" s="110">
        <v>26200</v>
      </c>
      <c r="D13" s="111">
        <v>0</v>
      </c>
    </row>
    <row r="14" spans="1:4" s="112" customFormat="1" ht="14.25">
      <c r="A14" s="103" t="s">
        <v>278</v>
      </c>
      <c r="B14" s="110">
        <f t="shared" si="0"/>
        <v>158000</v>
      </c>
      <c r="C14" s="110">
        <v>158000</v>
      </c>
      <c r="D14" s="111">
        <v>0</v>
      </c>
    </row>
    <row r="15" spans="1:4" s="112" customFormat="1" ht="14.25">
      <c r="A15" s="103" t="s">
        <v>279</v>
      </c>
      <c r="B15" s="110">
        <f t="shared" si="0"/>
        <v>95000</v>
      </c>
      <c r="C15" s="110">
        <v>95000</v>
      </c>
      <c r="D15" s="111">
        <v>0</v>
      </c>
    </row>
    <row r="16" spans="1:4" s="112" customFormat="1" ht="14.25">
      <c r="A16" s="103" t="s">
        <v>244</v>
      </c>
      <c r="B16" s="110">
        <f t="shared" si="0"/>
        <v>259418</v>
      </c>
      <c r="C16" s="110">
        <v>80000</v>
      </c>
      <c r="D16" s="111">
        <v>179418</v>
      </c>
    </row>
    <row r="17" spans="1:4" s="112" customFormat="1" ht="14.25">
      <c r="A17" s="103" t="s">
        <v>280</v>
      </c>
      <c r="B17" s="110">
        <f t="shared" si="0"/>
        <v>477000</v>
      </c>
      <c r="C17" s="110">
        <v>477000</v>
      </c>
      <c r="D17" s="111">
        <v>0</v>
      </c>
    </row>
    <row r="18" spans="1:4" s="112" customFormat="1" ht="14.25">
      <c r="A18" s="103" t="s">
        <v>281</v>
      </c>
      <c r="B18" s="110">
        <f t="shared" si="0"/>
        <v>145000</v>
      </c>
      <c r="C18" s="110">
        <v>145000</v>
      </c>
      <c r="D18" s="111">
        <v>0</v>
      </c>
    </row>
    <row r="19" spans="1:4" s="112" customFormat="1" ht="14.25">
      <c r="A19" s="103" t="s">
        <v>282</v>
      </c>
      <c r="B19" s="110">
        <f>C19+D19</f>
        <v>206600</v>
      </c>
      <c r="C19" s="110">
        <v>106600</v>
      </c>
      <c r="D19" s="111">
        <v>100000</v>
      </c>
    </row>
    <row r="20" spans="1:4" ht="14.25">
      <c r="A20" s="101" t="s">
        <v>98</v>
      </c>
      <c r="B20" s="106">
        <v>0</v>
      </c>
      <c r="C20" s="106">
        <v>0</v>
      </c>
      <c r="D20" s="80">
        <v>0</v>
      </c>
    </row>
    <row r="21" spans="1:4" ht="14.25">
      <c r="A21" s="101" t="s">
        <v>99</v>
      </c>
      <c r="B21" s="106">
        <v>0</v>
      </c>
      <c r="C21" s="107">
        <v>0</v>
      </c>
      <c r="D21" s="80">
        <v>0</v>
      </c>
    </row>
    <row r="22" spans="1:4" ht="14.25">
      <c r="A22" s="101" t="s">
        <v>100</v>
      </c>
      <c r="B22" s="107">
        <v>0</v>
      </c>
      <c r="C22" s="107">
        <v>0</v>
      </c>
      <c r="D22" s="80">
        <v>0</v>
      </c>
    </row>
    <row r="23" spans="1:4" ht="14.25">
      <c r="A23" s="101" t="s">
        <v>101</v>
      </c>
      <c r="B23" s="106">
        <v>144700</v>
      </c>
      <c r="C23" s="106">
        <f>C24</f>
        <v>144700</v>
      </c>
      <c r="D23" s="80">
        <v>0</v>
      </c>
    </row>
    <row r="24" spans="1:4" ht="14.25">
      <c r="A24" s="103" t="s">
        <v>273</v>
      </c>
      <c r="B24" s="79">
        <v>144700</v>
      </c>
      <c r="C24" s="79">
        <v>144700</v>
      </c>
      <c r="D24" s="80">
        <v>0</v>
      </c>
    </row>
    <row r="25" spans="1:4" ht="14.25">
      <c r="A25" s="101" t="s">
        <v>85</v>
      </c>
      <c r="B25" s="106">
        <v>0</v>
      </c>
      <c r="C25" s="106">
        <v>0</v>
      </c>
      <c r="D25" s="80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微软中国</cp:lastModifiedBy>
  <cp:lastPrinted>2018-03-14T03:44:52Z</cp:lastPrinted>
  <dcterms:created xsi:type="dcterms:W3CDTF">2011-09-13T11:12:31Z</dcterms:created>
  <dcterms:modified xsi:type="dcterms:W3CDTF">2018-04-03T01:47:36Z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