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370" tabRatio="691" firstSheet="6" activeTab="9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<sst xmlns="http://schemas.openxmlformats.org/spreadsheetml/2006/main" count="436" uniqueCount="302">
  <si>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</si>
  <si>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</si>
  <si>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</si>
  <si>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</si>
  <si>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</si>
  <si>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</si>
  <si>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</si>
  <si>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</si>
  <si>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</si>
  <si>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</si>
  <si>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</si>
  <si>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</si>
  <si>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</si>
  <si>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</si>
  <si>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</si>
  <si>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</si>
  <si>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</si>
  <si>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</si>
  <si>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</si>
  <si>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</si>
  <si>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</si>
  <si>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</si>
  <si>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</si>
  <si>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</si>
  <si>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</si>
  <si>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</si>
  <si>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</si>
  <si>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</si>
  <si>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</si>
  <si>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</si>
  <si>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</si>
  <si>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</si>
  <si>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</si>
  <si>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</si>
  <si>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</si>
  <si>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</si>
  <si>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</si>
  <si>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</si>
  <si>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</si>
  <si>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</si>
  <si>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</si>
  <si>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</si>
  <si>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</si>
  <si>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</si>
  <si>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</si>
  <si>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</si>
  <si>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</si>
  <si>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</si>
  <si>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</si>
  <si>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</si>
  <si>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</si>
  <si>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</si>
  <si>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</si>
  <si>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</si>
  <si>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</si>
  <si>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</si>
  <si>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</si>
  <si>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</si>
  <si>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</si>
  <si>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</si>
  <si>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</si>
  <si>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</si>
  <si>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</si>
  <si>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</si>
  <si>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</si>
  <si>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</si>
  <si>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</si>
  <si>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</si>
  <si>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</si>
  <si>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</si>
  <si>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</si>
  <si>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</si>
  <si>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</si>
  <si>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</si>
  <si>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</si>
  <si>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</si>
  <si>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</si>
  <si>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</si>
  <si>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</si>
  <si>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</si>
  <si>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</si>
  <si>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</si>
  <si>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</si>
  <si>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</si>
  <si>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</si>
  <si>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</si>
  <si>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</si>
  <si>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</si>
  <si>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</si>
  <si>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</si>
  <si>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</si>
  <si>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</si>
  <si>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</si>
  <si>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</si>
  <si>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</si>
  <si>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</si>
  <si>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</si>
  <si>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</si>
  <si>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</si>
  <si>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</si>
  <si>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</si>
  <si>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</si>
  <si>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</si>
  <si>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</si>
  <si>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</si>
  <si>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</si>
  <si>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</si>
  <si>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</si>
  <si>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</si>
  <si>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</si>
  <si>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</si>
  <si>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</si>
  <si>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</si>
  <si>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</si>
  <si>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</si>
  <si>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</si>
  <si>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</si>
  <si>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</si>
  <si>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</si>
  <si>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</si>
  <si>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</si>
  <si>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</si>
  <si>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</si>
  <si>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</si>
  <si>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</si>
  <si>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</si>
  <si>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</si>
  <si>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</si>
  <si>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</si>
  <si>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</si>
  <si>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</si>
  <si>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</si>
  <si>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</si>
  <si>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</si>
  <si>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</si>
  <si>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</si>
  <si>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</si>
  <si>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</si>
  <si>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</si>
  <si>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</si>
  <si>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</si>
  <si>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</si>
  <si>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</si>
  <si>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</si>
  <si>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</si>
  <si>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</si>
  <si>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</si>
  <si>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</si>
  <si>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</si>
  <si>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</si>
  <si>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</si>
  <si>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</si>
  <si>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</si>
  <si>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</si>
  <si>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</si>
  <si>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</si>
  <si>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</si>
  <si>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</si>
  <si>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</si>
  <si>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</si>
  <si>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</si>
  <si>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</si>
  <si>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</si>
  <si>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</si>
  <si>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</si>
  <si>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</si>
  <si>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</si>
  <si>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</si>
  <si>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</si>
  <si>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</si>
  <si>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</si>
  <si>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</si>
  <si>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</si>
  <si>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</si>
  <si>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</si>
  <si>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</si>
  <si>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</si>
  <si>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</si>
  <si>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</si>
  <si>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</si>
  <si>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</si>
  <si>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</si>
  <si>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</si>
  <si>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</si>
  <si>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</si>
  <si>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</si>
  <si>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</si>
  <si>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</si>
  <si>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</si>
  <si>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</si>
  <si>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</si>
  <si>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</si>
  <si>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</si>
  <si>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</si>
  <si>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</si>
  <si>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</si>
  <si>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</si>
  <si>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</si>
  <si>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</si>
  <si>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</si>
  <si>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</si>
  <si>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</si>
  <si>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</si>
  <si>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</si>
  <si>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</si>
  <si>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</si>
  <si>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</si>
  <si>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</si>
  <si>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</si>
  <si>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</si>
  <si>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</si>
  <si>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</si>
  <si>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</si>
  <si>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</si>
  <si>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</si>
  <si>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</si>
  <si>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</si>
  <si>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</si>
  <si>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</si>
  <si>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</si>
  <si>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</si>
  <si>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</si>
  <si>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</si>
  <si>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</si>
  <si>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</si>
  <si>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</si>
  <si>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</si>
  <si>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</si>
  <si>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</si>
  <si>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r>
      <t xml:space="preserve">  2017  </t>
    </r>
    <r>
      <rPr>
        <sz val="9"/>
        <rFont val="宋体"/>
        <family val="0"/>
      </rPr>
      <t>年预算</t>
    </r>
  </si>
  <si>
    <r>
      <t xml:space="preserve">   2017 </t>
    </r>
    <r>
      <rPr>
        <sz val="9"/>
        <rFont val="宋体"/>
        <family val="0"/>
      </rPr>
      <t>年预算</t>
    </r>
  </si>
  <si>
    <t>其他一般公共服务支出</t>
  </si>
  <si>
    <t>机关事业单位基本养老保险缴费支出</t>
  </si>
  <si>
    <t xml:space="preserve">单位名称： 韶关市住房保障中心   </t>
  </si>
  <si>
    <t>单位名称：韶关市住房保障中心</t>
  </si>
  <si>
    <t>单位名称：韶关市住房保障中心</t>
  </si>
  <si>
    <t>韶关市住房保障中心</t>
  </si>
  <si>
    <t>单位名称：韶关市住房保障中心</t>
  </si>
  <si>
    <t>注：本单位无政府性基金预算支出。</t>
  </si>
  <si>
    <t>一般公共服务支出</t>
  </si>
  <si>
    <t>社会保障和就业支出</t>
  </si>
  <si>
    <t>行政事业单位离退休</t>
  </si>
  <si>
    <t>住房保障支出</t>
  </si>
  <si>
    <t>保障性安居工程支出</t>
  </si>
  <si>
    <t>棚户区改造</t>
  </si>
  <si>
    <t>其他保障性安居工程支出</t>
  </si>
  <si>
    <t>住房改革支出</t>
  </si>
  <si>
    <t>住房公积金</t>
  </si>
  <si>
    <t>城乡社区住宅</t>
  </si>
  <si>
    <t>其他城乡社区住宅支出</t>
  </si>
  <si>
    <t>保障性住房前期调查认定工作经费</t>
  </si>
  <si>
    <t>住房保障工作经费</t>
  </si>
  <si>
    <t>主要购买电脑、打印机等办公设备，改善办公环境，提高办事效率，维护和谐，提高群众满意度，使棚户区改造工作更顺利进行。</t>
  </si>
  <si>
    <t>依据住房城乡建设部印发《住房保障档案管理办法》文件精神，要求按“一户一档”“一套一档”建立住房保障对象档案及住房保障房源档案，纸质档案与电子档案同时建立。按要求将建立2753户档案，解决低收入家庭住房困难问题，实现“住有所居”目标，有效维护社会稳定，带来良性可持续影响。</t>
  </si>
  <si>
    <t>根据《韶关市棚户区改造规划（2013－2017年）》（韶府办【2013】180号）文件精神，未来5年我市棚户区改造任务相当繁重，仅市区需要改造的就达40800户，面积413.47万平方米，因此需要对市区范围内棚户区房屋进行调查摸底、土地测绘、资料收集及整理等工作，由此产生的交通费、纸张、碳粉等电脑耗材、法律咨询费等费用，住房保障工作的顺利进行可促进低收入住房困难家庭可安居乐业，有效维护社会稳定，带来良性可持续影响。</t>
  </si>
  <si>
    <t>此项目包括韶关市国有工矿棚户区改造项目（一期、二期、三期）、原曲仁矿棚户区改造（首期、二期）工程、韶关市区棚户区改造项目（惠民花园、鸿裕花园、云峰诗意）、韶关市棚户区改造住户安置、自建测量及签约相关费用、韶关市棚户区改造货币安置服务费等等工程项目费用，棚户区改造，能解决住户居住问题，提高棚户区居民生活水平，促进社会稳定，促进社会经济发展，体现了我们国家对人民群众的关怀，将产生深远的社会效益。</t>
  </si>
  <si>
    <t>一般公共服务支出</t>
  </si>
  <si>
    <t>社会保障和就业支出</t>
  </si>
  <si>
    <t>行政事业单位离退休</t>
  </si>
  <si>
    <t>住房保障支出</t>
  </si>
  <si>
    <t>保障性安居工程支出</t>
  </si>
  <si>
    <t>棚户区改造</t>
  </si>
  <si>
    <t>其他保障性安居工程支出</t>
  </si>
  <si>
    <t>住房改革支出</t>
  </si>
  <si>
    <t>住房公积金</t>
  </si>
  <si>
    <t>城乡社区住宅</t>
  </si>
  <si>
    <t>其他城乡社区住宅支出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</si>
  <si>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（简略表述项目实施的内容及目的）</t>
    </r>
  </si>
  <si>
    <t>按市财政局《关于住房保障前期调查认定工作经费问题的意见》文件精神，给予参加保障性住房前期调查认定工作的15个镇、街道办、74个社区、2个区民政局、104位调查人员适当的交通费和通讯费补贴。经前期调查后符合保障性住房条件的家庭将减轻生活负担，解决住房困难的问题，实现“住有所居”目标。困难家庭可安居有效维护社会稳定，带来良性可持续影响。</t>
  </si>
  <si>
    <t>行政事业单位离退休</t>
  </si>
  <si>
    <t>一般公共服务支出</t>
  </si>
  <si>
    <t>社会保障和就业支出</t>
  </si>
  <si>
    <t>住房保障支出</t>
  </si>
  <si>
    <t>保障性安居工程支出</t>
  </si>
  <si>
    <t>棚户区改造</t>
  </si>
  <si>
    <t>其他保障性安居工程支出</t>
  </si>
  <si>
    <t>住房改革支出</t>
  </si>
  <si>
    <t xml:space="preserve"> 基本工资</t>
  </si>
  <si>
    <t xml:space="preserve"> 津贴补贴</t>
  </si>
  <si>
    <t xml:space="preserve"> 其他社会保障缴费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</si>
  <si>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</si>
  <si>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</si>
  <si>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</si>
  <si>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</si>
  <si>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水费</t>
  </si>
  <si>
    <t xml:space="preserve"> 电费</t>
  </si>
  <si>
    <t xml:space="preserve"> 邮电费</t>
  </si>
  <si>
    <t xml:space="preserve"> 物业管理费</t>
  </si>
  <si>
    <t xml:space="preserve"> 差旅费</t>
  </si>
  <si>
    <t xml:space="preserve"> 维修（护）费</t>
  </si>
  <si>
    <t xml:space="preserve"> 培训费</t>
  </si>
  <si>
    <t xml:space="preserve"> 公务接待费</t>
  </si>
  <si>
    <t xml:space="preserve"> 公务用车运行维护费</t>
  </si>
  <si>
    <t xml:space="preserve"> 其他商品和服务支出</t>
  </si>
  <si>
    <t xml:space="preserve"> 住房公积金</t>
  </si>
  <si>
    <t xml:space="preserve"> 其他对个人和家庭的补助支出</t>
  </si>
  <si>
    <t xml:space="preserve"> 基础设施建设</t>
  </si>
  <si>
    <t xml:space="preserve"> 其他基本建设支出</t>
  </si>
  <si>
    <t xml:space="preserve"> 办公设备购置</t>
  </si>
  <si>
    <t>2017办公设备购置费</t>
  </si>
  <si>
    <t>保障性住房办证、查档、建档等费用</t>
  </si>
  <si>
    <t>韶关市棚户区改造项目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</si>
</sst>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#.00"/>
  </numFmts>
  <fonts count="44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9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6" borderId="5" applyNumberFormat="0" applyAlignment="0" applyProtection="0"/>
    <xf numFmtId="0" fontId="38" fillId="17" borderId="6" applyNumberFormat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22" borderId="0" applyNumberFormat="0" applyBorder="0" applyAlignment="0" applyProtection="0"/>
    <xf numFmtId="0" fontId="30" fillId="16" borderId="8" applyNumberFormat="0" applyAlignment="0" applyProtection="0"/>
    <xf numFmtId="0" fontId="3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47">
      <alignment/>
      <protection/>
    </xf>
    <xf numFmtId="0" fontId="6" fillId="0" borderId="0" xfId="47" applyFont="1" applyAlignment="1">
      <alignment horizontal="right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7" fillId="0" borderId="10" xfId="47" applyFont="1" applyFill="1" applyBorder="1" applyAlignment="1">
      <alignment horizontal="center" vertical="center" shrinkToFit="1"/>
      <protection/>
    </xf>
    <xf numFmtId="4" fontId="7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12" fillId="0" borderId="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1" applyNumberFormat="1" applyFont="1" applyFill="1" applyBorder="1" applyAlignment="1">
      <alignment/>
    </xf>
    <xf numFmtId="0" fontId="4" fillId="0" borderId="0" xfId="45" applyFont="1">
      <alignment/>
      <protection/>
    </xf>
    <xf numFmtId="0" fontId="5" fillId="0" borderId="0" xfId="45">
      <alignment/>
      <protection/>
    </xf>
    <xf numFmtId="0" fontId="6" fillId="0" borderId="0" xfId="45" applyFont="1" applyAlignment="1">
      <alignment horizontal="right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3" xfId="41" applyNumberFormat="1" applyFont="1" applyFill="1" applyBorder="1" applyAlignment="1">
      <alignment horizontal="center" vertical="center" wrapText="1" shrinkToFit="1"/>
    </xf>
    <xf numFmtId="0" fontId="14" fillId="0" borderId="14" xfId="41" applyNumberFormat="1" applyFont="1" applyFill="1" applyBorder="1" applyAlignment="1">
      <alignment horizontal="left" vertical="center" shrinkToFit="1"/>
    </xf>
    <xf numFmtId="0" fontId="14" fillId="24" borderId="13" xfId="41" applyNumberFormat="1" applyFont="1" applyFill="1" applyBorder="1" applyAlignment="1">
      <alignment horizontal="center" vertical="center" wrapText="1" shrinkToFit="1"/>
    </xf>
    <xf numFmtId="0" fontId="5" fillId="0" borderId="0" xfId="44">
      <alignment/>
      <protection/>
    </xf>
    <xf numFmtId="0" fontId="4" fillId="0" borderId="0" xfId="44" applyFont="1" applyAlignment="1">
      <alignment horizontal="center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4" fontId="7" fillId="24" borderId="10" xfId="44" applyNumberFormat="1" applyFont="1" applyFill="1" applyBorder="1" applyAlignment="1">
      <alignment horizontal="right" vertical="center" shrinkToFit="1"/>
      <protection/>
    </xf>
    <xf numFmtId="0" fontId="7" fillId="24" borderId="10" xfId="44" applyFont="1" applyFill="1" applyBorder="1" applyAlignment="1">
      <alignment horizontal="right" vertical="center" shrinkToFit="1"/>
      <protection/>
    </xf>
    <xf numFmtId="0" fontId="5" fillId="0" borderId="0" xfId="42">
      <alignment/>
      <protection/>
    </xf>
    <xf numFmtId="0" fontId="4" fillId="0" borderId="0" xfId="42" applyFont="1" applyAlignment="1">
      <alignment horizontal="center"/>
      <protection/>
    </xf>
    <xf numFmtId="0" fontId="7" fillId="24" borderId="15" xfId="42" applyFont="1" applyFill="1" applyBorder="1" applyAlignment="1">
      <alignment horizontal="center" vertical="center" wrapText="1" shrinkToFit="1"/>
      <protection/>
    </xf>
    <xf numFmtId="0" fontId="7" fillId="24" borderId="15" xfId="42" applyFont="1" applyFill="1" applyBorder="1" applyAlignment="1">
      <alignment horizontal="center" vertical="center" shrinkToFit="1"/>
      <protection/>
    </xf>
    <xf numFmtId="4" fontId="7" fillId="24" borderId="15" xfId="42" applyNumberFormat="1" applyFont="1" applyFill="1" applyBorder="1" applyAlignment="1">
      <alignment horizontal="right" vertical="center" shrinkToFit="1"/>
      <protection/>
    </xf>
    <xf numFmtId="0" fontId="7" fillId="24" borderId="15" xfId="42" applyFont="1" applyFill="1" applyBorder="1" applyAlignment="1">
      <alignment horizontal="right" vertical="center" shrinkToFit="1"/>
      <protection/>
    </xf>
    <xf numFmtId="0" fontId="7" fillId="0" borderId="15" xfId="42" applyFont="1" applyBorder="1" applyAlignment="1">
      <alignment horizontal="left" vertical="center" shrinkToFit="1"/>
      <protection/>
    </xf>
    <xf numFmtId="4" fontId="7" fillId="0" borderId="15" xfId="42" applyNumberFormat="1" applyFont="1" applyBorder="1" applyAlignment="1">
      <alignment horizontal="right" vertical="center" shrinkToFit="1"/>
      <protection/>
    </xf>
    <xf numFmtId="0" fontId="7" fillId="0" borderId="15" xfId="42" applyFont="1" applyBorder="1" applyAlignment="1">
      <alignment horizontal="right" vertical="center" shrinkToFit="1"/>
      <protection/>
    </xf>
    <xf numFmtId="0" fontId="4" fillId="0" borderId="0" xfId="42" applyFont="1" applyAlignment="1">
      <alignment horizontal="right"/>
      <protection/>
    </xf>
    <xf numFmtId="0" fontId="6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3" xfId="40" applyFont="1" applyFill="1" applyBorder="1" applyAlignment="1">
      <alignment horizontal="center" vertical="center" wrapText="1" shrinkToFit="1"/>
    </xf>
    <xf numFmtId="0" fontId="24" fillId="24" borderId="13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left" vertical="center" wrapText="1" shrinkToFit="1"/>
    </xf>
    <xf numFmtId="43" fontId="23" fillId="0" borderId="13" xfId="40" applyNumberFormat="1" applyFont="1" applyBorder="1" applyAlignment="1">
      <alignment horizontal="center" shrinkToFit="1"/>
    </xf>
    <xf numFmtId="43" fontId="23" fillId="0" borderId="13" xfId="40" applyNumberFormat="1" applyFont="1" applyBorder="1" applyAlignment="1">
      <alignment horizontal="right"/>
    </xf>
    <xf numFmtId="43" fontId="23" fillId="24" borderId="13" xfId="40" applyNumberFormat="1" applyFont="1" applyFill="1" applyBorder="1" applyAlignment="1">
      <alignment horizontal="right" vertical="center" wrapText="1" shrinkToFit="1"/>
    </xf>
    <xf numFmtId="43" fontId="23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23" fillId="0" borderId="0" xfId="0" applyNumberFormat="1" applyFont="1" applyBorder="1" applyAlignment="1">
      <alignment vertical="center"/>
    </xf>
    <xf numFmtId="0" fontId="14" fillId="0" borderId="13" xfId="0" applyNumberFormat="1" applyFont="1" applyFill="1" applyBorder="1" applyAlignment="1">
      <alignment horizontal="left" vertical="center" shrinkToFit="1"/>
    </xf>
    <xf numFmtId="4" fontId="14" fillId="0" borderId="13" xfId="0" applyNumberFormat="1" applyFont="1" applyFill="1" applyBorder="1" applyAlignment="1">
      <alignment/>
    </xf>
    <xf numFmtId="0" fontId="7" fillId="0" borderId="10" xfId="42" applyFont="1" applyBorder="1" applyAlignment="1">
      <alignment horizontal="left" vertical="center" shrinkToFit="1"/>
      <protection/>
    </xf>
    <xf numFmtId="0" fontId="7" fillId="0" borderId="16" xfId="42" applyFont="1" applyBorder="1" applyAlignment="1">
      <alignment horizontal="right" vertical="center" shrinkToFit="1"/>
      <protection/>
    </xf>
    <xf numFmtId="0" fontId="0" fillId="0" borderId="0" xfId="0" applyAlignment="1">
      <alignment horizontal="left" vertical="center"/>
    </xf>
    <xf numFmtId="0" fontId="14" fillId="0" borderId="10" xfId="0" applyNumberFormat="1" applyFont="1" applyFill="1" applyBorder="1" applyAlignment="1">
      <alignment horizontal="left" vertical="center" shrinkToFit="1"/>
    </xf>
    <xf numFmtId="4" fontId="14" fillId="0" borderId="10" xfId="0" applyNumberFormat="1" applyFont="1" applyFill="1" applyBorder="1" applyAlignment="1">
      <alignment/>
    </xf>
    <xf numFmtId="4" fontId="6" fillId="24" borderId="10" xfId="44" applyNumberFormat="1" applyFont="1" applyFill="1" applyBorder="1" applyAlignment="1">
      <alignment horizontal="right" vertical="center" shrinkToFit="1"/>
      <protection/>
    </xf>
    <xf numFmtId="0" fontId="6" fillId="24" borderId="10" xfId="44" applyFont="1" applyFill="1" applyBorder="1" applyAlignment="1">
      <alignment horizontal="right" vertical="center" shrinkToFit="1"/>
      <protection/>
    </xf>
    <xf numFmtId="4" fontId="6" fillId="24" borderId="10" xfId="42" applyNumberFormat="1" applyFont="1" applyFill="1" applyBorder="1" applyAlignment="1">
      <alignment horizontal="right" vertical="center" shrinkToFit="1"/>
      <protection/>
    </xf>
    <xf numFmtId="4" fontId="6" fillId="0" borderId="10" xfId="42" applyNumberFormat="1" applyFont="1" applyBorder="1" applyAlignment="1">
      <alignment horizontal="right" vertical="center" shrinkToFit="1"/>
      <protection/>
    </xf>
    <xf numFmtId="0" fontId="14" fillId="0" borderId="10" xfId="0" applyFont="1" applyBorder="1" applyAlignment="1">
      <alignment vertical="center"/>
    </xf>
    <xf numFmtId="0" fontId="7" fillId="0" borderId="17" xfId="42" applyFont="1" applyBorder="1" applyAlignment="1">
      <alignment horizontal="left" vertical="center" shrinkToFit="1"/>
      <protection/>
    </xf>
    <xf numFmtId="4" fontId="14" fillId="0" borderId="18" xfId="0" applyNumberFormat="1" applyFont="1" applyFill="1" applyBorder="1" applyAlignment="1">
      <alignment/>
    </xf>
    <xf numFmtId="4" fontId="14" fillId="0" borderId="19" xfId="0" applyNumberFormat="1" applyFont="1" applyFill="1" applyBorder="1" applyAlignment="1">
      <alignment/>
    </xf>
    <xf numFmtId="0" fontId="14" fillId="0" borderId="20" xfId="0" applyFont="1" applyBorder="1" applyAlignment="1">
      <alignment vertical="center"/>
    </xf>
    <xf numFmtId="4" fontId="14" fillId="0" borderId="13" xfId="0" applyNumberFormat="1" applyFont="1" applyFill="1" applyBorder="1" applyAlignment="1">
      <alignment/>
    </xf>
    <xf numFmtId="4" fontId="14" fillId="0" borderId="21" xfId="0" applyNumberFormat="1" applyFont="1" applyFill="1" applyBorder="1" applyAlignment="1">
      <alignment/>
    </xf>
    <xf numFmtId="43" fontId="23" fillId="0" borderId="10" xfId="41" applyNumberFormat="1" applyFont="1" applyFill="1" applyBorder="1" applyAlignment="1">
      <alignment horizontal="right"/>
    </xf>
    <xf numFmtId="0" fontId="14" fillId="0" borderId="13" xfId="0" applyNumberFormat="1" applyFont="1" applyFill="1" applyBorder="1" applyAlignment="1">
      <alignment horizontal="left" vertical="center" shrinkToFit="1"/>
    </xf>
    <xf numFmtId="43" fontId="23" fillId="0" borderId="13" xfId="0" applyNumberFormat="1" applyFont="1" applyFill="1" applyBorder="1" applyAlignment="1">
      <alignment horizontal="right" vertical="center" shrinkToFit="1"/>
    </xf>
    <xf numFmtId="43" fontId="23" fillId="0" borderId="13" xfId="0" applyNumberFormat="1" applyFont="1" applyFill="1" applyBorder="1" applyAlignment="1">
      <alignment horizontal="right"/>
    </xf>
    <xf numFmtId="43" fontId="23" fillId="0" borderId="10" xfId="41" applyNumberFormat="1" applyFont="1" applyFill="1" applyBorder="1" applyAlignment="1">
      <alignment horizontal="right" vertical="center" shrinkToFit="1"/>
    </xf>
    <xf numFmtId="0" fontId="14" fillId="0" borderId="11" xfId="0" applyNumberFormat="1" applyFont="1" applyFill="1" applyBorder="1" applyAlignment="1">
      <alignment horizontal="left" vertical="center" shrinkToFit="1"/>
    </xf>
    <xf numFmtId="43" fontId="23" fillId="0" borderId="11" xfId="0" applyNumberFormat="1" applyFont="1" applyFill="1" applyBorder="1" applyAlignment="1">
      <alignment horizontal="right" vertical="center" shrinkToFit="1"/>
    </xf>
    <xf numFmtId="43" fontId="23" fillId="0" borderId="22" xfId="41" applyNumberFormat="1" applyFont="1" applyFill="1" applyBorder="1" applyAlignment="1">
      <alignment horizontal="right"/>
    </xf>
    <xf numFmtId="43" fontId="23" fillId="0" borderId="11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left" vertical="center" shrinkToFit="1"/>
    </xf>
    <xf numFmtId="43" fontId="23" fillId="0" borderId="10" xfId="0" applyNumberFormat="1" applyFont="1" applyFill="1" applyBorder="1" applyAlignment="1">
      <alignment horizontal="right" vertical="center" shrinkToFit="1"/>
    </xf>
    <xf numFmtId="43" fontId="23" fillId="0" borderId="10" xfId="0" applyNumberFormat="1" applyFont="1" applyFill="1" applyBorder="1" applyAlignment="1">
      <alignment horizontal="right"/>
    </xf>
    <xf numFmtId="43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23" fillId="24" borderId="10" xfId="43" applyNumberFormat="1" applyFont="1" applyFill="1" applyBorder="1" applyAlignment="1">
      <alignment horizontal="left" vertical="top" wrapText="1" shrinkToFit="1"/>
    </xf>
    <xf numFmtId="0" fontId="23" fillId="0" borderId="10" xfId="0" applyFont="1" applyBorder="1" applyAlignment="1">
      <alignment horizontal="left" vertical="top" wrapText="1"/>
    </xf>
    <xf numFmtId="0" fontId="23" fillId="0" borderId="10" xfId="43" applyNumberFormat="1" applyFont="1" applyFill="1" applyBorder="1" applyAlignment="1">
      <alignment horizontal="left" vertical="top" wrapText="1"/>
    </xf>
    <xf numFmtId="0" fontId="14" fillId="0" borderId="0" xfId="41" applyNumberFormat="1" applyFont="1" applyFill="1" applyBorder="1" applyAlignment="1">
      <alignment horizontal="left" vertical="center" shrinkToFit="1"/>
    </xf>
    <xf numFmtId="4" fontId="14" fillId="0" borderId="0" xfId="41" applyNumberFormat="1" applyFont="1" applyFill="1" applyBorder="1" applyAlignment="1">
      <alignment/>
    </xf>
    <xf numFmtId="4" fontId="18" fillId="24" borderId="15" xfId="42" applyNumberFormat="1" applyFont="1" applyFill="1" applyBorder="1" applyAlignment="1">
      <alignment horizontal="right" vertical="center" shrinkToFit="1"/>
      <protection/>
    </xf>
    <xf numFmtId="43" fontId="14" fillId="0" borderId="11" xfId="41" applyNumberFormat="1" applyFont="1" applyFill="1" applyBorder="1" applyAlignment="1">
      <alignment/>
    </xf>
    <xf numFmtId="43" fontId="14" fillId="0" borderId="10" xfId="41" applyNumberFormat="1" applyFont="1" applyFill="1" applyBorder="1" applyAlignment="1">
      <alignment/>
    </xf>
    <xf numFmtId="43" fontId="14" fillId="0" borderId="10" xfId="41" applyNumberFormat="1" applyFont="1" applyFill="1" applyBorder="1" applyAlignment="1">
      <alignment horizontal="left" vertical="center" shrinkToFit="1"/>
    </xf>
    <xf numFmtId="43" fontId="14" fillId="0" borderId="13" xfId="0" applyNumberFormat="1" applyFont="1" applyFill="1" applyBorder="1" applyAlignment="1">
      <alignment/>
    </xf>
    <xf numFmtId="43" fontId="14" fillId="0" borderId="13" xfId="0" applyNumberFormat="1" applyFont="1" applyFill="1" applyBorder="1" applyAlignment="1">
      <alignment horizontal="left" vertical="center" shrinkToFit="1"/>
    </xf>
    <xf numFmtId="43" fontId="0" fillId="0" borderId="0" xfId="0" applyNumberFormat="1" applyAlignment="1">
      <alignment vertical="center"/>
    </xf>
    <xf numFmtId="176" fontId="14" fillId="0" borderId="10" xfId="41" applyNumberFormat="1" applyFont="1" applyFill="1" applyBorder="1" applyAlignment="1">
      <alignment/>
    </xf>
    <xf numFmtId="176" fontId="14" fillId="0" borderId="10" xfId="41" applyNumberFormat="1" applyFont="1" applyFill="1" applyBorder="1" applyAlignment="1">
      <alignment horizontal="right" vertical="center" shrinkToFit="1"/>
    </xf>
    <xf numFmtId="4" fontId="18" fillId="24" borderId="10" xfId="45" applyNumberFormat="1" applyFont="1" applyFill="1" applyBorder="1" applyAlignment="1">
      <alignment horizontal="right" vertical="center" shrinkToFit="1"/>
      <protection/>
    </xf>
    <xf numFmtId="0" fontId="18" fillId="24" borderId="10" xfId="45" applyFont="1" applyFill="1" applyBorder="1" applyAlignment="1">
      <alignment horizontal="right" vertical="center" shrinkToFit="1"/>
      <protection/>
    </xf>
    <xf numFmtId="4" fontId="23" fillId="0" borderId="11" xfId="41" applyNumberFormat="1" applyFont="1" applyFill="1" applyBorder="1" applyAlignment="1">
      <alignment vertical="center"/>
    </xf>
    <xf numFmtId="4" fontId="23" fillId="0" borderId="13" xfId="0" applyNumberFormat="1" applyFont="1" applyFill="1" applyBorder="1" applyAlignment="1">
      <alignment vertical="center"/>
    </xf>
    <xf numFmtId="0" fontId="23" fillId="0" borderId="13" xfId="0" applyNumberFormat="1" applyFont="1" applyFill="1" applyBorder="1" applyAlignment="1">
      <alignment horizontal="left" vertical="center" shrinkToFit="1"/>
    </xf>
    <xf numFmtId="4" fontId="14" fillId="0" borderId="23" xfId="41" applyNumberFormat="1" applyFont="1" applyFill="1" applyBorder="1" applyAlignment="1">
      <alignment/>
    </xf>
    <xf numFmtId="0" fontId="43" fillId="0" borderId="13" xfId="0" applyNumberFormat="1" applyFont="1" applyFill="1" applyBorder="1" applyAlignment="1">
      <alignment horizontal="left" vertical="center" shrinkToFit="1"/>
    </xf>
    <xf numFmtId="4" fontId="43" fillId="0" borderId="13" xfId="0" applyNumberFormat="1" applyFont="1" applyFill="1" applyBorder="1" applyAlignment="1">
      <alignment/>
    </xf>
    <xf numFmtId="4" fontId="43" fillId="0" borderId="21" xfId="0" applyNumberFormat="1" applyFont="1" applyFill="1" applyBorder="1" applyAlignment="1">
      <alignment/>
    </xf>
    <xf numFmtId="0" fontId="14" fillId="0" borderId="22" xfId="41" applyNumberFormat="1" applyFont="1" applyFill="1" applyBorder="1" applyAlignment="1">
      <alignment horizontal="left" vertical="center" shrinkToFit="1"/>
    </xf>
    <xf numFmtId="0" fontId="7" fillId="0" borderId="24" xfId="42" applyFont="1" applyBorder="1" applyAlignment="1">
      <alignment horizontal="left" vertical="center" shrinkToFit="1"/>
      <protection/>
    </xf>
    <xf numFmtId="43" fontId="23" fillId="0" borderId="11" xfId="41" applyNumberFormat="1" applyFont="1" applyFill="1" applyBorder="1" applyAlignment="1">
      <alignment/>
    </xf>
    <xf numFmtId="176" fontId="23" fillId="0" borderId="10" xfId="41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 horizontal="left" vertical="center" wrapText="1" shrinkToFit="1"/>
    </xf>
    <xf numFmtId="0" fontId="14" fillId="0" borderId="11" xfId="0" applyNumberFormat="1" applyFont="1" applyFill="1" applyBorder="1" applyAlignment="1">
      <alignment horizontal="left" vertical="center" shrinkToFit="1"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25" xfId="42" applyFont="1" applyFill="1" applyBorder="1" applyAlignment="1">
      <alignment horizontal="center" vertical="center" wrapText="1" shrinkToFit="1"/>
      <protection/>
    </xf>
    <xf numFmtId="0" fontId="7" fillId="0" borderId="10" xfId="42" applyFont="1" applyBorder="1" applyAlignment="1">
      <alignment horizontal="left" vertical="center" shrinkToFit="1"/>
      <protection/>
    </xf>
    <xf numFmtId="0" fontId="22" fillId="0" borderId="0" xfId="44" applyFont="1" applyAlignment="1">
      <alignment horizontal="center"/>
      <protection/>
    </xf>
    <xf numFmtId="0" fontId="4" fillId="0" borderId="0" xfId="44" applyFont="1" applyAlignment="1">
      <alignment horizontal="left"/>
      <protection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21" xfId="40" applyFont="1" applyFill="1" applyBorder="1" applyAlignment="1">
      <alignment horizontal="center" vertical="center" wrapText="1" shrinkToFit="1"/>
    </xf>
    <xf numFmtId="0" fontId="23" fillId="24" borderId="15" xfId="40" applyFont="1" applyFill="1" applyBorder="1" applyAlignment="1">
      <alignment horizontal="center" vertical="center" wrapText="1" shrinkToFit="1"/>
    </xf>
    <xf numFmtId="0" fontId="7" fillId="0" borderId="25" xfId="42" applyFont="1" applyBorder="1" applyAlignment="1">
      <alignment horizontal="left" vertical="center" shrinkToFit="1"/>
      <protection/>
    </xf>
    <xf numFmtId="0" fontId="7" fillId="0" borderId="15" xfId="42" applyFont="1" applyBorder="1" applyAlignment="1">
      <alignment horizontal="left" vertical="center" shrinkToFit="1"/>
      <protection/>
    </xf>
    <xf numFmtId="0" fontId="22" fillId="0" borderId="0" xfId="42" applyFont="1" applyAlignment="1">
      <alignment horizontal="center"/>
      <protection/>
    </xf>
    <xf numFmtId="0" fontId="4" fillId="0" borderId="0" xfId="42" applyFont="1" applyAlignment="1">
      <alignment horizontal="left"/>
      <protection/>
    </xf>
    <xf numFmtId="0" fontId="7" fillId="24" borderId="26" xfId="42" applyFont="1" applyFill="1" applyBorder="1" applyAlignment="1">
      <alignment horizontal="center" vertical="center" shrinkToFit="1"/>
      <protection/>
    </xf>
    <xf numFmtId="0" fontId="7" fillId="24" borderId="27" xfId="42" applyFont="1" applyFill="1" applyBorder="1" applyAlignment="1">
      <alignment horizontal="center" vertical="center" shrinkToFit="1"/>
      <protection/>
    </xf>
    <xf numFmtId="0" fontId="7" fillId="24" borderId="28" xfId="42" applyFont="1" applyFill="1" applyBorder="1" applyAlignment="1">
      <alignment horizontal="left" vertical="center" shrinkToFit="1"/>
      <protection/>
    </xf>
    <xf numFmtId="0" fontId="7" fillId="24" borderId="29" xfId="42" applyFont="1" applyFill="1" applyBorder="1" applyAlignment="1">
      <alignment horizontal="left" vertical="center" shrinkToFit="1"/>
      <protection/>
    </xf>
    <xf numFmtId="0" fontId="7" fillId="24" borderId="15" xfId="42" applyFont="1" applyFill="1" applyBorder="1" applyAlignment="1">
      <alignment horizontal="left" vertical="center" shrinkToFit="1"/>
      <protection/>
    </xf>
    <xf numFmtId="0" fontId="7" fillId="24" borderId="15" xfId="42" applyFont="1" applyFill="1" applyBorder="1" applyAlignment="1">
      <alignment horizontal="center" vertical="center" shrinkToFit="1"/>
      <protection/>
    </xf>
    <xf numFmtId="0" fontId="7" fillId="24" borderId="27" xfId="42" applyFont="1" applyFill="1" applyBorder="1" applyAlignment="1">
      <alignment horizontal="center" vertical="center" wrapText="1" shrinkToFit="1"/>
      <protection/>
    </xf>
    <xf numFmtId="0" fontId="7" fillId="24" borderId="15" xfId="42" applyFont="1" applyFill="1" applyBorder="1" applyAlignment="1">
      <alignment horizontal="center" vertical="center" wrapText="1" shrinkToFit="1"/>
      <protection/>
    </xf>
    <xf numFmtId="0" fontId="7" fillId="0" borderId="28" xfId="42" applyFont="1" applyBorder="1" applyAlignment="1">
      <alignment horizontal="left" vertical="center" shrinkToFit="1"/>
      <protection/>
    </xf>
    <xf numFmtId="0" fontId="7" fillId="0" borderId="29" xfId="42" applyFont="1" applyBorder="1" applyAlignment="1">
      <alignment horizontal="left" vertical="center" shrinkToFit="1"/>
      <protection/>
    </xf>
    <xf numFmtId="0" fontId="7" fillId="24" borderId="25" xfId="42" applyFont="1" applyFill="1" applyBorder="1" applyAlignment="1">
      <alignment horizontal="center" vertical="center" shrinkToFit="1"/>
      <protection/>
    </xf>
    <xf numFmtId="0" fontId="7" fillId="24" borderId="25" xfId="42" applyFont="1" applyFill="1" applyBorder="1" applyAlignment="1">
      <alignment horizontal="left" vertical="center" shrinkToFit="1"/>
      <protection/>
    </xf>
    <xf numFmtId="0" fontId="7" fillId="24" borderId="10" xfId="42" applyFont="1" applyFill="1" applyBorder="1" applyAlignment="1">
      <alignment horizontal="left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21" xfId="41" applyFont="1" applyFill="1" applyBorder="1" applyAlignment="1">
      <alignment horizontal="center" vertical="center" wrapText="1" shrinkToFit="1"/>
    </xf>
    <xf numFmtId="0" fontId="14" fillId="24" borderId="29" xfId="41" applyFont="1" applyFill="1" applyBorder="1" applyAlignment="1">
      <alignment horizontal="center" vertical="center" wrapText="1" shrinkToFit="1"/>
    </xf>
    <xf numFmtId="0" fontId="14" fillId="24" borderId="15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31" xfId="41" applyFont="1" applyFill="1" applyBorder="1" applyAlignment="1">
      <alignment horizontal="center" vertical="center" wrapText="1" shrinkToFit="1"/>
    </xf>
    <xf numFmtId="0" fontId="14" fillId="24" borderId="18" xfId="41" applyFont="1" applyFill="1" applyBorder="1" applyAlignment="1">
      <alignment horizontal="center" vertical="center" wrapText="1" shrinkToFit="1"/>
    </xf>
    <xf numFmtId="0" fontId="21" fillId="24" borderId="21" xfId="41" applyFont="1" applyFill="1" applyBorder="1" applyAlignment="1">
      <alignment horizontal="center" vertical="center" wrapText="1" shrinkToFit="1"/>
    </xf>
    <xf numFmtId="0" fontId="21" fillId="24" borderId="29" xfId="41" applyFont="1" applyFill="1" applyBorder="1" applyAlignment="1">
      <alignment horizontal="center" vertical="center" wrapText="1" shrinkToFit="1"/>
    </xf>
    <xf numFmtId="0" fontId="21" fillId="24" borderId="32" xfId="41" applyFont="1" applyFill="1" applyBorder="1" applyAlignment="1">
      <alignment horizontal="center" vertical="center" wrapText="1" shrinkToFit="1"/>
    </xf>
    <xf numFmtId="0" fontId="21" fillId="24" borderId="15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31" xfId="41" applyFont="1" applyFill="1" applyBorder="1" applyAlignment="1">
      <alignment horizontal="center" vertical="center" wrapText="1" shrinkToFit="1"/>
    </xf>
    <xf numFmtId="0" fontId="21" fillId="24" borderId="18" xfId="41" applyFont="1" applyFill="1" applyBorder="1" applyAlignment="1">
      <alignment horizontal="center" vertical="center" wrapText="1" shrinkToFit="1"/>
    </xf>
    <xf numFmtId="0" fontId="21" fillId="24" borderId="33" xfId="41" applyFont="1" applyFill="1" applyBorder="1" applyAlignment="1">
      <alignment horizontal="center" vertical="center" wrapText="1" shrinkToFit="1"/>
    </xf>
    <xf numFmtId="0" fontId="21" fillId="24" borderId="34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0" fontId="1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4" fillId="24" borderId="10" xfId="45" applyFont="1" applyFill="1" applyBorder="1" applyAlignment="1">
      <alignment horizontal="center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35" xfId="41" applyFont="1" applyFill="1" applyBorder="1" applyAlignment="1">
      <alignment horizontal="center" vertical="center" wrapText="1" shrinkToFit="1"/>
    </xf>
    <xf numFmtId="0" fontId="13" fillId="24" borderId="36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left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8"/>
  <sheetViews>
    <sheetView zoomScaleSheetLayoutView="100" workbookViewId="0" topLeftCell="A13">
      <selection activeCell="F13" sqref="F13"/>
    </sheetView>
  </sheetViews>
  <sheetFormatPr defaultColWidth="9.00390625" defaultRowHeight="14.25"/>
  <cols>
    <col min="1" max="1" width="32.875" style="0" customWidth="1"/>
    <col min="2" max="2" width="13.875" style="0" customWidth="1"/>
    <col min="3" max="3" width="24.25390625" style="0" customWidth="1"/>
    <col min="4" max="4" width="13.875" style="0" customWidth="1"/>
    <col min="6" max="6" width="14.375" style="0" customWidth="1"/>
  </cols>
  <sheetData>
    <row r="1" ht="21" customHeight="1">
      <c r="A1" s="1" t="s">
        <v>0</v>
      </c>
    </row>
    <row r="2" spans="1:4" ht="28.5" customHeight="1">
      <c r="A2" s="144" t="s">
        <v>1</v>
      </c>
      <c r="B2" s="144"/>
      <c r="C2" s="144"/>
      <c r="D2" s="144"/>
    </row>
    <row r="3" spans="1:4" ht="14.25">
      <c r="A3" s="64"/>
      <c r="B3" s="65"/>
      <c r="C3" s="65"/>
      <c r="D3" s="65"/>
    </row>
    <row r="4" spans="1:4" s="63" customFormat="1" ht="19.5" customHeight="1">
      <c r="A4" s="66" t="s">
        <v>233</v>
      </c>
      <c r="B4" s="66"/>
      <c r="C4" s="66"/>
      <c r="D4" s="67" t="s">
        <v>2</v>
      </c>
    </row>
    <row r="5" spans="1:4" ht="14.25">
      <c r="A5" s="145" t="s">
        <v>3</v>
      </c>
      <c r="B5" s="146"/>
      <c r="C5" s="145" t="s">
        <v>4</v>
      </c>
      <c r="D5" s="146"/>
    </row>
    <row r="6" spans="1:4" ht="14.25">
      <c r="A6" s="68" t="s">
        <v>5</v>
      </c>
      <c r="B6" s="69" t="s">
        <v>229</v>
      </c>
      <c r="C6" s="70" t="s">
        <v>6</v>
      </c>
      <c r="D6" s="69" t="s">
        <v>230</v>
      </c>
    </row>
    <row r="7" spans="1:4" ht="14.25">
      <c r="A7" s="70" t="s">
        <v>7</v>
      </c>
      <c r="B7" s="74">
        <v>404683702.76</v>
      </c>
      <c r="C7" s="70" t="s">
        <v>8</v>
      </c>
      <c r="D7" s="74">
        <v>3964955.83</v>
      </c>
    </row>
    <row r="8" spans="1:6" ht="14.25">
      <c r="A8" s="70" t="s">
        <v>9</v>
      </c>
      <c r="B8" s="74">
        <v>401542477.91</v>
      </c>
      <c r="C8" s="70" t="s">
        <v>10</v>
      </c>
      <c r="D8" s="74">
        <v>2976177.75</v>
      </c>
      <c r="F8" s="75"/>
    </row>
    <row r="9" spans="1:6" ht="14.25">
      <c r="A9" s="70" t="s">
        <v>11</v>
      </c>
      <c r="B9" s="74">
        <v>3141224.85</v>
      </c>
      <c r="C9" s="70" t="s">
        <v>12</v>
      </c>
      <c r="D9" s="74">
        <v>460000</v>
      </c>
      <c r="F9" s="76"/>
    </row>
    <row r="10" spans="1:6" ht="14.25">
      <c r="A10" s="70" t="s">
        <v>13</v>
      </c>
      <c r="B10" s="71"/>
      <c r="C10" s="70" t="s">
        <v>14</v>
      </c>
      <c r="D10" s="74">
        <v>528778.08</v>
      </c>
      <c r="F10" s="76"/>
    </row>
    <row r="11" spans="1:6" ht="14.25">
      <c r="A11" s="70" t="s">
        <v>15</v>
      </c>
      <c r="B11" s="72"/>
      <c r="C11" s="70" t="s">
        <v>16</v>
      </c>
      <c r="D11" s="72"/>
      <c r="F11" s="75"/>
    </row>
    <row r="12" spans="1:4" ht="14.25">
      <c r="A12" s="70" t="s">
        <v>17</v>
      </c>
      <c r="B12" s="71"/>
      <c r="C12" s="70" t="s">
        <v>18</v>
      </c>
      <c r="D12" s="72"/>
    </row>
    <row r="13" spans="1:4" ht="14.25">
      <c r="A13" s="70" t="s">
        <v>19</v>
      </c>
      <c r="B13" s="72"/>
      <c r="C13" s="70" t="s">
        <v>20</v>
      </c>
      <c r="D13" s="71"/>
    </row>
    <row r="14" spans="1:4" ht="14.25">
      <c r="A14" s="70" t="s">
        <v>21</v>
      </c>
      <c r="B14" s="72"/>
      <c r="C14" s="70" t="s">
        <v>22</v>
      </c>
      <c r="D14" s="71"/>
    </row>
    <row r="15" spans="1:4" ht="14.25">
      <c r="A15" s="70" t="s">
        <v>23</v>
      </c>
      <c r="B15" s="72"/>
      <c r="C15" s="70" t="s">
        <v>24</v>
      </c>
      <c r="D15" s="71"/>
    </row>
    <row r="16" spans="1:4" ht="14.25">
      <c r="A16" s="70" t="s">
        <v>25</v>
      </c>
      <c r="B16" s="72"/>
      <c r="C16" s="70" t="s">
        <v>26</v>
      </c>
      <c r="D16" s="71"/>
    </row>
    <row r="17" spans="1:4" ht="14.25">
      <c r="A17" s="70" t="s">
        <v>27</v>
      </c>
      <c r="B17" s="71"/>
      <c r="C17" s="70"/>
      <c r="D17" s="73"/>
    </row>
    <row r="18" spans="1:4" ht="14.25">
      <c r="A18" s="70" t="s">
        <v>28</v>
      </c>
      <c r="B18" s="71"/>
      <c r="C18" s="70" t="s">
        <v>29</v>
      </c>
      <c r="D18" s="74">
        <v>400718746.93</v>
      </c>
    </row>
    <row r="19" spans="1:4" ht="14.25">
      <c r="A19" s="70" t="s">
        <v>30</v>
      </c>
      <c r="B19" s="71"/>
      <c r="C19" s="70" t="s">
        <v>22</v>
      </c>
      <c r="D19" s="74">
        <v>400000000</v>
      </c>
    </row>
    <row r="20" spans="1:4" ht="14.25">
      <c r="A20" s="70" t="s">
        <v>31</v>
      </c>
      <c r="B20" s="71"/>
      <c r="C20" s="70" t="s">
        <v>32</v>
      </c>
      <c r="D20" s="74"/>
    </row>
    <row r="21" spans="1:4" ht="14.25">
      <c r="A21" s="70" t="s">
        <v>33</v>
      </c>
      <c r="B21" s="71"/>
      <c r="C21" s="70" t="s">
        <v>34</v>
      </c>
      <c r="D21" s="74"/>
    </row>
    <row r="22" spans="1:4" ht="14.25">
      <c r="A22" s="70"/>
      <c r="B22" s="73"/>
      <c r="C22" s="70" t="s">
        <v>35</v>
      </c>
      <c r="D22" s="74"/>
    </row>
    <row r="23" spans="1:4" ht="14.25">
      <c r="A23" s="70"/>
      <c r="B23" s="73"/>
      <c r="C23" s="70" t="s">
        <v>36</v>
      </c>
      <c r="D23" s="74">
        <v>718746.93</v>
      </c>
    </row>
    <row r="24" spans="1:4" ht="14.25">
      <c r="A24" s="70"/>
      <c r="B24" s="73"/>
      <c r="C24" s="70" t="s">
        <v>26</v>
      </c>
      <c r="D24" s="71"/>
    </row>
    <row r="25" spans="1:4" ht="14.25">
      <c r="A25" s="70"/>
      <c r="B25" s="73"/>
      <c r="C25" s="70"/>
      <c r="D25" s="73"/>
    </row>
    <row r="26" spans="1:4" ht="14.25">
      <c r="A26" s="70"/>
      <c r="B26" s="73"/>
      <c r="C26" s="70" t="s">
        <v>37</v>
      </c>
      <c r="D26" s="71"/>
    </row>
    <row r="27" spans="1:4" ht="14.25">
      <c r="A27" s="70"/>
      <c r="B27" s="73"/>
      <c r="C27" s="70"/>
      <c r="D27" s="73"/>
    </row>
    <row r="28" spans="1:4" ht="14.25">
      <c r="A28" s="70" t="s">
        <v>38</v>
      </c>
      <c r="B28" s="74">
        <v>404683702.76</v>
      </c>
      <c r="C28" s="68" t="s">
        <v>39</v>
      </c>
      <c r="D28" s="74">
        <v>404683702.76</v>
      </c>
    </row>
    <row r="29" spans="1:4" ht="14.25">
      <c r="A29" s="70"/>
      <c r="B29" s="73"/>
      <c r="C29" s="70"/>
      <c r="D29" s="73"/>
    </row>
    <row r="30" spans="1:4" ht="14.25">
      <c r="A30" s="70" t="s">
        <v>40</v>
      </c>
      <c r="B30" s="71"/>
      <c r="C30" s="70" t="s">
        <v>41</v>
      </c>
      <c r="D30" s="71"/>
    </row>
    <row r="31" spans="1:4" ht="14.25">
      <c r="A31" s="70" t="s">
        <v>42</v>
      </c>
      <c r="B31" s="72"/>
      <c r="C31" s="70" t="s">
        <v>43</v>
      </c>
      <c r="D31" s="72"/>
    </row>
    <row r="32" spans="1:4" ht="14.25">
      <c r="A32" s="70" t="s">
        <v>44</v>
      </c>
      <c r="B32" s="71"/>
      <c r="C32" s="70" t="s">
        <v>45</v>
      </c>
      <c r="D32" s="72"/>
    </row>
    <row r="33" spans="1:4" ht="14.25">
      <c r="A33" s="70" t="s">
        <v>46</v>
      </c>
      <c r="B33" s="72"/>
      <c r="C33" s="70"/>
      <c r="D33" s="73"/>
    </row>
    <row r="34" spans="1:4" ht="14.25">
      <c r="A34" s="70"/>
      <c r="B34" s="73"/>
      <c r="C34" s="70"/>
      <c r="D34" s="73"/>
    </row>
    <row r="35" spans="1:4" ht="14.25">
      <c r="A35" s="70"/>
      <c r="B35" s="73"/>
      <c r="C35" s="70"/>
      <c r="D35" s="73"/>
    </row>
    <row r="36" spans="1:4" ht="14.25">
      <c r="A36" s="70" t="s">
        <v>47</v>
      </c>
      <c r="B36" s="72"/>
      <c r="C36" s="70" t="s">
        <v>48</v>
      </c>
      <c r="D36" s="73"/>
    </row>
    <row r="37" spans="1:4" ht="14.25">
      <c r="A37" s="70"/>
      <c r="B37" s="73"/>
      <c r="C37" s="70"/>
      <c r="D37" s="73"/>
    </row>
    <row r="38" spans="1:4" ht="21.75" customHeight="1">
      <c r="A38" s="70" t="s">
        <v>49</v>
      </c>
      <c r="B38" s="74">
        <v>404683702.76</v>
      </c>
      <c r="C38" s="68" t="s">
        <v>50</v>
      </c>
      <c r="D38" s="74">
        <v>404683702.76</v>
      </c>
    </row>
  </sheetData>
  <sheetProtection/>
  <mergeCells count="3">
    <mergeCell ref="A2:D2"/>
    <mergeCell ref="A5:B5"/>
    <mergeCell ref="C5:D5"/>
  </mergeCells>
  <printOptions horizontalCentered="1"/>
  <pageMargins left="0.5511811023622047" right="0.5511811023622047" top="1.05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212</v>
      </c>
    </row>
    <row r="2" spans="1:2" ht="30" customHeight="1">
      <c r="A2" s="197" t="s">
        <v>213</v>
      </c>
      <c r="B2" s="197"/>
    </row>
    <row r="3" spans="1:2" ht="30" customHeight="1">
      <c r="A3" s="81" t="s">
        <v>237</v>
      </c>
      <c r="B3" s="8" t="s">
        <v>2</v>
      </c>
    </row>
    <row r="4" spans="1:2" ht="39" customHeight="1">
      <c r="A4" s="9" t="s">
        <v>55</v>
      </c>
      <c r="B4" s="9" t="s">
        <v>214</v>
      </c>
    </row>
    <row r="5" spans="1:2" ht="39" customHeight="1">
      <c r="A5" s="10" t="s">
        <v>215</v>
      </c>
      <c r="B5" s="108">
        <v>0</v>
      </c>
    </row>
    <row r="6" spans="1:2" ht="39" customHeight="1">
      <c r="A6" s="11" t="s">
        <v>216</v>
      </c>
      <c r="B6" s="107">
        <v>60000</v>
      </c>
    </row>
    <row r="7" spans="1:2" ht="39" customHeight="1">
      <c r="A7" s="7" t="s">
        <v>217</v>
      </c>
      <c r="B7" s="108">
        <v>0</v>
      </c>
    </row>
    <row r="8" spans="1:2" ht="39" customHeight="1">
      <c r="A8" s="7" t="s">
        <v>218</v>
      </c>
      <c r="B8" s="107">
        <v>40000</v>
      </c>
    </row>
    <row r="9" spans="1:2" ht="39" customHeight="1">
      <c r="A9" s="7" t="s">
        <v>219</v>
      </c>
      <c r="B9" s="108">
        <v>0</v>
      </c>
    </row>
    <row r="10" spans="1:2" ht="39" customHeight="1">
      <c r="A10" s="7" t="s">
        <v>220</v>
      </c>
      <c r="B10" s="107">
        <v>40000</v>
      </c>
    </row>
    <row r="11" spans="1:2" ht="39" customHeight="1">
      <c r="A11" s="7" t="s">
        <v>221</v>
      </c>
      <c r="B11" s="107">
        <v>20000</v>
      </c>
    </row>
    <row r="12" spans="1:2" ht="14.25">
      <c r="A12" s="198" t="s">
        <v>222</v>
      </c>
      <c r="B12" s="198"/>
    </row>
    <row r="13" spans="1:2" ht="14.25">
      <c r="A13" s="12" t="s">
        <v>223</v>
      </c>
      <c r="B13" s="12"/>
    </row>
    <row r="14" spans="1:2" ht="37.5" customHeight="1">
      <c r="A14" s="199" t="s">
        <v>224</v>
      </c>
      <c r="B14" s="199"/>
    </row>
  </sheetData>
  <sheetProtection/>
  <mergeCells count="3">
    <mergeCell ref="A2:B2"/>
    <mergeCell ref="A12:B12"/>
    <mergeCell ref="A14:B14"/>
  </mergeCells>
  <printOptions/>
  <pageMargins left="0.75" right="0.47" top="1.08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zoomScaleSheetLayoutView="100" workbookViewId="0" topLeftCell="A1">
      <selection activeCell="K10" sqref="K10"/>
    </sheetView>
  </sheetViews>
  <sheetFormatPr defaultColWidth="9.00390625" defaultRowHeight="14.25"/>
  <cols>
    <col min="1" max="3" width="10.50390625" style="0" customWidth="1"/>
    <col min="4" max="4" width="18.375" style="0" customWidth="1"/>
    <col min="5" max="7" width="13.875" style="0" customWidth="1"/>
  </cols>
  <sheetData>
    <row r="1" ht="14.25">
      <c r="A1" s="1" t="s">
        <v>225</v>
      </c>
    </row>
    <row r="2" spans="1:7" ht="33" customHeight="1">
      <c r="A2" s="200" t="s">
        <v>226</v>
      </c>
      <c r="B2" s="201"/>
      <c r="C2" s="201"/>
      <c r="D2" s="201"/>
      <c r="E2" s="201"/>
      <c r="F2" s="201"/>
      <c r="G2" s="201"/>
    </row>
    <row r="3" spans="1:7" ht="22.5" customHeight="1">
      <c r="A3" s="202" t="s">
        <v>234</v>
      </c>
      <c r="B3" s="202"/>
      <c r="C3" s="202"/>
      <c r="D3" s="2"/>
      <c r="E3" s="2"/>
      <c r="F3" s="2"/>
      <c r="G3" s="3" t="s">
        <v>54</v>
      </c>
    </row>
    <row r="4" spans="1:7" ht="21" customHeight="1">
      <c r="A4" s="203" t="s">
        <v>227</v>
      </c>
      <c r="B4" s="203"/>
      <c r="C4" s="203"/>
      <c r="D4" s="203"/>
      <c r="E4" s="203" t="s">
        <v>228</v>
      </c>
      <c r="F4" s="203"/>
      <c r="G4" s="203"/>
    </row>
    <row r="5" spans="1:7" ht="21" customHeight="1">
      <c r="A5" s="203" t="s">
        <v>63</v>
      </c>
      <c r="B5" s="203"/>
      <c r="C5" s="203"/>
      <c r="D5" s="203" t="s">
        <v>64</v>
      </c>
      <c r="E5" s="203" t="s">
        <v>90</v>
      </c>
      <c r="F5" s="203" t="s">
        <v>80</v>
      </c>
      <c r="G5" s="203" t="s">
        <v>81</v>
      </c>
    </row>
    <row r="6" spans="1:7" ht="21" customHeight="1">
      <c r="A6" s="203"/>
      <c r="B6" s="203"/>
      <c r="C6" s="203"/>
      <c r="D6" s="203"/>
      <c r="E6" s="203"/>
      <c r="F6" s="203"/>
      <c r="G6" s="203"/>
    </row>
    <row r="7" spans="1:7" ht="21" customHeight="1">
      <c r="A7" s="203"/>
      <c r="B7" s="203"/>
      <c r="C7" s="203"/>
      <c r="D7" s="203"/>
      <c r="E7" s="203"/>
      <c r="F7" s="203"/>
      <c r="G7" s="203"/>
    </row>
    <row r="8" spans="1:7" ht="21" customHeight="1">
      <c r="A8" s="203" t="s">
        <v>65</v>
      </c>
      <c r="B8" s="203" t="s">
        <v>66</v>
      </c>
      <c r="C8" s="203" t="s">
        <v>67</v>
      </c>
      <c r="D8" s="4" t="s">
        <v>68</v>
      </c>
      <c r="E8" s="5">
        <v>1</v>
      </c>
      <c r="F8" s="5">
        <v>2</v>
      </c>
      <c r="G8" s="5">
        <v>5</v>
      </c>
    </row>
    <row r="9" spans="1:7" ht="21" customHeight="1">
      <c r="A9" s="203"/>
      <c r="B9" s="203"/>
      <c r="C9" s="203"/>
      <c r="D9" s="4" t="s">
        <v>76</v>
      </c>
      <c r="E9" s="6">
        <v>0</v>
      </c>
      <c r="F9" s="6">
        <v>0</v>
      </c>
      <c r="G9" s="6">
        <v>0</v>
      </c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  <row r="22" ht="14.25">
      <c r="A22" t="s">
        <v>238</v>
      </c>
    </row>
  </sheetData>
  <sheetProtection/>
  <mergeCells count="12">
    <mergeCell ref="E5:E7"/>
    <mergeCell ref="F5:F7"/>
    <mergeCell ref="G5:G7"/>
    <mergeCell ref="A5:C7"/>
    <mergeCell ref="A8:A9"/>
    <mergeCell ref="B8:B9"/>
    <mergeCell ref="C8:C9"/>
    <mergeCell ref="D5:D7"/>
    <mergeCell ref="A2:G2"/>
    <mergeCell ref="A3:C3"/>
    <mergeCell ref="A4:D4"/>
    <mergeCell ref="E4:G4"/>
  </mergeCells>
  <printOptions horizontalCentered="1"/>
  <pageMargins left="0.7480314960629921" right="0.7480314960629921" top="0.9055118110236221" bottom="0.4724409448818898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3" width="9.625" style="0" customWidth="1"/>
    <col min="4" max="4" width="24.25390625" style="0" customWidth="1"/>
    <col min="5" max="6" width="17.00390625" style="0" customWidth="1"/>
    <col min="7" max="7" width="7.50390625" style="0" customWidth="1"/>
    <col min="8" max="8" width="5.375" style="0" customWidth="1"/>
    <col min="9" max="9" width="5.50390625" style="0" customWidth="1"/>
    <col min="10" max="10" width="7.50390625" style="0" customWidth="1"/>
    <col min="11" max="11" width="5.125" style="0" customWidth="1"/>
  </cols>
  <sheetData>
    <row r="1" ht="14.25">
      <c r="A1" s="1" t="s">
        <v>51</v>
      </c>
    </row>
    <row r="2" spans="1:11" ht="32.25" customHeight="1">
      <c r="A2" s="149" t="s">
        <v>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21" customHeight="1">
      <c r="A3" s="150" t="s">
        <v>234</v>
      </c>
      <c r="B3" s="150"/>
      <c r="C3" s="150"/>
      <c r="D3" s="52"/>
      <c r="E3" s="52"/>
      <c r="F3" s="52"/>
      <c r="G3" s="52"/>
      <c r="H3" s="53"/>
      <c r="I3" s="52"/>
      <c r="J3" s="61"/>
      <c r="K3" s="62" t="s">
        <v>54</v>
      </c>
    </row>
    <row r="4" spans="1:11" ht="21" customHeight="1">
      <c r="A4" s="151" t="s">
        <v>55</v>
      </c>
      <c r="B4" s="152"/>
      <c r="C4" s="152"/>
      <c r="D4" s="152"/>
      <c r="E4" s="157" t="s">
        <v>56</v>
      </c>
      <c r="F4" s="157" t="s">
        <v>57</v>
      </c>
      <c r="G4" s="157" t="s">
        <v>58</v>
      </c>
      <c r="H4" s="157" t="s">
        <v>59</v>
      </c>
      <c r="I4" s="157" t="s">
        <v>60</v>
      </c>
      <c r="J4" s="157" t="s">
        <v>61</v>
      </c>
      <c r="K4" s="157" t="s">
        <v>62</v>
      </c>
    </row>
    <row r="5" spans="1:11" ht="21" customHeight="1">
      <c r="A5" s="140" t="s">
        <v>63</v>
      </c>
      <c r="B5" s="158"/>
      <c r="C5" s="158"/>
      <c r="D5" s="156" t="s">
        <v>64</v>
      </c>
      <c r="E5" s="158"/>
      <c r="F5" s="158"/>
      <c r="G5" s="158"/>
      <c r="H5" s="158"/>
      <c r="I5" s="158"/>
      <c r="J5" s="158"/>
      <c r="K5" s="157"/>
    </row>
    <row r="6" spans="1:11" ht="21" customHeight="1">
      <c r="A6" s="140"/>
      <c r="B6" s="158"/>
      <c r="C6" s="158"/>
      <c r="D6" s="156"/>
      <c r="E6" s="158"/>
      <c r="F6" s="158"/>
      <c r="G6" s="158"/>
      <c r="H6" s="158"/>
      <c r="I6" s="158"/>
      <c r="J6" s="158"/>
      <c r="K6" s="157"/>
    </row>
    <row r="7" spans="1:11" ht="21" customHeight="1">
      <c r="A7" s="161" t="s">
        <v>65</v>
      </c>
      <c r="B7" s="156" t="s">
        <v>66</v>
      </c>
      <c r="C7" s="156" t="s">
        <v>67</v>
      </c>
      <c r="D7" s="55" t="s">
        <v>68</v>
      </c>
      <c r="E7" s="54" t="s">
        <v>69</v>
      </c>
      <c r="F7" s="54" t="s">
        <v>70</v>
      </c>
      <c r="G7" s="54" t="s">
        <v>71</v>
      </c>
      <c r="H7" s="54" t="s">
        <v>72</v>
      </c>
      <c r="I7" s="54" t="s">
        <v>73</v>
      </c>
      <c r="J7" s="54" t="s">
        <v>74</v>
      </c>
      <c r="K7" s="54" t="s">
        <v>75</v>
      </c>
    </row>
    <row r="8" spans="1:11" ht="21" customHeight="1">
      <c r="A8" s="161"/>
      <c r="B8" s="156"/>
      <c r="C8" s="156"/>
      <c r="D8" s="55" t="s">
        <v>76</v>
      </c>
      <c r="E8" s="56">
        <f>SUM(E9+E12+E15)</f>
        <v>404683702.76</v>
      </c>
      <c r="F8" s="56">
        <f>SUM(F9+F12+F15)</f>
        <v>404683702.76</v>
      </c>
      <c r="G8" s="56"/>
      <c r="H8" s="56"/>
      <c r="I8" s="56"/>
      <c r="J8" s="56"/>
      <c r="K8" s="56"/>
    </row>
    <row r="9" spans="1:11" ht="21" customHeight="1">
      <c r="A9" s="153">
        <v>201</v>
      </c>
      <c r="B9" s="154"/>
      <c r="C9" s="155"/>
      <c r="D9" s="130" t="s">
        <v>270</v>
      </c>
      <c r="E9" s="131">
        <v>267444</v>
      </c>
      <c r="F9" s="131">
        <v>267444</v>
      </c>
      <c r="G9" s="57"/>
      <c r="H9" s="56"/>
      <c r="I9" s="57"/>
      <c r="J9" s="57"/>
      <c r="K9" s="56"/>
    </row>
    <row r="10" spans="1:11" ht="21" customHeight="1">
      <c r="A10" s="153">
        <v>20199</v>
      </c>
      <c r="B10" s="154"/>
      <c r="C10" s="155"/>
      <c r="D10" s="130" t="s">
        <v>231</v>
      </c>
      <c r="E10" s="131">
        <v>267444</v>
      </c>
      <c r="F10" s="131">
        <v>267444</v>
      </c>
      <c r="G10" s="57"/>
      <c r="H10" s="57"/>
      <c r="I10" s="57"/>
      <c r="J10" s="57"/>
      <c r="K10" s="56"/>
    </row>
    <row r="11" spans="1:11" ht="21" customHeight="1">
      <c r="A11" s="153">
        <v>2019999</v>
      </c>
      <c r="B11" s="154"/>
      <c r="C11" s="155"/>
      <c r="D11" s="130" t="s">
        <v>231</v>
      </c>
      <c r="E11" s="131">
        <v>267444</v>
      </c>
      <c r="F11" s="131">
        <v>267444</v>
      </c>
      <c r="G11" s="57"/>
      <c r="H11" s="57"/>
      <c r="I11" s="57"/>
      <c r="J11" s="57"/>
      <c r="K11" s="56"/>
    </row>
    <row r="12" spans="1:11" ht="21" customHeight="1">
      <c r="A12" s="162">
        <v>208</v>
      </c>
      <c r="B12" s="155"/>
      <c r="C12" s="155"/>
      <c r="D12" s="58" t="s">
        <v>271</v>
      </c>
      <c r="E12" s="131">
        <v>448164.42</v>
      </c>
      <c r="F12" s="131">
        <v>448164.42</v>
      </c>
      <c r="G12" s="57"/>
      <c r="H12" s="57"/>
      <c r="I12" s="57"/>
      <c r="J12" s="57"/>
      <c r="K12" s="57"/>
    </row>
    <row r="13" spans="1:11" ht="21" customHeight="1">
      <c r="A13" s="162">
        <v>20805</v>
      </c>
      <c r="B13" s="155"/>
      <c r="C13" s="155"/>
      <c r="D13" s="58" t="s">
        <v>269</v>
      </c>
      <c r="E13" s="131">
        <v>448164.42</v>
      </c>
      <c r="F13" s="131">
        <v>448164.42</v>
      </c>
      <c r="G13" s="60"/>
      <c r="H13" s="60"/>
      <c r="I13" s="60"/>
      <c r="J13" s="60"/>
      <c r="K13" s="60"/>
    </row>
    <row r="14" spans="1:11" ht="21" customHeight="1">
      <c r="A14" s="162">
        <v>2080505</v>
      </c>
      <c r="B14" s="155"/>
      <c r="C14" s="155"/>
      <c r="D14" s="58" t="s">
        <v>232</v>
      </c>
      <c r="E14" s="131">
        <v>448164.42</v>
      </c>
      <c r="F14" s="131">
        <v>448164.42</v>
      </c>
      <c r="G14" s="60"/>
      <c r="H14" s="60"/>
      <c r="I14" s="60"/>
      <c r="J14" s="60"/>
      <c r="K14" s="60"/>
    </row>
    <row r="15" spans="1:11" ht="21" customHeight="1">
      <c r="A15" s="162">
        <v>221</v>
      </c>
      <c r="B15" s="155"/>
      <c r="C15" s="155"/>
      <c r="D15" s="58" t="s">
        <v>272</v>
      </c>
      <c r="E15" s="56">
        <f>SUM(E16+E19+E21)</f>
        <v>403968094.34</v>
      </c>
      <c r="F15" s="56">
        <f>SUM(F16+F19+F21)</f>
        <v>403968094.34</v>
      </c>
      <c r="G15" s="60"/>
      <c r="H15" s="60"/>
      <c r="I15" s="60"/>
      <c r="J15" s="60"/>
      <c r="K15" s="60"/>
    </row>
    <row r="16" spans="1:11" ht="21" customHeight="1">
      <c r="A16" s="147">
        <v>22101</v>
      </c>
      <c r="B16" s="148"/>
      <c r="C16" s="148"/>
      <c r="D16" s="58" t="s">
        <v>273</v>
      </c>
      <c r="E16" s="59">
        <f>SUM(E17:E18)</f>
        <v>400446800</v>
      </c>
      <c r="F16" s="59">
        <f>SUM(F17:F18)</f>
        <v>400446800</v>
      </c>
      <c r="G16" s="60"/>
      <c r="H16" s="60"/>
      <c r="I16" s="60"/>
      <c r="J16" s="60"/>
      <c r="K16" s="60"/>
    </row>
    <row r="17" spans="1:11" ht="21" customHeight="1">
      <c r="A17" s="147">
        <v>2210103</v>
      </c>
      <c r="B17" s="148"/>
      <c r="C17" s="148"/>
      <c r="D17" s="58" t="s">
        <v>274</v>
      </c>
      <c r="E17" s="131">
        <v>399110000</v>
      </c>
      <c r="F17" s="131">
        <v>399110000</v>
      </c>
      <c r="G17" s="60"/>
      <c r="H17" s="60"/>
      <c r="I17" s="60"/>
      <c r="J17" s="60"/>
      <c r="K17" s="60"/>
    </row>
    <row r="18" spans="1:11" ht="21" customHeight="1">
      <c r="A18" s="147">
        <v>2210199</v>
      </c>
      <c r="B18" s="148"/>
      <c r="C18" s="148"/>
      <c r="D18" s="58" t="s">
        <v>275</v>
      </c>
      <c r="E18" s="131">
        <v>1336800</v>
      </c>
      <c r="F18" s="131">
        <v>1336800</v>
      </c>
      <c r="G18" s="60"/>
      <c r="H18" s="60"/>
      <c r="I18" s="60"/>
      <c r="J18" s="60"/>
      <c r="K18" s="60"/>
    </row>
    <row r="19" spans="1:11" ht="21" customHeight="1">
      <c r="A19" s="159">
        <v>22102</v>
      </c>
      <c r="B19" s="160"/>
      <c r="C19" s="148"/>
      <c r="D19" s="58" t="s">
        <v>276</v>
      </c>
      <c r="E19" s="131">
        <v>261334.08</v>
      </c>
      <c r="F19" s="131">
        <v>261334.08</v>
      </c>
      <c r="G19" s="60"/>
      <c r="H19" s="60"/>
      <c r="I19" s="60"/>
      <c r="J19" s="60"/>
      <c r="K19" s="59"/>
    </row>
    <row r="20" spans="1:11" ht="21" customHeight="1">
      <c r="A20" s="159">
        <v>2210201</v>
      </c>
      <c r="B20" s="160"/>
      <c r="C20" s="148"/>
      <c r="D20" s="58" t="s">
        <v>247</v>
      </c>
      <c r="E20" s="131">
        <v>261334.08</v>
      </c>
      <c r="F20" s="131">
        <v>261334.08</v>
      </c>
      <c r="G20" s="80"/>
      <c r="H20" s="80"/>
      <c r="I20" s="80"/>
      <c r="J20" s="80"/>
      <c r="K20" s="80"/>
    </row>
    <row r="21" spans="1:11" ht="21" customHeight="1">
      <c r="A21" s="147">
        <v>22103</v>
      </c>
      <c r="B21" s="148"/>
      <c r="C21" s="148"/>
      <c r="D21" s="58" t="s">
        <v>248</v>
      </c>
      <c r="E21" s="131">
        <v>3259960.26</v>
      </c>
      <c r="F21" s="132">
        <v>3259960.26</v>
      </c>
      <c r="G21" s="7"/>
      <c r="H21" s="7"/>
      <c r="I21" s="7"/>
      <c r="J21" s="7"/>
      <c r="K21" s="7"/>
    </row>
    <row r="22" spans="1:11" ht="21" customHeight="1">
      <c r="A22" s="147">
        <v>2210399</v>
      </c>
      <c r="B22" s="148"/>
      <c r="C22" s="148"/>
      <c r="D22" s="79" t="s">
        <v>249</v>
      </c>
      <c r="E22" s="131">
        <v>3259960.26</v>
      </c>
      <c r="F22" s="132">
        <v>3259960.26</v>
      </c>
      <c r="G22" s="7"/>
      <c r="H22" s="7"/>
      <c r="I22" s="7"/>
      <c r="J22" s="7"/>
      <c r="K22" s="7"/>
    </row>
  </sheetData>
  <sheetProtection/>
  <mergeCells count="29">
    <mergeCell ref="A11:C11"/>
    <mergeCell ref="A12:C12"/>
    <mergeCell ref="A13:C13"/>
    <mergeCell ref="A17:C17"/>
    <mergeCell ref="J4:J6"/>
    <mergeCell ref="K4:K6"/>
    <mergeCell ref="A5:C6"/>
    <mergeCell ref="H4:H6"/>
    <mergeCell ref="I4:I6"/>
    <mergeCell ref="A19:C19"/>
    <mergeCell ref="A20:C20"/>
    <mergeCell ref="A7:A8"/>
    <mergeCell ref="B7:B8"/>
    <mergeCell ref="C7:C8"/>
    <mergeCell ref="A14:C14"/>
    <mergeCell ref="A15:C15"/>
    <mergeCell ref="A16:C16"/>
    <mergeCell ref="A10:C10"/>
    <mergeCell ref="A18:C18"/>
    <mergeCell ref="A21:C21"/>
    <mergeCell ref="A22:C22"/>
    <mergeCell ref="A2:K2"/>
    <mergeCell ref="A3:C3"/>
    <mergeCell ref="A4:D4"/>
    <mergeCell ref="A9:C9"/>
    <mergeCell ref="D5:D6"/>
    <mergeCell ref="E4:E6"/>
    <mergeCell ref="F4:F6"/>
    <mergeCell ref="G4:G6"/>
  </mergeCells>
  <printOptions horizontalCentered="1"/>
  <pageMargins left="0.7480314960629921" right="0.7480314960629921" top="0.7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3"/>
  <sheetViews>
    <sheetView zoomScaleSheetLayoutView="100" workbookViewId="0" topLeftCell="A1">
      <selection activeCell="E19" sqref="E19"/>
    </sheetView>
  </sheetViews>
  <sheetFormatPr defaultColWidth="9.00390625" defaultRowHeight="14.25"/>
  <cols>
    <col min="1" max="3" width="9.625" style="0" customWidth="1"/>
    <col min="4" max="4" width="31.00390625" style="0" customWidth="1"/>
    <col min="5" max="7" width="14.25390625" style="0" customWidth="1"/>
    <col min="8" max="10" width="4.875" style="0" customWidth="1"/>
    <col min="11" max="11" width="4.75390625" style="0" customWidth="1"/>
  </cols>
  <sheetData>
    <row r="1" ht="14.25">
      <c r="A1" s="1" t="s">
        <v>77</v>
      </c>
    </row>
    <row r="2" spans="1:10" ht="27">
      <c r="A2" s="142" t="s">
        <v>78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1" customHeight="1">
      <c r="A3" s="143" t="s">
        <v>234</v>
      </c>
      <c r="B3" s="143"/>
      <c r="C3" s="143"/>
      <c r="D3" s="46"/>
      <c r="E3" s="46"/>
      <c r="F3" s="47"/>
      <c r="G3" s="46"/>
      <c r="H3" s="46"/>
      <c r="I3" s="46"/>
      <c r="J3" t="s">
        <v>54</v>
      </c>
    </row>
    <row r="4" spans="1:11" ht="21" customHeight="1">
      <c r="A4" s="139" t="s">
        <v>55</v>
      </c>
      <c r="B4" s="139"/>
      <c r="C4" s="139"/>
      <c r="D4" s="139"/>
      <c r="E4" s="164" t="s">
        <v>79</v>
      </c>
      <c r="F4" s="164" t="s">
        <v>80</v>
      </c>
      <c r="G4" s="164" t="s">
        <v>81</v>
      </c>
      <c r="H4" s="164" t="s">
        <v>82</v>
      </c>
      <c r="I4" s="164" t="s">
        <v>83</v>
      </c>
      <c r="J4" s="164" t="s">
        <v>84</v>
      </c>
      <c r="K4" s="165" t="s">
        <v>85</v>
      </c>
    </row>
    <row r="5" spans="1:11" ht="21" customHeight="1">
      <c r="A5" s="164" t="s">
        <v>63</v>
      </c>
      <c r="B5" s="164"/>
      <c r="C5" s="164"/>
      <c r="D5" s="139" t="s">
        <v>64</v>
      </c>
      <c r="E5" s="164"/>
      <c r="F5" s="164"/>
      <c r="G5" s="164"/>
      <c r="H5" s="164"/>
      <c r="I5" s="164"/>
      <c r="J5" s="164"/>
      <c r="K5" s="166"/>
    </row>
    <row r="6" spans="1:11" ht="21" customHeight="1">
      <c r="A6" s="164"/>
      <c r="B6" s="164"/>
      <c r="C6" s="164"/>
      <c r="D6" s="139"/>
      <c r="E6" s="164"/>
      <c r="F6" s="164"/>
      <c r="G6" s="164"/>
      <c r="H6" s="164"/>
      <c r="I6" s="164"/>
      <c r="J6" s="164"/>
      <c r="K6" s="166"/>
    </row>
    <row r="7" spans="1:11" ht="21" customHeight="1">
      <c r="A7" s="164"/>
      <c r="B7" s="164"/>
      <c r="C7" s="164"/>
      <c r="D7" s="139"/>
      <c r="E7" s="164"/>
      <c r="F7" s="164"/>
      <c r="G7" s="164"/>
      <c r="H7" s="164"/>
      <c r="I7" s="164"/>
      <c r="J7" s="164"/>
      <c r="K7" s="167"/>
    </row>
    <row r="8" spans="1:11" ht="21" customHeight="1">
      <c r="A8" s="139" t="s">
        <v>65</v>
      </c>
      <c r="B8" s="139" t="s">
        <v>66</v>
      </c>
      <c r="C8" s="139" t="s">
        <v>67</v>
      </c>
      <c r="D8" s="48" t="s">
        <v>68</v>
      </c>
      <c r="E8" s="49" t="s">
        <v>69</v>
      </c>
      <c r="F8" s="49" t="s">
        <v>70</v>
      </c>
      <c r="G8" s="49" t="s">
        <v>71</v>
      </c>
      <c r="H8" s="49" t="s">
        <v>72</v>
      </c>
      <c r="I8" s="49" t="s">
        <v>73</v>
      </c>
      <c r="J8" s="49" t="s">
        <v>74</v>
      </c>
      <c r="K8" s="7"/>
    </row>
    <row r="9" spans="1:11" ht="21" customHeight="1">
      <c r="A9" s="139"/>
      <c r="B9" s="139"/>
      <c r="C9" s="139"/>
      <c r="D9" s="48" t="s">
        <v>76</v>
      </c>
      <c r="E9" s="84">
        <f>SUM(E10+E13+E16)</f>
        <v>404683702.76</v>
      </c>
      <c r="F9" s="84">
        <f>SUM(F10+F13+F16)</f>
        <v>3964955.83</v>
      </c>
      <c r="G9" s="84">
        <f>SUM(G10+G13+G16)</f>
        <v>400718746.93</v>
      </c>
      <c r="H9" s="50"/>
      <c r="I9" s="50"/>
      <c r="J9" s="50"/>
      <c r="K9" s="7"/>
    </row>
    <row r="10" spans="1:11" ht="21" customHeight="1">
      <c r="A10" s="163">
        <v>201</v>
      </c>
      <c r="B10" s="163"/>
      <c r="C10" s="163"/>
      <c r="D10" s="82" t="s">
        <v>239</v>
      </c>
      <c r="E10" s="83">
        <v>267444</v>
      </c>
      <c r="F10" s="83">
        <v>267444</v>
      </c>
      <c r="G10" s="84"/>
      <c r="H10" s="51"/>
      <c r="I10" s="51"/>
      <c r="J10" s="51"/>
      <c r="K10" s="7"/>
    </row>
    <row r="11" spans="1:11" ht="21" customHeight="1">
      <c r="A11" s="163">
        <v>20199</v>
      </c>
      <c r="B11" s="163"/>
      <c r="C11" s="163"/>
      <c r="D11" s="82" t="s">
        <v>231</v>
      </c>
      <c r="E11" s="83">
        <v>267444</v>
      </c>
      <c r="F11" s="83">
        <v>267444</v>
      </c>
      <c r="G11" s="84"/>
      <c r="H11" s="51"/>
      <c r="I11" s="51"/>
      <c r="J11" s="51"/>
      <c r="K11" s="7"/>
    </row>
    <row r="12" spans="1:11" ht="21" customHeight="1">
      <c r="A12" s="163">
        <v>2019999</v>
      </c>
      <c r="B12" s="163"/>
      <c r="C12" s="163"/>
      <c r="D12" s="82" t="s">
        <v>231</v>
      </c>
      <c r="E12" s="83">
        <v>267444</v>
      </c>
      <c r="F12" s="83">
        <v>267444</v>
      </c>
      <c r="G12" s="85"/>
      <c r="H12" s="51"/>
      <c r="I12" s="51"/>
      <c r="J12" s="51"/>
      <c r="K12" s="7"/>
    </row>
    <row r="13" spans="1:11" ht="21" customHeight="1">
      <c r="A13" s="163">
        <v>208</v>
      </c>
      <c r="B13" s="163"/>
      <c r="C13" s="163"/>
      <c r="D13" s="79" t="s">
        <v>240</v>
      </c>
      <c r="E13" s="83">
        <v>448164.42</v>
      </c>
      <c r="F13" s="83">
        <v>448164.42</v>
      </c>
      <c r="G13" s="84"/>
      <c r="H13" s="51"/>
      <c r="I13" s="51"/>
      <c r="J13" s="51"/>
      <c r="K13" s="7"/>
    </row>
    <row r="14" spans="1:11" ht="21" customHeight="1">
      <c r="A14" s="163">
        <v>20805</v>
      </c>
      <c r="B14" s="163"/>
      <c r="C14" s="163"/>
      <c r="D14" s="79" t="s">
        <v>241</v>
      </c>
      <c r="E14" s="83">
        <v>448164.42</v>
      </c>
      <c r="F14" s="83">
        <v>448164.42</v>
      </c>
      <c r="G14" s="84"/>
      <c r="H14" s="51"/>
      <c r="I14" s="51"/>
      <c r="J14" s="51"/>
      <c r="K14" s="7"/>
    </row>
    <row r="15" spans="1:11" ht="21" customHeight="1">
      <c r="A15" s="163">
        <v>2080505</v>
      </c>
      <c r="B15" s="163"/>
      <c r="C15" s="163"/>
      <c r="D15" s="79" t="s">
        <v>232</v>
      </c>
      <c r="E15" s="83">
        <v>448164.42</v>
      </c>
      <c r="F15" s="83">
        <v>448164.42</v>
      </c>
      <c r="G15" s="84"/>
      <c r="H15" s="51"/>
      <c r="I15" s="51"/>
      <c r="J15" s="51"/>
      <c r="K15" s="7"/>
    </row>
    <row r="16" spans="1:11" ht="21" customHeight="1">
      <c r="A16" s="163">
        <v>221</v>
      </c>
      <c r="B16" s="163"/>
      <c r="C16" s="163"/>
      <c r="D16" s="79" t="s">
        <v>242</v>
      </c>
      <c r="E16" s="86">
        <f>SUM(E17+E20+E22)</f>
        <v>403968094.34</v>
      </c>
      <c r="F16" s="86">
        <f>F17+F20+F22</f>
        <v>3249347.41</v>
      </c>
      <c r="G16" s="86">
        <f>G17+G20+G22</f>
        <v>400718746.93</v>
      </c>
      <c r="H16" s="51"/>
      <c r="I16" s="51"/>
      <c r="J16" s="51"/>
      <c r="K16" s="7"/>
    </row>
    <row r="17" spans="1:11" ht="21" customHeight="1">
      <c r="A17" s="141">
        <v>22101</v>
      </c>
      <c r="B17" s="141"/>
      <c r="C17" s="141"/>
      <c r="D17" s="79" t="s">
        <v>243</v>
      </c>
      <c r="E17" s="87">
        <f>SUM(E18:E19)</f>
        <v>400446800</v>
      </c>
      <c r="F17" s="88"/>
      <c r="G17" s="87">
        <f>SUM(G18:G19)</f>
        <v>400446800</v>
      </c>
      <c r="H17" s="51"/>
      <c r="I17" s="51"/>
      <c r="J17" s="51"/>
      <c r="K17" s="7"/>
    </row>
    <row r="18" spans="1:11" ht="21" customHeight="1">
      <c r="A18" s="141">
        <v>2210103</v>
      </c>
      <c r="B18" s="141"/>
      <c r="C18" s="141"/>
      <c r="D18" s="79" t="s">
        <v>244</v>
      </c>
      <c r="E18" s="83">
        <v>399110000</v>
      </c>
      <c r="F18" s="88"/>
      <c r="G18" s="83">
        <v>399110000</v>
      </c>
      <c r="H18" s="51"/>
      <c r="I18" s="51"/>
      <c r="J18" s="51"/>
      <c r="K18" s="7"/>
    </row>
    <row r="19" spans="1:11" ht="21" customHeight="1">
      <c r="A19" s="141">
        <v>2210199</v>
      </c>
      <c r="B19" s="141"/>
      <c r="C19" s="141"/>
      <c r="D19" s="79" t="s">
        <v>245</v>
      </c>
      <c r="E19" s="83">
        <v>1336800</v>
      </c>
      <c r="F19" s="88"/>
      <c r="G19" s="83">
        <v>1336800</v>
      </c>
      <c r="H19" s="51"/>
      <c r="I19" s="51"/>
      <c r="J19" s="51"/>
      <c r="K19" s="7"/>
    </row>
    <row r="20" spans="1:11" ht="21" customHeight="1">
      <c r="A20" s="141">
        <v>22102</v>
      </c>
      <c r="B20" s="141"/>
      <c r="C20" s="141"/>
      <c r="D20" s="79" t="s">
        <v>246</v>
      </c>
      <c r="E20" s="83">
        <v>261334.08</v>
      </c>
      <c r="F20" s="83">
        <v>261334.08</v>
      </c>
      <c r="G20" s="84"/>
      <c r="H20" s="51"/>
      <c r="I20" s="51"/>
      <c r="J20" s="51"/>
      <c r="K20" s="7"/>
    </row>
    <row r="21" spans="1:11" ht="21" customHeight="1">
      <c r="A21" s="141">
        <v>2210201</v>
      </c>
      <c r="B21" s="141"/>
      <c r="C21" s="141"/>
      <c r="D21" s="89" t="s">
        <v>247</v>
      </c>
      <c r="E21" s="90">
        <v>261334.08</v>
      </c>
      <c r="F21" s="91">
        <v>261334.08</v>
      </c>
      <c r="G21" s="92"/>
      <c r="H21" s="7"/>
      <c r="I21" s="7"/>
      <c r="J21" s="7"/>
      <c r="K21" s="7"/>
    </row>
    <row r="22" spans="1:11" ht="21" customHeight="1">
      <c r="A22" s="141">
        <v>22103</v>
      </c>
      <c r="B22" s="141"/>
      <c r="C22" s="141"/>
      <c r="D22" s="58" t="s">
        <v>248</v>
      </c>
      <c r="E22" s="93">
        <v>3259960.26</v>
      </c>
      <c r="F22" s="94">
        <v>2988013.33</v>
      </c>
      <c r="G22" s="88">
        <v>271946.93</v>
      </c>
      <c r="H22" s="7"/>
      <c r="I22" s="7"/>
      <c r="J22" s="7"/>
      <c r="K22" s="7"/>
    </row>
    <row r="23" spans="1:11" ht="21" customHeight="1">
      <c r="A23" s="141">
        <v>2210399</v>
      </c>
      <c r="B23" s="141"/>
      <c r="C23" s="141"/>
      <c r="D23" s="134" t="s">
        <v>249</v>
      </c>
      <c r="E23" s="93">
        <v>3259960.26</v>
      </c>
      <c r="F23" s="94">
        <v>2988013.33</v>
      </c>
      <c r="G23" s="88">
        <v>271946.93</v>
      </c>
      <c r="H23" s="7"/>
      <c r="I23" s="7"/>
      <c r="J23" s="7"/>
      <c r="K23" s="7"/>
    </row>
  </sheetData>
  <sheetProtection/>
  <mergeCells count="29">
    <mergeCell ref="K4:K7"/>
    <mergeCell ref="A5:C7"/>
    <mergeCell ref="A19:C19"/>
    <mergeCell ref="A13:C13"/>
    <mergeCell ref="A14:C14"/>
    <mergeCell ref="A18:C18"/>
    <mergeCell ref="A11:C11"/>
    <mergeCell ref="A12:C12"/>
    <mergeCell ref="J4:J7"/>
    <mergeCell ref="G4:G7"/>
    <mergeCell ref="H4:H7"/>
    <mergeCell ref="I4:I7"/>
    <mergeCell ref="A20:C20"/>
    <mergeCell ref="A8:A9"/>
    <mergeCell ref="B8:B9"/>
    <mergeCell ref="C8:C9"/>
    <mergeCell ref="A15:C15"/>
    <mergeCell ref="A16:C16"/>
    <mergeCell ref="A17:C17"/>
    <mergeCell ref="A21:C21"/>
    <mergeCell ref="A22:C22"/>
    <mergeCell ref="A23:C23"/>
    <mergeCell ref="A2:J2"/>
    <mergeCell ref="A3:C3"/>
    <mergeCell ref="A4:D4"/>
    <mergeCell ref="A10:C10"/>
    <mergeCell ref="D5:D7"/>
    <mergeCell ref="E4:E7"/>
    <mergeCell ref="F4:F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22">
      <selection activeCell="A44" sqref="A44"/>
    </sheetView>
  </sheetViews>
  <sheetFormatPr defaultColWidth="8.875" defaultRowHeight="14.25"/>
  <cols>
    <col min="1" max="1" width="28.50390625" style="0" customWidth="1"/>
    <col min="2" max="5" width="11.25390625" style="0" customWidth="1"/>
    <col min="6" max="7" width="4.75390625" style="0" customWidth="1"/>
  </cols>
  <sheetData>
    <row r="1" ht="19.5" customHeight="1">
      <c r="A1" s="1" t="s">
        <v>86</v>
      </c>
    </row>
    <row r="2" spans="1:7" ht="23.25" customHeight="1">
      <c r="A2" s="168" t="s">
        <v>87</v>
      </c>
      <c r="B2" s="168"/>
      <c r="C2" s="168"/>
      <c r="D2" s="168"/>
      <c r="E2" s="168"/>
      <c r="F2" s="168"/>
      <c r="G2" s="168"/>
    </row>
    <row r="3" spans="1:7" ht="23.25" customHeight="1">
      <c r="A3" t="s">
        <v>235</v>
      </c>
      <c r="B3" s="13"/>
      <c r="C3" s="13"/>
      <c r="D3" s="13"/>
      <c r="E3" s="13"/>
      <c r="F3" s="13"/>
      <c r="G3" s="42" t="s">
        <v>2</v>
      </c>
    </row>
    <row r="4" spans="1:7" ht="18" customHeight="1">
      <c r="A4" s="172" t="s">
        <v>88</v>
      </c>
      <c r="B4" s="172" t="s">
        <v>76</v>
      </c>
      <c r="C4" s="169" t="s">
        <v>89</v>
      </c>
      <c r="D4" s="170"/>
      <c r="E4" s="170"/>
      <c r="F4" s="170"/>
      <c r="G4" s="171"/>
    </row>
    <row r="5" spans="1:7" ht="26.25" customHeight="1">
      <c r="A5" s="173"/>
      <c r="B5" s="173"/>
      <c r="C5" s="172" t="s">
        <v>90</v>
      </c>
      <c r="D5" s="169" t="s">
        <v>91</v>
      </c>
      <c r="E5" s="171"/>
      <c r="F5" s="172" t="s">
        <v>92</v>
      </c>
      <c r="G5" s="172" t="s">
        <v>93</v>
      </c>
    </row>
    <row r="6" spans="1:7" ht="48.75" customHeight="1">
      <c r="A6" s="174"/>
      <c r="B6" s="174"/>
      <c r="C6" s="174"/>
      <c r="D6" s="45" t="s">
        <v>94</v>
      </c>
      <c r="E6" s="45" t="s">
        <v>95</v>
      </c>
      <c r="F6" s="174"/>
      <c r="G6" s="174"/>
    </row>
    <row r="7" spans="1:7" ht="16.5" customHeight="1">
      <c r="A7" s="17" t="s">
        <v>76</v>
      </c>
      <c r="B7" s="135">
        <f>SUM(B8+B13+B27+B30+B31+B32+B33)</f>
        <v>3964955.8200000003</v>
      </c>
      <c r="C7" s="135">
        <f>SUM(C8+C13+C27+C30+C31+C32+C33)</f>
        <v>3964955.8200000003</v>
      </c>
      <c r="D7" s="135">
        <f>SUM(D8+D13+D27+D30+D31+D32+D33)</f>
        <v>1542477.9100000001</v>
      </c>
      <c r="E7" s="135">
        <f>SUM(E8+E13+E27+E30+E31+E32+E33)</f>
        <v>2422477.91</v>
      </c>
      <c r="F7" s="18"/>
      <c r="G7" s="18"/>
    </row>
    <row r="8" spans="1:7" ht="16.5" customHeight="1">
      <c r="A8" s="19" t="s">
        <v>96</v>
      </c>
      <c r="B8" s="95">
        <v>2976177.74</v>
      </c>
      <c r="C8" s="95">
        <f>SUM(D8:E8)</f>
        <v>2976177.74</v>
      </c>
      <c r="D8" s="95">
        <f>SUM(D9:D12)</f>
        <v>1278088.87</v>
      </c>
      <c r="E8" s="95">
        <f>SUM(E9:E12)</f>
        <v>1698088.87</v>
      </c>
      <c r="F8" s="19"/>
      <c r="G8" s="19"/>
    </row>
    <row r="9" spans="1:7" ht="16.5" customHeight="1">
      <c r="A9" s="96" t="s">
        <v>277</v>
      </c>
      <c r="B9" s="97">
        <v>650340</v>
      </c>
      <c r="C9" s="95">
        <f>SUM(D9:E9)</f>
        <v>650340</v>
      </c>
      <c r="D9" s="95">
        <v>325170</v>
      </c>
      <c r="E9" s="95">
        <v>325170</v>
      </c>
      <c r="F9" s="19"/>
      <c r="G9" s="19"/>
    </row>
    <row r="10" spans="1:7" ht="16.5" customHeight="1">
      <c r="A10" s="96" t="s">
        <v>278</v>
      </c>
      <c r="B10" s="97">
        <v>1457673.32</v>
      </c>
      <c r="C10" s="95">
        <f>SUM(D10:E10)</f>
        <v>1457673.32</v>
      </c>
      <c r="D10" s="95">
        <v>728836.66</v>
      </c>
      <c r="E10" s="95">
        <v>728836.66</v>
      </c>
      <c r="F10" s="19"/>
      <c r="G10" s="19"/>
    </row>
    <row r="11" spans="1:7" ht="16.5" customHeight="1">
      <c r="A11" s="96" t="s">
        <v>279</v>
      </c>
      <c r="B11" s="97">
        <v>448164.42</v>
      </c>
      <c r="C11" s="95">
        <f>SUM(D11:E11)</f>
        <v>448164.42</v>
      </c>
      <c r="D11" s="98">
        <v>224082.21</v>
      </c>
      <c r="E11" s="98">
        <v>224082.21</v>
      </c>
      <c r="F11" s="19"/>
      <c r="G11" s="19"/>
    </row>
    <row r="12" spans="1:7" ht="16.5" customHeight="1">
      <c r="A12" s="100" t="s">
        <v>280</v>
      </c>
      <c r="B12" s="97">
        <v>420000</v>
      </c>
      <c r="C12" s="95">
        <f>SUM(D12:E12)</f>
        <v>420000</v>
      </c>
      <c r="D12" s="95"/>
      <c r="E12" s="99">
        <v>420000</v>
      </c>
      <c r="F12" s="19"/>
      <c r="G12" s="19"/>
    </row>
    <row r="13" spans="1:7" ht="16.5" customHeight="1">
      <c r="A13" s="19" t="s">
        <v>97</v>
      </c>
      <c r="B13" s="95">
        <v>460000</v>
      </c>
      <c r="C13" s="95">
        <f aca="true" t="shared" si="0" ref="C13:C26">SUM(D13:E13)</f>
        <v>460000</v>
      </c>
      <c r="D13" s="95"/>
      <c r="E13" s="99">
        <f>SUM(E14:E26)</f>
        <v>460000</v>
      </c>
      <c r="F13" s="19"/>
      <c r="G13" s="19"/>
    </row>
    <row r="14" spans="1:7" ht="16.5" customHeight="1">
      <c r="A14" s="96" t="s">
        <v>281</v>
      </c>
      <c r="B14" s="97">
        <v>132360</v>
      </c>
      <c r="C14" s="95">
        <f t="shared" si="0"/>
        <v>132360</v>
      </c>
      <c r="D14" s="95"/>
      <c r="E14" s="98">
        <v>132360</v>
      </c>
      <c r="F14" s="19"/>
      <c r="G14" s="19"/>
    </row>
    <row r="15" spans="1:7" ht="16.5" customHeight="1">
      <c r="A15" s="96" t="s">
        <v>282</v>
      </c>
      <c r="B15" s="97">
        <v>15000</v>
      </c>
      <c r="C15" s="95">
        <f t="shared" si="0"/>
        <v>15000</v>
      </c>
      <c r="D15" s="95"/>
      <c r="E15" s="98">
        <v>15000</v>
      </c>
      <c r="F15" s="19"/>
      <c r="G15" s="19"/>
    </row>
    <row r="16" spans="1:7" ht="16.5" customHeight="1">
      <c r="A16" s="96" t="s">
        <v>283</v>
      </c>
      <c r="B16" s="97">
        <v>25000</v>
      </c>
      <c r="C16" s="95">
        <f t="shared" si="0"/>
        <v>25000</v>
      </c>
      <c r="D16" s="95"/>
      <c r="E16" s="98">
        <v>25000</v>
      </c>
      <c r="F16" s="19"/>
      <c r="G16" s="19"/>
    </row>
    <row r="17" spans="1:7" ht="16.5" customHeight="1">
      <c r="A17" s="96" t="s">
        <v>284</v>
      </c>
      <c r="B17" s="97">
        <v>3000</v>
      </c>
      <c r="C17" s="95">
        <f t="shared" si="0"/>
        <v>3000</v>
      </c>
      <c r="D17" s="95"/>
      <c r="E17" s="98">
        <v>3000</v>
      </c>
      <c r="F17" s="19"/>
      <c r="G17" s="19"/>
    </row>
    <row r="18" spans="1:7" ht="16.5" customHeight="1">
      <c r="A18" s="96" t="s">
        <v>285</v>
      </c>
      <c r="B18" s="97">
        <v>90000</v>
      </c>
      <c r="C18" s="95">
        <f t="shared" si="0"/>
        <v>90000</v>
      </c>
      <c r="D18" s="95"/>
      <c r="E18" s="98">
        <v>90000</v>
      </c>
      <c r="F18" s="19"/>
      <c r="G18" s="19"/>
    </row>
    <row r="19" spans="1:7" ht="16.5" customHeight="1">
      <c r="A19" s="96" t="s">
        <v>286</v>
      </c>
      <c r="B19" s="97">
        <v>12000</v>
      </c>
      <c r="C19" s="95">
        <f t="shared" si="0"/>
        <v>12000</v>
      </c>
      <c r="D19" s="95"/>
      <c r="E19" s="98">
        <v>12000</v>
      </c>
      <c r="F19" s="19"/>
      <c r="G19" s="19"/>
    </row>
    <row r="20" spans="1:7" ht="16.5" customHeight="1">
      <c r="A20" s="96" t="s">
        <v>287</v>
      </c>
      <c r="B20" s="97">
        <v>18840</v>
      </c>
      <c r="C20" s="95">
        <f t="shared" si="0"/>
        <v>18840</v>
      </c>
      <c r="D20" s="95"/>
      <c r="E20" s="98">
        <v>18840</v>
      </c>
      <c r="F20" s="20"/>
      <c r="G20" s="19"/>
    </row>
    <row r="21" spans="1:7" ht="16.5" customHeight="1">
      <c r="A21" s="96" t="s">
        <v>288</v>
      </c>
      <c r="B21" s="97">
        <v>20000</v>
      </c>
      <c r="C21" s="95">
        <f t="shared" si="0"/>
        <v>20000</v>
      </c>
      <c r="D21" s="95"/>
      <c r="E21" s="98">
        <v>20000</v>
      </c>
      <c r="F21" s="20"/>
      <c r="G21" s="19"/>
    </row>
    <row r="22" spans="1:7" ht="16.5" customHeight="1">
      <c r="A22" s="96" t="s">
        <v>289</v>
      </c>
      <c r="B22" s="97">
        <v>30000</v>
      </c>
      <c r="C22" s="95">
        <f t="shared" si="0"/>
        <v>30000</v>
      </c>
      <c r="D22" s="95"/>
      <c r="E22" s="98">
        <v>30000</v>
      </c>
      <c r="F22" s="20"/>
      <c r="G22" s="19"/>
    </row>
    <row r="23" spans="1:7" ht="16.5" customHeight="1">
      <c r="A23" s="96" t="s">
        <v>290</v>
      </c>
      <c r="B23" s="97">
        <v>10000</v>
      </c>
      <c r="C23" s="95">
        <f t="shared" si="0"/>
        <v>10000</v>
      </c>
      <c r="D23" s="95"/>
      <c r="E23" s="98">
        <v>10000</v>
      </c>
      <c r="F23" s="20"/>
      <c r="G23" s="19"/>
    </row>
    <row r="24" spans="1:7" ht="16.5" customHeight="1">
      <c r="A24" s="96" t="s">
        <v>291</v>
      </c>
      <c r="B24" s="97">
        <v>20000</v>
      </c>
      <c r="C24" s="95">
        <f t="shared" si="0"/>
        <v>20000</v>
      </c>
      <c r="D24" s="95"/>
      <c r="E24" s="98">
        <v>20000</v>
      </c>
      <c r="F24" s="19"/>
      <c r="G24" s="19"/>
    </row>
    <row r="25" spans="1:7" ht="16.5" customHeight="1">
      <c r="A25" s="96" t="s">
        <v>292</v>
      </c>
      <c r="B25" s="97">
        <v>40000</v>
      </c>
      <c r="C25" s="95">
        <f t="shared" si="0"/>
        <v>40000</v>
      </c>
      <c r="D25" s="95"/>
      <c r="E25" s="98">
        <v>40000</v>
      </c>
      <c r="F25" s="19"/>
      <c r="G25" s="19"/>
    </row>
    <row r="26" spans="1:7" ht="16.5" customHeight="1">
      <c r="A26" s="100" t="s">
        <v>293</v>
      </c>
      <c r="B26" s="101">
        <v>43800</v>
      </c>
      <c r="C26" s="102">
        <f t="shared" si="0"/>
        <v>43800</v>
      </c>
      <c r="D26" s="102"/>
      <c r="E26" s="103">
        <v>43800</v>
      </c>
      <c r="F26" s="133"/>
      <c r="G26" s="133"/>
    </row>
    <row r="27" spans="1:7" ht="16.5" customHeight="1">
      <c r="A27" s="19" t="s">
        <v>98</v>
      </c>
      <c r="B27" s="95">
        <v>528778.08</v>
      </c>
      <c r="C27" s="95">
        <f>SUM(D27:E27)</f>
        <v>528778.08</v>
      </c>
      <c r="D27" s="95">
        <f>SUM(D28:D29)</f>
        <v>264389.04</v>
      </c>
      <c r="E27" s="95">
        <f>SUM(E28:E29)</f>
        <v>264389.04</v>
      </c>
      <c r="F27" s="19"/>
      <c r="G27" s="19"/>
    </row>
    <row r="28" spans="1:7" ht="16.5" customHeight="1">
      <c r="A28" s="100" t="s">
        <v>294</v>
      </c>
      <c r="B28" s="101">
        <v>261334.08</v>
      </c>
      <c r="C28" s="102">
        <f>SUM(D28:E28)</f>
        <v>261334.08</v>
      </c>
      <c r="D28" s="103">
        <v>130667.04</v>
      </c>
      <c r="E28" s="103">
        <v>130667.04</v>
      </c>
      <c r="F28" s="19"/>
      <c r="G28" s="19"/>
    </row>
    <row r="29" spans="1:7" ht="16.5" customHeight="1">
      <c r="A29" s="104" t="s">
        <v>295</v>
      </c>
      <c r="B29" s="105">
        <v>267444</v>
      </c>
      <c r="C29" s="95">
        <f>SUM(D29:E29)</f>
        <v>267444</v>
      </c>
      <c r="D29" s="106">
        <v>133722</v>
      </c>
      <c r="E29" s="106">
        <v>133722</v>
      </c>
      <c r="F29" s="19"/>
      <c r="G29" s="19"/>
    </row>
    <row r="30" spans="1:7" ht="16.5" customHeight="1">
      <c r="A30" s="19" t="s">
        <v>99</v>
      </c>
      <c r="B30" s="136">
        <v>0</v>
      </c>
      <c r="C30" s="136">
        <v>0</v>
      </c>
      <c r="D30" s="136">
        <v>0</v>
      </c>
      <c r="E30" s="136">
        <v>0</v>
      </c>
      <c r="F30" s="19"/>
      <c r="G30" s="19"/>
    </row>
    <row r="31" spans="1:7" ht="16.5" customHeight="1">
      <c r="A31" s="19" t="s">
        <v>100</v>
      </c>
      <c r="B31" s="136">
        <v>0</v>
      </c>
      <c r="C31" s="136">
        <v>0</v>
      </c>
      <c r="D31" s="136">
        <v>0</v>
      </c>
      <c r="E31" s="136">
        <v>0</v>
      </c>
      <c r="F31" s="19"/>
      <c r="G31" s="19"/>
    </row>
    <row r="32" spans="1:7" ht="16.5" customHeight="1">
      <c r="A32" s="19" t="s">
        <v>101</v>
      </c>
      <c r="B32" s="136">
        <v>0</v>
      </c>
      <c r="C32" s="136">
        <v>0</v>
      </c>
      <c r="D32" s="136">
        <v>0</v>
      </c>
      <c r="E32" s="136">
        <v>0</v>
      </c>
      <c r="F32" s="19"/>
      <c r="G32" s="19"/>
    </row>
    <row r="33" spans="1:7" ht="16.5" customHeight="1">
      <c r="A33" s="19" t="s">
        <v>85</v>
      </c>
      <c r="B33" s="136">
        <v>0</v>
      </c>
      <c r="C33" s="136">
        <v>0</v>
      </c>
      <c r="D33" s="136">
        <v>0</v>
      </c>
      <c r="E33" s="136">
        <v>0</v>
      </c>
      <c r="F33" s="7"/>
      <c r="G33" s="7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">
      <selection activeCell="H10" sqref="H10"/>
    </sheetView>
  </sheetViews>
  <sheetFormatPr defaultColWidth="8.875" defaultRowHeight="14.25"/>
  <cols>
    <col min="1" max="1" width="18.00390625" style="0" customWidth="1"/>
    <col min="2" max="4" width="11.875" style="0" customWidth="1"/>
    <col min="5" max="5" width="8.50390625" style="0" customWidth="1"/>
    <col min="6" max="6" width="5.125" style="0" customWidth="1"/>
    <col min="7" max="7" width="3.125" style="0" customWidth="1"/>
    <col min="8" max="8" width="58.375" style="0" customWidth="1"/>
    <col min="9" max="11" width="5.625" style="0" customWidth="1"/>
    <col min="12" max="12" width="5.75390625" style="0" customWidth="1"/>
  </cols>
  <sheetData>
    <row r="1" ht="20.25" customHeight="1">
      <c r="A1" s="1" t="s">
        <v>102</v>
      </c>
    </row>
    <row r="2" spans="1:8" ht="27.75" customHeight="1">
      <c r="A2" s="168" t="s">
        <v>103</v>
      </c>
      <c r="B2" s="168"/>
      <c r="C2" s="168"/>
      <c r="D2" s="168"/>
      <c r="E2" s="168"/>
      <c r="F2" s="168"/>
      <c r="G2" s="168"/>
      <c r="H2" s="168"/>
    </row>
    <row r="3" spans="1:8" ht="20.25" customHeight="1">
      <c r="A3" t="s">
        <v>235</v>
      </c>
      <c r="B3" s="13"/>
      <c r="C3" s="13"/>
      <c r="D3" s="13"/>
      <c r="E3" s="13"/>
      <c r="F3" s="13"/>
      <c r="H3" s="42" t="s">
        <v>2</v>
      </c>
    </row>
    <row r="4" spans="1:8" ht="18" customHeight="1">
      <c r="A4" s="179" t="s">
        <v>104</v>
      </c>
      <c r="B4" s="179" t="s">
        <v>76</v>
      </c>
      <c r="C4" s="175" t="s">
        <v>89</v>
      </c>
      <c r="D4" s="176"/>
      <c r="E4" s="176"/>
      <c r="F4" s="176"/>
      <c r="G4" s="177"/>
      <c r="H4" s="184" t="s">
        <v>267</v>
      </c>
    </row>
    <row r="5" spans="1:8" ht="18" customHeight="1">
      <c r="A5" s="180"/>
      <c r="B5" s="180"/>
      <c r="C5" s="179" t="s">
        <v>90</v>
      </c>
      <c r="D5" s="175" t="s">
        <v>91</v>
      </c>
      <c r="E5" s="178"/>
      <c r="F5" s="179" t="s">
        <v>92</v>
      </c>
      <c r="G5" s="182" t="s">
        <v>105</v>
      </c>
      <c r="H5" s="185"/>
    </row>
    <row r="6" spans="1:8" ht="67.5" customHeight="1">
      <c r="A6" s="181"/>
      <c r="B6" s="181"/>
      <c r="C6" s="181"/>
      <c r="D6" s="43" t="s">
        <v>94</v>
      </c>
      <c r="E6" s="43" t="s">
        <v>95</v>
      </c>
      <c r="F6" s="181"/>
      <c r="G6" s="183"/>
      <c r="H6" s="185"/>
    </row>
    <row r="7" spans="1:8" ht="21" customHeight="1">
      <c r="A7" s="17" t="s">
        <v>76</v>
      </c>
      <c r="B7" s="126">
        <f>SUM(B8:B12)</f>
        <v>400718746.93</v>
      </c>
      <c r="C7" s="126">
        <f>SUM(C8:C12)</f>
        <v>400718746.93</v>
      </c>
      <c r="D7" s="126">
        <f>SUM(D8:D12)</f>
        <v>400000000</v>
      </c>
      <c r="E7" s="126">
        <f>SUM(E8:E12)</f>
        <v>718746.9299999999</v>
      </c>
      <c r="F7" s="18"/>
      <c r="G7" s="129"/>
      <c r="H7" s="7"/>
    </row>
    <row r="8" spans="1:8" ht="32.25" customHeight="1">
      <c r="A8" s="137" t="s">
        <v>299</v>
      </c>
      <c r="B8" s="127">
        <v>51750</v>
      </c>
      <c r="C8" s="127">
        <v>51750</v>
      </c>
      <c r="D8" s="128"/>
      <c r="E8" s="127">
        <v>51750</v>
      </c>
      <c r="F8" s="19"/>
      <c r="G8" s="44"/>
      <c r="H8" s="110" t="s">
        <v>252</v>
      </c>
    </row>
    <row r="9" spans="1:11" ht="50.25" customHeight="1">
      <c r="A9" s="137" t="s">
        <v>300</v>
      </c>
      <c r="B9" s="127">
        <v>158100</v>
      </c>
      <c r="C9" s="127">
        <v>158100</v>
      </c>
      <c r="D9" s="128"/>
      <c r="E9" s="127">
        <v>158100</v>
      </c>
      <c r="F9" s="19"/>
      <c r="G9" s="44"/>
      <c r="H9" s="110" t="s">
        <v>253</v>
      </c>
      <c r="K9" s="109"/>
    </row>
    <row r="10" spans="1:8" ht="61.5" customHeight="1">
      <c r="A10" s="137" t="s">
        <v>250</v>
      </c>
      <c r="B10" s="127">
        <v>288700</v>
      </c>
      <c r="C10" s="127">
        <v>288700</v>
      </c>
      <c r="D10" s="128"/>
      <c r="E10" s="127">
        <v>288700</v>
      </c>
      <c r="F10" s="19"/>
      <c r="G10" s="44"/>
      <c r="H10" s="110" t="s">
        <v>268</v>
      </c>
    </row>
    <row r="11" spans="1:8" ht="72" customHeight="1">
      <c r="A11" s="137" t="s">
        <v>251</v>
      </c>
      <c r="B11" s="127">
        <v>220196.93</v>
      </c>
      <c r="C11" s="127">
        <v>220196.93</v>
      </c>
      <c r="D11" s="128"/>
      <c r="E11" s="127">
        <v>220196.93</v>
      </c>
      <c r="F11" s="19"/>
      <c r="G11" s="44"/>
      <c r="H11" s="111" t="s">
        <v>254</v>
      </c>
    </row>
    <row r="12" spans="1:8" ht="75" customHeight="1">
      <c r="A12" s="137" t="s">
        <v>301</v>
      </c>
      <c r="B12" s="127">
        <v>400000000</v>
      </c>
      <c r="C12" s="127">
        <v>400000000</v>
      </c>
      <c r="D12" s="127">
        <v>400000000</v>
      </c>
      <c r="E12" s="128"/>
      <c r="F12" s="19"/>
      <c r="G12" s="44"/>
      <c r="H12" s="112" t="s">
        <v>255</v>
      </c>
    </row>
    <row r="14" spans="1:8" ht="14.25">
      <c r="A14" s="113"/>
      <c r="B14" s="114"/>
      <c r="C14" s="114"/>
      <c r="D14" s="114"/>
      <c r="E14" s="113"/>
      <c r="F14" s="113"/>
      <c r="G14" s="113"/>
      <c r="H14" s="75"/>
    </row>
    <row r="15" spans="1:8" ht="14.25">
      <c r="A15" s="113"/>
      <c r="B15" s="114"/>
      <c r="C15" s="114"/>
      <c r="D15" s="114"/>
      <c r="E15" s="113"/>
      <c r="F15" s="113"/>
      <c r="G15" s="113"/>
      <c r="H15" s="75"/>
    </row>
    <row r="16" spans="1:8" ht="14.25">
      <c r="A16" s="113"/>
      <c r="B16" s="114"/>
      <c r="C16" s="114"/>
      <c r="D16" s="114"/>
      <c r="E16" s="113"/>
      <c r="F16" s="113"/>
      <c r="G16" s="113"/>
      <c r="H16" s="75"/>
    </row>
    <row r="17" spans="1:8" ht="14.25">
      <c r="A17" s="113"/>
      <c r="B17" s="114"/>
      <c r="C17" s="114"/>
      <c r="D17" s="114"/>
      <c r="E17" s="113"/>
      <c r="F17" s="113"/>
      <c r="G17" s="113"/>
      <c r="H17" s="75"/>
    </row>
    <row r="18" spans="1:8" ht="14.25">
      <c r="A18" s="113"/>
      <c r="B18" s="114"/>
      <c r="C18" s="114"/>
      <c r="D18" s="114"/>
      <c r="E18" s="113"/>
      <c r="F18" s="113"/>
      <c r="G18" s="113"/>
      <c r="H18" s="75"/>
    </row>
    <row r="19" spans="1:8" ht="14.25">
      <c r="A19" s="113"/>
      <c r="B19" s="114"/>
      <c r="C19" s="114"/>
      <c r="D19" s="114"/>
      <c r="E19" s="113"/>
      <c r="F19" s="113"/>
      <c r="G19" s="113"/>
      <c r="H19" s="75"/>
    </row>
    <row r="20" spans="1:8" ht="14.25">
      <c r="A20" s="113"/>
      <c r="B20" s="114"/>
      <c r="C20" s="113"/>
      <c r="D20" s="113"/>
      <c r="E20" s="113"/>
      <c r="F20" s="114"/>
      <c r="G20" s="113"/>
      <c r="H20" s="75"/>
    </row>
    <row r="21" spans="1:8" ht="14.25">
      <c r="A21" s="113"/>
      <c r="B21" s="114"/>
      <c r="C21" s="113"/>
      <c r="D21" s="113"/>
      <c r="E21" s="113"/>
      <c r="F21" s="114"/>
      <c r="G21" s="113"/>
      <c r="H21" s="75"/>
    </row>
    <row r="22" spans="1:8" ht="14.25">
      <c r="A22" s="113"/>
      <c r="B22" s="114"/>
      <c r="C22" s="113"/>
      <c r="D22" s="113"/>
      <c r="E22" s="113"/>
      <c r="F22" s="114"/>
      <c r="G22" s="113"/>
      <c r="H22" s="75"/>
    </row>
    <row r="23" spans="1:8" ht="14.25">
      <c r="A23" s="113"/>
      <c r="B23" s="114"/>
      <c r="C23" s="113"/>
      <c r="D23" s="113"/>
      <c r="E23" s="113"/>
      <c r="F23" s="114"/>
      <c r="G23" s="113"/>
      <c r="H23" s="75"/>
    </row>
    <row r="24" spans="1:8" ht="14.25">
      <c r="A24" s="113"/>
      <c r="B24" s="113"/>
      <c r="C24" s="113"/>
      <c r="D24" s="113"/>
      <c r="E24" s="113"/>
      <c r="F24" s="113"/>
      <c r="G24" s="113"/>
      <c r="H24" s="75"/>
    </row>
    <row r="25" spans="1:8" ht="14.25">
      <c r="A25" s="113"/>
      <c r="B25" s="113"/>
      <c r="C25" s="113"/>
      <c r="D25" s="113"/>
      <c r="E25" s="113"/>
      <c r="F25" s="113"/>
      <c r="G25" s="113"/>
      <c r="H25" s="75"/>
    </row>
    <row r="26" spans="1:8" ht="14.25">
      <c r="A26" s="113"/>
      <c r="B26" s="113"/>
      <c r="C26" s="113"/>
      <c r="D26" s="113"/>
      <c r="E26" s="113"/>
      <c r="F26" s="113"/>
      <c r="G26" s="113"/>
      <c r="H26" s="75"/>
    </row>
    <row r="27" spans="1:8" ht="14.25">
      <c r="A27" s="113"/>
      <c r="B27" s="113"/>
      <c r="C27" s="113"/>
      <c r="D27" s="113"/>
      <c r="E27" s="113"/>
      <c r="F27" s="113"/>
      <c r="G27" s="113"/>
      <c r="H27" s="75"/>
    </row>
    <row r="28" spans="1:8" ht="14.25">
      <c r="A28" s="113"/>
      <c r="B28" s="114"/>
      <c r="C28" s="114"/>
      <c r="D28" s="114"/>
      <c r="E28" s="113"/>
      <c r="F28" s="113"/>
      <c r="G28" s="113"/>
      <c r="H28" s="75"/>
    </row>
    <row r="29" spans="1:8" ht="14.25">
      <c r="A29" s="113"/>
      <c r="B29" s="114"/>
      <c r="C29" s="114"/>
      <c r="D29" s="114"/>
      <c r="E29" s="113"/>
      <c r="F29" s="113"/>
      <c r="G29" s="113"/>
      <c r="H29" s="75"/>
    </row>
    <row r="30" spans="1:8" ht="14.25">
      <c r="A30" s="113"/>
      <c r="B30" s="114"/>
      <c r="C30" s="114"/>
      <c r="D30" s="114"/>
      <c r="E30" s="113"/>
      <c r="F30" s="113"/>
      <c r="G30" s="113"/>
      <c r="H30" s="75"/>
    </row>
    <row r="31" spans="1:8" ht="14.25">
      <c r="A31" s="113"/>
      <c r="B31" s="114"/>
      <c r="C31" s="114"/>
      <c r="D31" s="114"/>
      <c r="E31" s="113"/>
      <c r="F31" s="113"/>
      <c r="G31" s="113"/>
      <c r="H31" s="75"/>
    </row>
    <row r="32" spans="1:8" ht="14.25">
      <c r="A32" s="113"/>
      <c r="B32" s="114"/>
      <c r="C32" s="114"/>
      <c r="D32" s="114"/>
      <c r="E32" s="113"/>
      <c r="F32" s="113"/>
      <c r="G32" s="113"/>
      <c r="H32" s="75"/>
    </row>
    <row r="33" spans="1:8" ht="14.25">
      <c r="A33" s="113"/>
      <c r="B33" s="114"/>
      <c r="C33" s="114"/>
      <c r="D33" s="114"/>
      <c r="E33" s="113"/>
      <c r="F33" s="113"/>
      <c r="G33" s="113"/>
      <c r="H33" s="75"/>
    </row>
    <row r="34" spans="1:8" ht="14.25">
      <c r="A34" s="113"/>
      <c r="B34" s="114"/>
      <c r="C34" s="114"/>
      <c r="D34" s="114"/>
      <c r="E34" s="113"/>
      <c r="F34" s="113"/>
      <c r="G34" s="113"/>
      <c r="H34" s="75"/>
    </row>
    <row r="35" spans="1:8" ht="14.25">
      <c r="A35" s="113"/>
      <c r="B35" s="114"/>
      <c r="C35" s="114"/>
      <c r="D35" s="114"/>
      <c r="E35" s="113"/>
      <c r="F35" s="113"/>
      <c r="G35" s="113"/>
      <c r="H35" s="75"/>
    </row>
    <row r="36" spans="1:8" ht="14.25">
      <c r="A36" s="75"/>
      <c r="B36" s="75"/>
      <c r="C36" s="75"/>
      <c r="D36" s="75"/>
      <c r="E36" s="75"/>
      <c r="F36" s="75"/>
      <c r="G36" s="75"/>
      <c r="H36" s="75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 horizontalCentered="1"/>
  <pageMargins left="0.4330708661417323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K17" sqref="K17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3.625" style="0" customWidth="1"/>
    <col min="4" max="4" width="22.125" style="0" bestFit="1" customWidth="1"/>
    <col min="5" max="5" width="3.625" style="0" bestFit="1" customWidth="1"/>
    <col min="6" max="7" width="13.625" style="0" customWidth="1"/>
    <col min="8" max="8" width="9.625" style="0" customWidth="1"/>
  </cols>
  <sheetData>
    <row r="1" ht="14.25">
      <c r="A1" s="1" t="s">
        <v>106</v>
      </c>
    </row>
    <row r="2" spans="1:8" ht="18.75">
      <c r="A2" s="186" t="s">
        <v>107</v>
      </c>
      <c r="B2" s="186"/>
      <c r="C2" s="186"/>
      <c r="D2" s="186"/>
      <c r="E2" s="186"/>
      <c r="F2" s="186"/>
      <c r="G2" s="186"/>
      <c r="H2" s="186"/>
    </row>
    <row r="3" spans="1:8" ht="14.25">
      <c r="A3" s="29" t="s">
        <v>235</v>
      </c>
      <c r="B3" s="30"/>
      <c r="C3" s="30"/>
      <c r="D3" s="30"/>
      <c r="E3" s="30"/>
      <c r="F3" s="31"/>
      <c r="G3" s="30"/>
      <c r="H3" s="32" t="s">
        <v>54</v>
      </c>
    </row>
    <row r="4" spans="1:8" ht="14.25">
      <c r="A4" s="187" t="s">
        <v>108</v>
      </c>
      <c r="B4" s="187"/>
      <c r="C4" s="187"/>
      <c r="D4" s="187" t="s">
        <v>109</v>
      </c>
      <c r="E4" s="187"/>
      <c r="F4" s="187"/>
      <c r="G4" s="187"/>
      <c r="H4" s="187"/>
    </row>
    <row r="5" spans="1:8" ht="14.25">
      <c r="A5" s="188" t="s">
        <v>110</v>
      </c>
      <c r="B5" s="188" t="s">
        <v>111</v>
      </c>
      <c r="C5" s="188" t="s">
        <v>112</v>
      </c>
      <c r="D5" s="188" t="s">
        <v>113</v>
      </c>
      <c r="E5" s="188" t="s">
        <v>111</v>
      </c>
      <c r="F5" s="187" t="s">
        <v>112</v>
      </c>
      <c r="G5" s="187"/>
      <c r="H5" s="187"/>
    </row>
    <row r="6" spans="1:8" ht="22.5">
      <c r="A6" s="188"/>
      <c r="B6" s="188"/>
      <c r="C6" s="188"/>
      <c r="D6" s="188"/>
      <c r="E6" s="188"/>
      <c r="F6" s="33" t="s">
        <v>90</v>
      </c>
      <c r="G6" s="34" t="s">
        <v>114</v>
      </c>
      <c r="H6" s="34" t="s">
        <v>115</v>
      </c>
    </row>
    <row r="7" spans="1:8" ht="13.5" customHeight="1">
      <c r="A7" s="33" t="s">
        <v>116</v>
      </c>
      <c r="B7" s="33"/>
      <c r="C7" s="33">
        <v>1</v>
      </c>
      <c r="D7" s="33" t="s">
        <v>116</v>
      </c>
      <c r="E7" s="33"/>
      <c r="F7" s="33">
        <v>2</v>
      </c>
      <c r="G7" s="33">
        <v>3</v>
      </c>
      <c r="H7" s="33">
        <v>4</v>
      </c>
    </row>
    <row r="8" spans="1:8" ht="13.5" customHeight="1">
      <c r="A8" s="35" t="s">
        <v>117</v>
      </c>
      <c r="B8" s="33" t="s">
        <v>69</v>
      </c>
      <c r="C8" s="115">
        <v>404683702.76</v>
      </c>
      <c r="D8" s="35" t="s">
        <v>118</v>
      </c>
      <c r="E8" s="33" t="s">
        <v>119</v>
      </c>
      <c r="F8" s="78">
        <v>267444</v>
      </c>
      <c r="G8" s="78">
        <v>267444</v>
      </c>
      <c r="H8" s="37"/>
    </row>
    <row r="9" spans="1:8" ht="13.5" customHeight="1">
      <c r="A9" s="35" t="s">
        <v>120</v>
      </c>
      <c r="B9" s="33" t="s">
        <v>70</v>
      </c>
      <c r="C9" s="36"/>
      <c r="D9" s="35" t="s">
        <v>121</v>
      </c>
      <c r="E9" s="33" t="s">
        <v>122</v>
      </c>
      <c r="F9" s="37"/>
      <c r="G9" s="37"/>
      <c r="H9" s="37"/>
    </row>
    <row r="10" spans="1:8" ht="13.5" customHeight="1">
      <c r="A10" s="35"/>
      <c r="B10" s="33" t="s">
        <v>71</v>
      </c>
      <c r="C10" s="37"/>
      <c r="D10" s="35" t="s">
        <v>123</v>
      </c>
      <c r="E10" s="33" t="s">
        <v>124</v>
      </c>
      <c r="F10" s="36"/>
      <c r="G10" s="36"/>
      <c r="H10" s="37"/>
    </row>
    <row r="11" spans="1:8" ht="13.5" customHeight="1">
      <c r="A11" s="35"/>
      <c r="B11" s="33" t="s">
        <v>72</v>
      </c>
      <c r="C11" s="37"/>
      <c r="D11" s="35" t="s">
        <v>125</v>
      </c>
      <c r="E11" s="33" t="s">
        <v>126</v>
      </c>
      <c r="F11" s="36"/>
      <c r="G11" s="36"/>
      <c r="H11" s="37"/>
    </row>
    <row r="12" spans="1:8" ht="13.5" customHeight="1">
      <c r="A12" s="35"/>
      <c r="B12" s="33" t="s">
        <v>73</v>
      </c>
      <c r="C12" s="37"/>
      <c r="D12" s="35" t="s">
        <v>127</v>
      </c>
      <c r="E12" s="33" t="s">
        <v>128</v>
      </c>
      <c r="F12" s="36"/>
      <c r="G12" s="36"/>
      <c r="H12" s="36"/>
    </row>
    <row r="13" spans="1:8" ht="13.5" customHeight="1">
      <c r="A13" s="35"/>
      <c r="B13" s="33" t="s">
        <v>74</v>
      </c>
      <c r="C13" s="37"/>
      <c r="D13" s="35" t="s">
        <v>129</v>
      </c>
      <c r="E13" s="33" t="s">
        <v>130</v>
      </c>
      <c r="F13" s="36"/>
      <c r="G13" s="36"/>
      <c r="H13" s="37"/>
    </row>
    <row r="14" spans="1:8" ht="13.5" customHeight="1">
      <c r="A14" s="35"/>
      <c r="B14" s="33" t="s">
        <v>75</v>
      </c>
      <c r="C14" s="37"/>
      <c r="D14" s="35" t="s">
        <v>131</v>
      </c>
      <c r="E14" s="33" t="s">
        <v>132</v>
      </c>
      <c r="F14" s="36"/>
      <c r="G14" s="36"/>
      <c r="H14" s="36"/>
    </row>
    <row r="15" spans="1:8" ht="13.5" customHeight="1">
      <c r="A15" s="35"/>
      <c r="B15" s="33" t="s">
        <v>133</v>
      </c>
      <c r="C15" s="37"/>
      <c r="D15" s="35" t="s">
        <v>134</v>
      </c>
      <c r="E15" s="33" t="s">
        <v>135</v>
      </c>
      <c r="F15" s="78">
        <v>448164.42</v>
      </c>
      <c r="G15" s="78">
        <v>448164.42</v>
      </c>
      <c r="H15" s="36"/>
    </row>
    <row r="16" spans="1:8" ht="13.5" customHeight="1">
      <c r="A16" s="35"/>
      <c r="B16" s="33" t="s">
        <v>136</v>
      </c>
      <c r="C16" s="37"/>
      <c r="D16" s="38" t="s">
        <v>137</v>
      </c>
      <c r="E16" s="33" t="s">
        <v>138</v>
      </c>
      <c r="F16" s="36"/>
      <c r="G16" s="36"/>
      <c r="H16" s="37"/>
    </row>
    <row r="17" spans="1:8" ht="13.5" customHeight="1">
      <c r="A17" s="35"/>
      <c r="B17" s="33" t="s">
        <v>139</v>
      </c>
      <c r="C17" s="37"/>
      <c r="D17" s="35" t="s">
        <v>140</v>
      </c>
      <c r="E17" s="33" t="s">
        <v>141</v>
      </c>
      <c r="F17" s="36"/>
      <c r="G17" s="36"/>
      <c r="H17" s="37"/>
    </row>
    <row r="18" spans="1:8" ht="13.5" customHeight="1">
      <c r="A18" s="35"/>
      <c r="B18" s="33" t="s">
        <v>142</v>
      </c>
      <c r="C18" s="37"/>
      <c r="D18" s="35" t="s">
        <v>143</v>
      </c>
      <c r="E18" s="33" t="s">
        <v>144</v>
      </c>
      <c r="F18" s="36"/>
      <c r="G18" s="36"/>
      <c r="H18" s="36"/>
    </row>
    <row r="19" spans="1:8" ht="13.5" customHeight="1">
      <c r="A19" s="35"/>
      <c r="B19" s="33" t="s">
        <v>145</v>
      </c>
      <c r="C19" s="37"/>
      <c r="D19" s="35" t="s">
        <v>146</v>
      </c>
      <c r="E19" s="33" t="s">
        <v>147</v>
      </c>
      <c r="F19" s="36"/>
      <c r="G19" s="36"/>
      <c r="H19" s="36"/>
    </row>
    <row r="20" spans="1:8" ht="13.5" customHeight="1">
      <c r="A20" s="35"/>
      <c r="B20" s="33" t="s">
        <v>148</v>
      </c>
      <c r="C20" s="37"/>
      <c r="D20" s="35" t="s">
        <v>149</v>
      </c>
      <c r="E20" s="33" t="s">
        <v>150</v>
      </c>
      <c r="F20" s="36"/>
      <c r="G20" s="36"/>
      <c r="H20" s="37"/>
    </row>
    <row r="21" spans="1:8" ht="13.5" customHeight="1">
      <c r="A21" s="35"/>
      <c r="B21" s="33" t="s">
        <v>151</v>
      </c>
      <c r="C21" s="37"/>
      <c r="D21" s="35" t="s">
        <v>152</v>
      </c>
      <c r="E21" s="33" t="s">
        <v>153</v>
      </c>
      <c r="F21" s="36"/>
      <c r="G21" s="36"/>
      <c r="H21" s="36"/>
    </row>
    <row r="22" spans="1:8" ht="13.5" customHeight="1">
      <c r="A22" s="35"/>
      <c r="B22" s="33" t="s">
        <v>154</v>
      </c>
      <c r="C22" s="37"/>
      <c r="D22" s="35" t="s">
        <v>155</v>
      </c>
      <c r="E22" s="33" t="s">
        <v>156</v>
      </c>
      <c r="F22" s="36"/>
      <c r="G22" s="36"/>
      <c r="H22" s="37"/>
    </row>
    <row r="23" spans="1:8" ht="13.5" customHeight="1">
      <c r="A23" s="35"/>
      <c r="B23" s="33" t="s">
        <v>157</v>
      </c>
      <c r="C23" s="37"/>
      <c r="D23" s="35" t="s">
        <v>158</v>
      </c>
      <c r="E23" s="33" t="s">
        <v>159</v>
      </c>
      <c r="F23" s="36"/>
      <c r="G23" s="36"/>
      <c r="H23" s="37"/>
    </row>
    <row r="24" spans="1:8" ht="13.5" customHeight="1">
      <c r="A24" s="35"/>
      <c r="B24" s="33" t="s">
        <v>160</v>
      </c>
      <c r="C24" s="37"/>
      <c r="D24" s="35" t="s">
        <v>161</v>
      </c>
      <c r="E24" s="33" t="s">
        <v>162</v>
      </c>
      <c r="F24" s="37"/>
      <c r="G24" s="37"/>
      <c r="H24" s="37"/>
    </row>
    <row r="25" spans="1:8" ht="13.5" customHeight="1">
      <c r="A25" s="35"/>
      <c r="B25" s="33" t="s">
        <v>163</v>
      </c>
      <c r="C25" s="37"/>
      <c r="D25" s="35" t="s">
        <v>164</v>
      </c>
      <c r="E25" s="33" t="s">
        <v>165</v>
      </c>
      <c r="F25" s="36"/>
      <c r="G25" s="36"/>
      <c r="H25" s="37"/>
    </row>
    <row r="26" spans="1:8" ht="13.5" customHeight="1">
      <c r="A26" s="35"/>
      <c r="B26" s="33" t="s">
        <v>166</v>
      </c>
      <c r="C26" s="37"/>
      <c r="D26" s="35" t="s">
        <v>167</v>
      </c>
      <c r="E26" s="33" t="s">
        <v>168</v>
      </c>
      <c r="F26" s="36">
        <v>403968094.34</v>
      </c>
      <c r="G26" s="36">
        <v>403968094.34</v>
      </c>
      <c r="H26" s="37"/>
    </row>
    <row r="27" spans="1:8" ht="13.5" customHeight="1">
      <c r="A27" s="35"/>
      <c r="B27" s="33" t="s">
        <v>169</v>
      </c>
      <c r="C27" s="37"/>
      <c r="D27" s="35" t="s">
        <v>170</v>
      </c>
      <c r="E27" s="33" t="s">
        <v>171</v>
      </c>
      <c r="F27" s="36"/>
      <c r="G27" s="36"/>
      <c r="H27" s="37"/>
    </row>
    <row r="28" spans="1:8" ht="13.5" customHeight="1">
      <c r="A28" s="35"/>
      <c r="B28" s="33" t="s">
        <v>172</v>
      </c>
      <c r="C28" s="37"/>
      <c r="D28" s="35" t="s">
        <v>173</v>
      </c>
      <c r="E28" s="33" t="s">
        <v>174</v>
      </c>
      <c r="F28" s="36"/>
      <c r="G28" s="36"/>
      <c r="H28" s="37"/>
    </row>
    <row r="29" spans="1:8" ht="13.5" customHeight="1">
      <c r="A29" s="35"/>
      <c r="B29" s="33" t="s">
        <v>175</v>
      </c>
      <c r="C29" s="37"/>
      <c r="D29" s="35" t="s">
        <v>176</v>
      </c>
      <c r="E29" s="33" t="s">
        <v>177</v>
      </c>
      <c r="F29" s="36"/>
      <c r="G29" s="36"/>
      <c r="H29" s="36"/>
    </row>
    <row r="30" spans="1:8" ht="13.5" customHeight="1">
      <c r="A30" s="35"/>
      <c r="B30" s="33" t="s">
        <v>178</v>
      </c>
      <c r="C30" s="37"/>
      <c r="D30" s="35"/>
      <c r="E30" s="33" t="s">
        <v>179</v>
      </c>
      <c r="F30" s="37"/>
      <c r="G30" s="37"/>
      <c r="H30" s="37"/>
    </row>
    <row r="31" spans="1:8" ht="13.5" customHeight="1">
      <c r="A31" s="39" t="s">
        <v>56</v>
      </c>
      <c r="B31" s="33" t="s">
        <v>180</v>
      </c>
      <c r="C31" s="115">
        <v>404683702.76</v>
      </c>
      <c r="D31" s="39" t="s">
        <v>79</v>
      </c>
      <c r="E31" s="33" t="s">
        <v>181</v>
      </c>
      <c r="F31" s="115">
        <v>404683702.76</v>
      </c>
      <c r="G31" s="115">
        <v>404683702.76</v>
      </c>
      <c r="H31" s="40"/>
    </row>
    <row r="32" spans="1:8" ht="13.5" customHeight="1">
      <c r="A32" s="35"/>
      <c r="B32" s="33" t="s">
        <v>182</v>
      </c>
      <c r="C32" s="37"/>
      <c r="D32" s="41"/>
      <c r="E32" s="33" t="s">
        <v>183</v>
      </c>
      <c r="F32" s="41"/>
      <c r="G32" s="41"/>
      <c r="H32" s="41"/>
    </row>
    <row r="33" spans="1:8" ht="13.5" customHeight="1">
      <c r="A33" s="35" t="s">
        <v>184</v>
      </c>
      <c r="B33" s="33" t="s">
        <v>185</v>
      </c>
      <c r="C33" s="36"/>
      <c r="D33" s="41" t="s">
        <v>186</v>
      </c>
      <c r="E33" s="33" t="s">
        <v>187</v>
      </c>
      <c r="F33" s="41"/>
      <c r="G33" s="41"/>
      <c r="H33" s="41"/>
    </row>
    <row r="34" spans="1:8" ht="13.5" customHeight="1">
      <c r="A34" s="35" t="s">
        <v>117</v>
      </c>
      <c r="B34" s="33" t="s">
        <v>188</v>
      </c>
      <c r="C34" s="36"/>
      <c r="D34" s="41" t="s">
        <v>189</v>
      </c>
      <c r="E34" s="33" t="s">
        <v>190</v>
      </c>
      <c r="F34" s="41"/>
      <c r="G34" s="41"/>
      <c r="H34" s="41"/>
    </row>
    <row r="35" spans="1:8" ht="13.5" customHeight="1">
      <c r="A35" s="35" t="s">
        <v>120</v>
      </c>
      <c r="B35" s="33" t="s">
        <v>191</v>
      </c>
      <c r="C35" s="36"/>
      <c r="D35" s="41" t="s">
        <v>192</v>
      </c>
      <c r="E35" s="33" t="s">
        <v>193</v>
      </c>
      <c r="F35" s="41"/>
      <c r="G35" s="41"/>
      <c r="H35" s="41"/>
    </row>
    <row r="36" spans="1:8" ht="13.5" customHeight="1">
      <c r="A36" s="35"/>
      <c r="B36" s="33" t="s">
        <v>194</v>
      </c>
      <c r="C36" s="37"/>
      <c r="D36" s="41"/>
      <c r="E36" s="33" t="s">
        <v>195</v>
      </c>
      <c r="F36" s="41"/>
      <c r="G36" s="41"/>
      <c r="H36" s="41"/>
    </row>
    <row r="37" spans="1:8" ht="13.5" customHeight="1">
      <c r="A37" s="39" t="s">
        <v>196</v>
      </c>
      <c r="B37" s="33" t="s">
        <v>197</v>
      </c>
      <c r="C37" s="115">
        <v>404683702.76</v>
      </c>
      <c r="D37" s="39" t="s">
        <v>198</v>
      </c>
      <c r="E37" s="33" t="s">
        <v>199</v>
      </c>
      <c r="F37" s="115">
        <v>404683702.76</v>
      </c>
      <c r="G37" s="115">
        <v>404683702.76</v>
      </c>
      <c r="H37" s="40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H20" sqref="H20"/>
    </sheetView>
  </sheetViews>
  <sheetFormatPr defaultColWidth="9.00390625" defaultRowHeight="14.25"/>
  <cols>
    <col min="1" max="2" width="9.375" style="0" customWidth="1"/>
    <col min="3" max="3" width="9.625" style="0" customWidth="1"/>
    <col min="4" max="4" width="31.125" style="0" customWidth="1"/>
    <col min="5" max="7" width="17.25390625" style="0" customWidth="1"/>
  </cols>
  <sheetData>
    <row r="1" spans="1:2" ht="14.25">
      <c r="A1" s="190" t="s">
        <v>200</v>
      </c>
      <c r="B1" s="190"/>
    </row>
    <row r="2" spans="1:7" ht="21">
      <c r="A2" s="191" t="s">
        <v>201</v>
      </c>
      <c r="B2" s="192"/>
      <c r="C2" s="192"/>
      <c r="D2" s="192"/>
      <c r="E2" s="192"/>
      <c r="F2" s="192"/>
      <c r="G2" s="192"/>
    </row>
    <row r="3" spans="1:7" ht="15">
      <c r="A3" s="24" t="s">
        <v>53</v>
      </c>
      <c r="B3" s="24" t="s">
        <v>236</v>
      </c>
      <c r="C3" s="25"/>
      <c r="D3" s="25"/>
      <c r="F3" s="25"/>
      <c r="G3" s="26" t="s">
        <v>54</v>
      </c>
    </row>
    <row r="4" spans="1:7" ht="21" customHeight="1">
      <c r="A4" s="189" t="s">
        <v>202</v>
      </c>
      <c r="B4" s="189"/>
      <c r="C4" s="189"/>
      <c r="D4" s="189" t="s">
        <v>64</v>
      </c>
      <c r="E4" s="189" t="s">
        <v>203</v>
      </c>
      <c r="F4" s="189"/>
      <c r="G4" s="189"/>
    </row>
    <row r="5" spans="1:7" ht="21" customHeight="1">
      <c r="A5" s="189" t="s">
        <v>63</v>
      </c>
      <c r="B5" s="189"/>
      <c r="C5" s="189"/>
      <c r="D5" s="189"/>
      <c r="E5" s="189" t="s">
        <v>90</v>
      </c>
      <c r="F5" s="189" t="s">
        <v>80</v>
      </c>
      <c r="G5" s="189" t="s">
        <v>81</v>
      </c>
    </row>
    <row r="6" spans="1:7" ht="21" customHeight="1">
      <c r="A6" s="27" t="s">
        <v>65</v>
      </c>
      <c r="B6" s="27" t="s">
        <v>66</v>
      </c>
      <c r="C6" s="27" t="s">
        <v>67</v>
      </c>
      <c r="D6" s="189"/>
      <c r="E6" s="189"/>
      <c r="F6" s="189"/>
      <c r="G6" s="189"/>
    </row>
    <row r="7" spans="1:7" ht="21" customHeight="1">
      <c r="A7" s="193" t="s">
        <v>204</v>
      </c>
      <c r="B7" s="193"/>
      <c r="C7" s="193"/>
      <c r="D7" s="193"/>
      <c r="E7" s="124">
        <f>SUM(E8+E11+E14)</f>
        <v>404683702.76</v>
      </c>
      <c r="F7" s="124">
        <f>SUM(F8+F11+F14)</f>
        <v>3964955.83</v>
      </c>
      <c r="G7" s="124">
        <f>SUM(G8+G11+G14)</f>
        <v>400718746.93</v>
      </c>
    </row>
    <row r="8" spans="1:7" ht="21" customHeight="1">
      <c r="A8" s="163">
        <v>201</v>
      </c>
      <c r="B8" s="163"/>
      <c r="C8" s="163"/>
      <c r="D8" s="28" t="s">
        <v>256</v>
      </c>
      <c r="E8" s="124">
        <v>267444</v>
      </c>
      <c r="F8" s="124">
        <v>267444</v>
      </c>
      <c r="G8" s="125"/>
    </row>
    <row r="9" spans="1:7" ht="21" customHeight="1">
      <c r="A9" s="163">
        <v>20199</v>
      </c>
      <c r="B9" s="163"/>
      <c r="C9" s="163"/>
      <c r="D9" s="28" t="s">
        <v>231</v>
      </c>
      <c r="E9" s="124">
        <v>267444</v>
      </c>
      <c r="F9" s="124">
        <v>267444</v>
      </c>
      <c r="G9" s="125"/>
    </row>
    <row r="10" spans="1:7" ht="21" customHeight="1">
      <c r="A10" s="163">
        <v>2019999</v>
      </c>
      <c r="B10" s="163"/>
      <c r="C10" s="163"/>
      <c r="D10" s="28" t="s">
        <v>231</v>
      </c>
      <c r="E10" s="124">
        <v>267444</v>
      </c>
      <c r="F10" s="124">
        <v>267444</v>
      </c>
      <c r="G10" s="125"/>
    </row>
    <row r="11" spans="1:7" ht="21" customHeight="1">
      <c r="A11" s="163">
        <v>208</v>
      </c>
      <c r="B11" s="163"/>
      <c r="C11" s="163"/>
      <c r="D11" s="28" t="s">
        <v>257</v>
      </c>
      <c r="E11" s="124">
        <v>448164.42</v>
      </c>
      <c r="F11" s="124">
        <v>448164.42</v>
      </c>
      <c r="G11" s="125"/>
    </row>
    <row r="12" spans="1:7" ht="21" customHeight="1">
      <c r="A12" s="163">
        <v>20805</v>
      </c>
      <c r="B12" s="163"/>
      <c r="C12" s="163"/>
      <c r="D12" s="28" t="s">
        <v>258</v>
      </c>
      <c r="E12" s="124">
        <v>448164.42</v>
      </c>
      <c r="F12" s="124">
        <v>448164.42</v>
      </c>
      <c r="G12" s="125"/>
    </row>
    <row r="13" spans="1:7" ht="21" customHeight="1">
      <c r="A13" s="163">
        <v>2080505</v>
      </c>
      <c r="B13" s="163"/>
      <c r="C13" s="163"/>
      <c r="D13" s="28" t="s">
        <v>232</v>
      </c>
      <c r="E13" s="124">
        <v>448164.42</v>
      </c>
      <c r="F13" s="124">
        <v>448164.42</v>
      </c>
      <c r="G13" s="125"/>
    </row>
    <row r="14" spans="1:7" ht="21" customHeight="1">
      <c r="A14" s="163">
        <v>221</v>
      </c>
      <c r="B14" s="163"/>
      <c r="C14" s="163"/>
      <c r="D14" s="28" t="s">
        <v>259</v>
      </c>
      <c r="E14" s="124">
        <v>403968094.34</v>
      </c>
      <c r="F14" s="124">
        <v>3249347.41</v>
      </c>
      <c r="G14" s="124">
        <v>400718746.93</v>
      </c>
    </row>
    <row r="15" spans="1:7" ht="21" customHeight="1">
      <c r="A15" s="141">
        <v>22101</v>
      </c>
      <c r="B15" s="141"/>
      <c r="C15" s="141"/>
      <c r="D15" s="28" t="s">
        <v>260</v>
      </c>
      <c r="E15" s="124">
        <v>400446800</v>
      </c>
      <c r="F15" s="124"/>
      <c r="G15" s="124">
        <v>400446800</v>
      </c>
    </row>
    <row r="16" spans="1:7" ht="21" customHeight="1">
      <c r="A16" s="141">
        <v>2210103</v>
      </c>
      <c r="B16" s="141"/>
      <c r="C16" s="141"/>
      <c r="D16" s="28" t="s">
        <v>261</v>
      </c>
      <c r="E16" s="124">
        <v>399110000</v>
      </c>
      <c r="F16" s="124"/>
      <c r="G16" s="124">
        <v>399110000</v>
      </c>
    </row>
    <row r="17" spans="1:7" ht="21" customHeight="1">
      <c r="A17" s="141">
        <v>2210199</v>
      </c>
      <c r="B17" s="141"/>
      <c r="C17" s="141"/>
      <c r="D17" s="28" t="s">
        <v>262</v>
      </c>
      <c r="E17" s="124">
        <v>1336800</v>
      </c>
      <c r="F17" s="124"/>
      <c r="G17" s="124">
        <v>1336800</v>
      </c>
    </row>
    <row r="18" spans="1:7" ht="21" customHeight="1">
      <c r="A18" s="141">
        <v>22102</v>
      </c>
      <c r="B18" s="141"/>
      <c r="C18" s="141"/>
      <c r="D18" s="28" t="s">
        <v>263</v>
      </c>
      <c r="E18" s="124">
        <v>261334.08</v>
      </c>
      <c r="F18" s="124">
        <v>261334.08</v>
      </c>
      <c r="G18" s="124"/>
    </row>
    <row r="19" spans="1:7" ht="21" customHeight="1">
      <c r="A19" s="141">
        <v>2210201</v>
      </c>
      <c r="B19" s="141"/>
      <c r="C19" s="141"/>
      <c r="D19" s="28" t="s">
        <v>264</v>
      </c>
      <c r="E19" s="124">
        <v>261334.08</v>
      </c>
      <c r="F19" s="124">
        <v>261334.08</v>
      </c>
      <c r="G19" s="124"/>
    </row>
    <row r="20" spans="1:7" ht="21" customHeight="1">
      <c r="A20" s="141">
        <v>22103</v>
      </c>
      <c r="B20" s="141"/>
      <c r="C20" s="141"/>
      <c r="D20" s="28" t="s">
        <v>265</v>
      </c>
      <c r="E20" s="124">
        <v>3259960.26</v>
      </c>
      <c r="F20" s="124">
        <v>2988013.33</v>
      </c>
      <c r="G20" s="124">
        <v>271946.93</v>
      </c>
    </row>
    <row r="21" spans="1:7" ht="21" customHeight="1">
      <c r="A21" s="141">
        <v>2210399</v>
      </c>
      <c r="B21" s="141"/>
      <c r="C21" s="141"/>
      <c r="D21" s="28" t="s">
        <v>266</v>
      </c>
      <c r="E21" s="125">
        <v>3259960.26</v>
      </c>
      <c r="F21" s="125">
        <v>2988013.33</v>
      </c>
      <c r="G21" s="124">
        <v>271946.93</v>
      </c>
    </row>
  </sheetData>
  <sheetProtection/>
  <mergeCells count="24">
    <mergeCell ref="A7:D7"/>
    <mergeCell ref="A10:C10"/>
    <mergeCell ref="A11:C11"/>
    <mergeCell ref="A8:C8"/>
    <mergeCell ref="A9:C9"/>
    <mergeCell ref="A12:C12"/>
    <mergeCell ref="A13:C13"/>
    <mergeCell ref="A19:C19"/>
    <mergeCell ref="A20:C20"/>
    <mergeCell ref="A21:C21"/>
    <mergeCell ref="A14:C14"/>
    <mergeCell ref="A15:C15"/>
    <mergeCell ref="A16:C16"/>
    <mergeCell ref="A17:C17"/>
    <mergeCell ref="A18:C18"/>
    <mergeCell ref="E5:E6"/>
    <mergeCell ref="F5:F6"/>
    <mergeCell ref="G5:G6"/>
    <mergeCell ref="A1:B1"/>
    <mergeCell ref="A2:G2"/>
    <mergeCell ref="A4:C4"/>
    <mergeCell ref="E4:G4"/>
    <mergeCell ref="A5:C5"/>
    <mergeCell ref="D4:D6"/>
  </mergeCells>
  <printOptions horizontalCentered="1"/>
  <pageMargins left="0.6692913385826772" right="0.62992125984251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6"/>
  <sheetViews>
    <sheetView zoomScaleSheetLayoutView="100" workbookViewId="0" topLeftCell="A7">
      <selection activeCell="B36" sqref="B36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205</v>
      </c>
    </row>
    <row r="2" spans="1:4" ht="18.75">
      <c r="A2" s="168" t="s">
        <v>206</v>
      </c>
      <c r="B2" s="168"/>
      <c r="C2" s="168"/>
      <c r="D2" s="168"/>
    </row>
    <row r="3" spans="1:4" ht="14.25">
      <c r="A3" t="s">
        <v>234</v>
      </c>
      <c r="B3" s="21"/>
      <c r="C3" s="21"/>
      <c r="D3" s="22" t="s">
        <v>2</v>
      </c>
    </row>
    <row r="4" spans="1:4" ht="24.75" customHeight="1">
      <c r="A4" s="195" t="s">
        <v>207</v>
      </c>
      <c r="B4" s="194" t="s">
        <v>208</v>
      </c>
      <c r="C4" s="194"/>
      <c r="D4" s="194"/>
    </row>
    <row r="5" spans="1:4" ht="27.75" customHeight="1">
      <c r="A5" s="195"/>
      <c r="B5" s="15" t="s">
        <v>90</v>
      </c>
      <c r="C5" s="16" t="s">
        <v>94</v>
      </c>
      <c r="D5" s="16" t="s">
        <v>95</v>
      </c>
    </row>
    <row r="6" spans="1:4" ht="14.25">
      <c r="A6" s="17" t="s">
        <v>209</v>
      </c>
      <c r="B6" s="23">
        <f>SUM(B7+B12+B26+B30+B31+B32)</f>
        <v>3964955.8200000003</v>
      </c>
      <c r="C6" s="23">
        <f>SUM(C7+C12+C26+C30+C31+C32)</f>
        <v>1542477.9100000001</v>
      </c>
      <c r="D6" s="23">
        <f>SUM(D7+D12+D26+D30+D31+D32)</f>
        <v>2422477.91</v>
      </c>
    </row>
    <row r="7" spans="1:4" ht="14.25">
      <c r="A7" s="19" t="s">
        <v>96</v>
      </c>
      <c r="B7" s="95">
        <v>2976177.74</v>
      </c>
      <c r="C7" s="95">
        <f>SUM(C8:C11)</f>
        <v>1278088.87</v>
      </c>
      <c r="D7" s="95">
        <f>SUM(D8:D11)</f>
        <v>1698088.87</v>
      </c>
    </row>
    <row r="8" spans="1:4" ht="14.25">
      <c r="A8" s="96" t="s">
        <v>277</v>
      </c>
      <c r="B8" s="97">
        <v>650340</v>
      </c>
      <c r="C8" s="95">
        <v>325170</v>
      </c>
      <c r="D8" s="95">
        <v>325170</v>
      </c>
    </row>
    <row r="9" spans="1:4" ht="14.25">
      <c r="A9" s="96" t="s">
        <v>278</v>
      </c>
      <c r="B9" s="97">
        <v>1457673.32</v>
      </c>
      <c r="C9" s="95">
        <v>728836.66</v>
      </c>
      <c r="D9" s="95">
        <v>728836.66</v>
      </c>
    </row>
    <row r="10" spans="1:4" ht="14.25">
      <c r="A10" s="96" t="s">
        <v>279</v>
      </c>
      <c r="B10" s="97">
        <v>448164.42</v>
      </c>
      <c r="C10" s="98">
        <v>224082.21</v>
      </c>
      <c r="D10" s="98">
        <v>224082.21</v>
      </c>
    </row>
    <row r="11" spans="1:4" ht="14.25">
      <c r="A11" s="96" t="s">
        <v>280</v>
      </c>
      <c r="B11" s="97">
        <v>420000</v>
      </c>
      <c r="C11" s="95"/>
      <c r="D11" s="99">
        <v>420000</v>
      </c>
    </row>
    <row r="12" spans="1:4" ht="14.25">
      <c r="A12" s="19" t="s">
        <v>97</v>
      </c>
      <c r="B12" s="95">
        <v>460000</v>
      </c>
      <c r="C12" s="95"/>
      <c r="D12" s="99">
        <f>SUM(D13:D25)</f>
        <v>460000</v>
      </c>
    </row>
    <row r="13" spans="1:4" ht="14.25">
      <c r="A13" s="96" t="s">
        <v>281</v>
      </c>
      <c r="B13" s="97">
        <v>132360</v>
      </c>
      <c r="C13" s="95"/>
      <c r="D13" s="98">
        <v>132360</v>
      </c>
    </row>
    <row r="14" spans="1:4" ht="14.25">
      <c r="A14" s="96" t="s">
        <v>282</v>
      </c>
      <c r="B14" s="97">
        <v>15000</v>
      </c>
      <c r="C14" s="95"/>
      <c r="D14" s="98">
        <v>15000</v>
      </c>
    </row>
    <row r="15" spans="1:4" ht="14.25">
      <c r="A15" s="96" t="s">
        <v>283</v>
      </c>
      <c r="B15" s="97">
        <v>25000</v>
      </c>
      <c r="C15" s="95"/>
      <c r="D15" s="98">
        <v>25000</v>
      </c>
    </row>
    <row r="16" spans="1:4" ht="14.25">
      <c r="A16" s="96" t="s">
        <v>284</v>
      </c>
      <c r="B16" s="97">
        <v>3000</v>
      </c>
      <c r="C16" s="95"/>
      <c r="D16" s="98">
        <v>3000</v>
      </c>
    </row>
    <row r="17" spans="1:4" ht="14.25">
      <c r="A17" s="96" t="s">
        <v>285</v>
      </c>
      <c r="B17" s="97">
        <v>90000</v>
      </c>
      <c r="C17" s="95"/>
      <c r="D17" s="98">
        <v>90000</v>
      </c>
    </row>
    <row r="18" spans="1:4" ht="14.25">
      <c r="A18" s="96" t="s">
        <v>286</v>
      </c>
      <c r="B18" s="97">
        <v>12000</v>
      </c>
      <c r="C18" s="95"/>
      <c r="D18" s="98">
        <v>12000</v>
      </c>
    </row>
    <row r="19" spans="1:4" ht="14.25">
      <c r="A19" s="96" t="s">
        <v>287</v>
      </c>
      <c r="B19" s="97">
        <v>18840</v>
      </c>
      <c r="C19" s="95"/>
      <c r="D19" s="98">
        <v>18840</v>
      </c>
    </row>
    <row r="20" spans="1:4" ht="14.25">
      <c r="A20" s="96" t="s">
        <v>288</v>
      </c>
      <c r="B20" s="97">
        <v>20000</v>
      </c>
      <c r="C20" s="95"/>
      <c r="D20" s="98">
        <v>20000</v>
      </c>
    </row>
    <row r="21" spans="1:4" ht="14.25">
      <c r="A21" s="96" t="s">
        <v>289</v>
      </c>
      <c r="B21" s="97">
        <v>30000</v>
      </c>
      <c r="C21" s="95"/>
      <c r="D21" s="98">
        <v>30000</v>
      </c>
    </row>
    <row r="22" spans="1:4" ht="14.25">
      <c r="A22" s="96" t="s">
        <v>290</v>
      </c>
      <c r="B22" s="97">
        <v>10000</v>
      </c>
      <c r="C22" s="95"/>
      <c r="D22" s="98">
        <v>10000</v>
      </c>
    </row>
    <row r="23" spans="1:4" ht="14.25">
      <c r="A23" s="96" t="s">
        <v>291</v>
      </c>
      <c r="B23" s="97">
        <v>20000</v>
      </c>
      <c r="C23" s="95"/>
      <c r="D23" s="98">
        <v>20000</v>
      </c>
    </row>
    <row r="24" spans="1:4" ht="14.25">
      <c r="A24" s="96" t="s">
        <v>292</v>
      </c>
      <c r="B24" s="97">
        <v>40000</v>
      </c>
      <c r="C24" s="95"/>
      <c r="D24" s="98">
        <v>40000</v>
      </c>
    </row>
    <row r="25" spans="1:4" ht="14.25">
      <c r="A25" s="96" t="s">
        <v>293</v>
      </c>
      <c r="B25" s="97">
        <v>43800</v>
      </c>
      <c r="C25" s="95"/>
      <c r="D25" s="98">
        <v>43800</v>
      </c>
    </row>
    <row r="26" spans="1:4" ht="14.25">
      <c r="A26" s="19" t="s">
        <v>98</v>
      </c>
      <c r="B26" s="95">
        <v>528778.08</v>
      </c>
      <c r="C26" s="95">
        <f>SUM(C27:C28)</f>
        <v>264389.04</v>
      </c>
      <c r="D26" s="95">
        <f>SUM(D27:D28)</f>
        <v>264389.04</v>
      </c>
    </row>
    <row r="27" spans="1:4" ht="14.25">
      <c r="A27" s="100" t="s">
        <v>294</v>
      </c>
      <c r="B27" s="101">
        <v>261334.08</v>
      </c>
      <c r="C27" s="103">
        <v>130667.04</v>
      </c>
      <c r="D27" s="103">
        <v>130667.04</v>
      </c>
    </row>
    <row r="28" spans="1:4" ht="14.25">
      <c r="A28" s="104" t="s">
        <v>295</v>
      </c>
      <c r="B28" s="105">
        <v>267444</v>
      </c>
      <c r="C28" s="106">
        <v>133722</v>
      </c>
      <c r="D28" s="106">
        <v>133722</v>
      </c>
    </row>
    <row r="29" spans="1:4" ht="14.25">
      <c r="A29" s="19" t="s">
        <v>99</v>
      </c>
      <c r="B29" s="20">
        <v>0</v>
      </c>
      <c r="C29" s="20">
        <v>0</v>
      </c>
      <c r="D29" s="20">
        <v>0</v>
      </c>
    </row>
    <row r="30" spans="1:4" ht="14.25">
      <c r="A30" s="19" t="s">
        <v>100</v>
      </c>
      <c r="B30" s="20">
        <v>0</v>
      </c>
      <c r="C30" s="20">
        <v>0</v>
      </c>
      <c r="D30" s="20">
        <v>0</v>
      </c>
    </row>
    <row r="31" spans="1:4" ht="14.25">
      <c r="A31" s="19" t="s">
        <v>101</v>
      </c>
      <c r="B31" s="20">
        <v>0</v>
      </c>
      <c r="C31" s="20">
        <v>0</v>
      </c>
      <c r="D31" s="20">
        <v>0</v>
      </c>
    </row>
    <row r="32" spans="1:4" ht="14.25">
      <c r="A32" s="19" t="s">
        <v>85</v>
      </c>
      <c r="B32" s="20">
        <v>0</v>
      </c>
      <c r="C32" s="20">
        <v>0</v>
      </c>
      <c r="D32" s="20">
        <v>0</v>
      </c>
    </row>
    <row r="33" spans="1:4" ht="14.25">
      <c r="A33" s="113"/>
      <c r="B33" s="114"/>
      <c r="C33" s="114"/>
      <c r="D33" s="113"/>
    </row>
    <row r="34" spans="1:4" ht="14.25">
      <c r="A34" s="113"/>
      <c r="B34" s="114"/>
      <c r="C34" s="114"/>
      <c r="D34" s="113"/>
    </row>
    <row r="35" spans="1:4" ht="14.25">
      <c r="A35" s="113"/>
      <c r="B35" s="114"/>
      <c r="C35" s="114"/>
      <c r="D35" s="113"/>
    </row>
    <row r="36" spans="1:4" ht="14.25">
      <c r="A36" s="75"/>
      <c r="B36" s="75"/>
      <c r="C36" s="75"/>
      <c r="D36" s="75"/>
    </row>
  </sheetData>
  <sheetProtection/>
  <mergeCells count="3">
    <mergeCell ref="A2:D2"/>
    <mergeCell ref="B4:D4"/>
    <mergeCell ref="A4:A5"/>
  </mergeCells>
  <printOptions/>
  <pageMargins left="0.75" right="0.75" top="1.05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22"/>
  <sheetViews>
    <sheetView zoomScale="85" zoomScaleNormal="85" zoomScaleSheetLayoutView="100" workbookViewId="0" topLeftCell="A1">
      <selection activeCell="C30" sqref="C30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8.75" customHeight="1">
      <c r="A1" s="1" t="s">
        <v>210</v>
      </c>
    </row>
    <row r="2" spans="1:4" ht="25.5" customHeight="1">
      <c r="A2" s="168" t="s">
        <v>211</v>
      </c>
      <c r="B2" s="168"/>
      <c r="C2" s="168"/>
      <c r="D2" s="168"/>
    </row>
    <row r="3" spans="1:4" ht="23.25" customHeight="1">
      <c r="A3" t="s">
        <v>234</v>
      </c>
      <c r="B3" s="13"/>
      <c r="C3" s="13"/>
      <c r="D3" s="14" t="s">
        <v>2</v>
      </c>
    </row>
    <row r="4" spans="1:4" ht="24.75" customHeight="1">
      <c r="A4" s="196" t="s">
        <v>207</v>
      </c>
      <c r="B4" s="194" t="s">
        <v>208</v>
      </c>
      <c r="C4" s="194"/>
      <c r="D4" s="194"/>
    </row>
    <row r="5" spans="1:4" ht="27.75" customHeight="1">
      <c r="A5" s="196"/>
      <c r="B5" s="15" t="s">
        <v>90</v>
      </c>
      <c r="C5" s="16" t="s">
        <v>94</v>
      </c>
      <c r="D5" s="16" t="s">
        <v>95</v>
      </c>
    </row>
    <row r="6" spans="1:4" ht="16.5" customHeight="1">
      <c r="A6" s="17" t="s">
        <v>209</v>
      </c>
      <c r="B6" s="116">
        <f>SUM(B7+B8+B15+B16+B17+B20+B22)</f>
        <v>400718746.93</v>
      </c>
      <c r="C6" s="116">
        <f>SUM(C7+C8+C15+C16+C17+C20+C22)</f>
        <v>400000000</v>
      </c>
      <c r="D6" s="116">
        <f>SUM(D7+D8+D15+D16+D17+D20+D22)</f>
        <v>718746.9299999999</v>
      </c>
    </row>
    <row r="7" spans="1:4" ht="16.5" customHeight="1">
      <c r="A7" s="19" t="s">
        <v>96</v>
      </c>
      <c r="B7" s="122">
        <v>0</v>
      </c>
      <c r="C7" s="122">
        <v>0</v>
      </c>
      <c r="D7" s="123">
        <v>0</v>
      </c>
    </row>
    <row r="8" spans="1:4" ht="16.5" customHeight="1">
      <c r="A8" s="19" t="s">
        <v>97</v>
      </c>
      <c r="B8" s="117">
        <f>SUM(B9:B14)</f>
        <v>666996.9299999999</v>
      </c>
      <c r="C8" s="122">
        <f>SUM(C9:C14)</f>
        <v>0</v>
      </c>
      <c r="D8" s="117">
        <f>SUM(D9:D14)</f>
        <v>666996.9299999999</v>
      </c>
    </row>
    <row r="9" spans="1:4" ht="16.5" customHeight="1">
      <c r="A9" s="77" t="s">
        <v>281</v>
      </c>
      <c r="B9" s="119">
        <v>48196.93</v>
      </c>
      <c r="C9" s="117"/>
      <c r="D9" s="119">
        <v>48196.93</v>
      </c>
    </row>
    <row r="10" spans="1:4" ht="16.5" customHeight="1">
      <c r="A10" s="77" t="s">
        <v>283</v>
      </c>
      <c r="B10" s="119">
        <v>50000</v>
      </c>
      <c r="C10" s="117"/>
      <c r="D10" s="119">
        <v>50000</v>
      </c>
    </row>
    <row r="11" spans="1:4" ht="16.5" customHeight="1">
      <c r="A11" s="77" t="s">
        <v>289</v>
      </c>
      <c r="B11" s="119">
        <v>28000</v>
      </c>
      <c r="C11" s="120"/>
      <c r="D11" s="119">
        <v>28000</v>
      </c>
    </row>
    <row r="12" spans="1:4" ht="16.5" customHeight="1">
      <c r="A12" s="77" t="s">
        <v>290</v>
      </c>
      <c r="B12" s="119">
        <v>14000</v>
      </c>
      <c r="C12" s="119"/>
      <c r="D12" s="119">
        <v>14000</v>
      </c>
    </row>
    <row r="13" spans="1:4" ht="16.5" customHeight="1">
      <c r="A13" s="138" t="s">
        <v>292</v>
      </c>
      <c r="B13" s="119">
        <v>30000</v>
      </c>
      <c r="C13" s="121"/>
      <c r="D13" s="119">
        <v>30000</v>
      </c>
    </row>
    <row r="14" spans="1:4" ht="16.5" customHeight="1">
      <c r="A14" s="82" t="s">
        <v>293</v>
      </c>
      <c r="B14" s="117">
        <v>496800</v>
      </c>
      <c r="C14" s="117"/>
      <c r="D14" s="118">
        <v>496800</v>
      </c>
    </row>
    <row r="15" spans="1:4" ht="16.5" customHeight="1">
      <c r="A15" s="19" t="s">
        <v>98</v>
      </c>
      <c r="B15" s="122">
        <v>0</v>
      </c>
      <c r="C15" s="122">
        <v>0</v>
      </c>
      <c r="D15" s="123">
        <v>0</v>
      </c>
    </row>
    <row r="16" spans="1:4" ht="16.5" customHeight="1">
      <c r="A16" s="19" t="s">
        <v>99</v>
      </c>
      <c r="B16" s="122">
        <v>0</v>
      </c>
      <c r="C16" s="123">
        <v>0</v>
      </c>
      <c r="D16" s="123">
        <v>0</v>
      </c>
    </row>
    <row r="17" spans="1:4" ht="16.5" customHeight="1">
      <c r="A17" s="19" t="s">
        <v>100</v>
      </c>
      <c r="B17" s="118">
        <f>SUM(B18:B19)</f>
        <v>400000000</v>
      </c>
      <c r="C17" s="118">
        <f>SUM(C18:C19)</f>
        <v>400000000</v>
      </c>
      <c r="D17" s="123">
        <f>SUM(D18:D19)</f>
        <v>0</v>
      </c>
    </row>
    <row r="18" spans="1:4" ht="16.5" customHeight="1">
      <c r="A18" s="77" t="s">
        <v>296</v>
      </c>
      <c r="B18" s="118">
        <v>375064839</v>
      </c>
      <c r="C18" s="118">
        <v>375064839</v>
      </c>
      <c r="D18" s="118"/>
    </row>
    <row r="19" spans="1:4" ht="16.5" customHeight="1">
      <c r="A19" s="77" t="s">
        <v>297</v>
      </c>
      <c r="B19" s="118">
        <v>24935161</v>
      </c>
      <c r="C19" s="118">
        <v>24935161</v>
      </c>
      <c r="D19" s="118"/>
    </row>
    <row r="20" spans="1:4" ht="16.5" customHeight="1">
      <c r="A20" s="19" t="s">
        <v>101</v>
      </c>
      <c r="B20" s="117">
        <f>SUM(B21)</f>
        <v>51750</v>
      </c>
      <c r="C20" s="122">
        <v>0</v>
      </c>
      <c r="D20" s="118">
        <v>51750</v>
      </c>
    </row>
    <row r="21" spans="1:4" ht="16.5" customHeight="1">
      <c r="A21" s="77" t="s">
        <v>298</v>
      </c>
      <c r="B21" s="117">
        <v>51750</v>
      </c>
      <c r="C21" s="117"/>
      <c r="D21" s="118">
        <v>51750</v>
      </c>
    </row>
    <row r="22" spans="1:4" ht="16.5" customHeight="1">
      <c r="A22" s="19" t="s">
        <v>85</v>
      </c>
      <c r="B22" s="122">
        <v>0</v>
      </c>
      <c r="C22" s="122">
        <v>0</v>
      </c>
      <c r="D22" s="123">
        <v>0</v>
      </c>
    </row>
  </sheetData>
  <sheetProtection/>
  <mergeCells count="3">
    <mergeCell ref="A2:D2"/>
    <mergeCell ref="B4:D4"/>
    <mergeCell ref="A4:A5"/>
  </mergeCells>
  <printOptions/>
  <pageMargins left="0.75" right="0.75" top="1.12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2018-03-28T07:18:30Z</cp:lastPrinted>
  <dcterms:created xsi:type="dcterms:W3CDTF">2011-09-13T11:12:31Z</dcterms:created>
  <dcterms:modified xsi:type="dcterms:W3CDTF">2018-03-28T07:19:36Z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