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1"/>
  </bookViews>
  <sheets>
    <sheet name="韶关市船舶拆解、改造资金补贴申请" sheetId="1" r:id="rId1"/>
    <sheet name="第二批公示" sheetId="2" r:id="rId2"/>
  </sheets>
  <definedNames>
    <definedName name="_xlnm.Print_Titles" localSheetId="0">'韶关市船舶拆解、改造资金补贴申请'!$3:$3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H10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根据注销日期定</t>
        </r>
      </text>
    </comment>
    <comment ref="H10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根据注销日期定</t>
        </r>
      </text>
    </comment>
    <comment ref="H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根据注销日期定</t>
        </r>
      </text>
    </comment>
    <comment ref="H9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根据实际注销日期计算</t>
        </r>
      </text>
    </comment>
    <comment ref="G10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  <comment ref="I10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  <comment ref="G10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  <comment ref="I10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  <comment ref="G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  <comment ref="I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  <comment ref="I9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  <comment ref="G9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G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  <comment ref="H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根据注销日期定</t>
        </r>
      </text>
    </comment>
    <comment ref="I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  <comment ref="G8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  <comment ref="H8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根据实际注销日期计算</t>
        </r>
      </text>
    </comment>
    <comment ref="I8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  <comment ref="G9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  <comment ref="H9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根据注销日期定</t>
        </r>
      </text>
    </comment>
    <comment ref="I9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  <comment ref="G9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  <comment ref="H9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根据注销日期定</t>
        </r>
      </text>
    </comment>
    <comment ref="I9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港航系统已复核</t>
        </r>
      </text>
    </comment>
  </commentList>
</comments>
</file>

<file path=xl/sharedStrings.xml><?xml version="1.0" encoding="utf-8"?>
<sst xmlns="http://schemas.openxmlformats.org/spreadsheetml/2006/main" count="2375" uniqueCount="722">
  <si>
    <t>船名</t>
  </si>
  <si>
    <t>船舶
类型</t>
  </si>
  <si>
    <t>船舶经营人</t>
  </si>
  <si>
    <t>船舶所有人</t>
  </si>
  <si>
    <t>建成日期</t>
  </si>
  <si>
    <t>总吨</t>
  </si>
  <si>
    <t>载重
（吨）</t>
  </si>
  <si>
    <t>经营范围</t>
  </si>
  <si>
    <t>拆改建意向</t>
  </si>
  <si>
    <t>粤韶关货0999</t>
  </si>
  <si>
    <t>散货船</t>
  </si>
  <si>
    <t>韶关市海成船务有限公司</t>
  </si>
  <si>
    <t>2005G5100062</t>
  </si>
  <si>
    <t>粤字XK2226</t>
  </si>
  <si>
    <t>粤韶SN（2015）000045</t>
  </si>
  <si>
    <t>省内内河</t>
  </si>
  <si>
    <t>污水改造</t>
  </si>
  <si>
    <t>广东驳运公司船舶修造厂</t>
  </si>
  <si>
    <t>韶关（2017）0018</t>
  </si>
  <si>
    <t>粤韶关货0888</t>
  </si>
  <si>
    <t>2005L5100112</t>
  </si>
  <si>
    <t>粤韶SN（2015）000088</t>
  </si>
  <si>
    <t>英德市金龙船舶修造有限责任公司</t>
  </si>
  <si>
    <t>韶关（2017）0017</t>
  </si>
  <si>
    <t>粤韶关货0731</t>
  </si>
  <si>
    <t>2003N5100602</t>
  </si>
  <si>
    <t>粤韶SN（2015）000087</t>
  </si>
  <si>
    <t>韶关（2017）0016</t>
  </si>
  <si>
    <t>粤韶关货0639</t>
  </si>
  <si>
    <t>一般干货船</t>
  </si>
  <si>
    <t>2002T5100483</t>
  </si>
  <si>
    <t>粤韶SN（2015）000155</t>
  </si>
  <si>
    <t>清远市清城区石角乘龙造船厂</t>
  </si>
  <si>
    <t>韶关（2017）0015</t>
  </si>
  <si>
    <t>粤韶关货0931</t>
  </si>
  <si>
    <t>2005E5100267</t>
  </si>
  <si>
    <t>粤SJ（2015）000629</t>
  </si>
  <si>
    <t>韶关（2017）0040</t>
  </si>
  <si>
    <t>粤韶关货0918</t>
  </si>
  <si>
    <t>韶关市鑫航船舶有限公司</t>
  </si>
  <si>
    <t>2004N5100818</t>
  </si>
  <si>
    <t>粤字XK2268</t>
  </si>
  <si>
    <t>粤SJ（2014）000388</t>
  </si>
  <si>
    <t>省际内河</t>
  </si>
  <si>
    <t>韶关（2017）0041</t>
  </si>
  <si>
    <t>粤韶关货0928</t>
  </si>
  <si>
    <t>2005N5100275</t>
  </si>
  <si>
    <t>粤SJ（2014）000130</t>
  </si>
  <si>
    <t>韶关（2017）0045</t>
  </si>
  <si>
    <t>粤韶关货1218</t>
  </si>
  <si>
    <t>2006A5100594</t>
  </si>
  <si>
    <t>粤SJ（2016）000123</t>
  </si>
  <si>
    <t>韶关（2017）0049</t>
  </si>
  <si>
    <t>粤韶关货1230</t>
  </si>
  <si>
    <t>2007V5100438</t>
  </si>
  <si>
    <t>粤SJ（2014）000354</t>
  </si>
  <si>
    <t>韶关（2017）0055</t>
  </si>
  <si>
    <t>粤韶关货1231</t>
  </si>
  <si>
    <t>2008A510083</t>
  </si>
  <si>
    <t>粤SJ（2015）000165</t>
  </si>
  <si>
    <t>韶关（2017）0043</t>
  </si>
  <si>
    <t>粤韶关货1623</t>
  </si>
  <si>
    <t>干货船</t>
  </si>
  <si>
    <t>2006F5100461</t>
  </si>
  <si>
    <t>粤SJ（2016）000117</t>
  </si>
  <si>
    <t>韶关（2017）0044</t>
  </si>
  <si>
    <t>粤韶关货1788</t>
  </si>
  <si>
    <t>2006V5100636</t>
  </si>
  <si>
    <t>粤SJ（2015）000148</t>
  </si>
  <si>
    <t>韶关（2017）0047</t>
  </si>
  <si>
    <t>粤韶关货1918</t>
  </si>
  <si>
    <t>2007L5100222</t>
  </si>
  <si>
    <t>粤SJ（2015）000219</t>
  </si>
  <si>
    <t>韶关（2017）0046</t>
  </si>
  <si>
    <t>粤韶关货1938</t>
  </si>
  <si>
    <t>2007H5100035</t>
  </si>
  <si>
    <t>粤SJ（2014）000523</t>
  </si>
  <si>
    <t>韶关（2017）0050</t>
  </si>
  <si>
    <t>粤韶关货2107</t>
  </si>
  <si>
    <t>2007V5100530</t>
  </si>
  <si>
    <t>粤SJ（2016）000037</t>
  </si>
  <si>
    <t>韶关（2017）0039</t>
  </si>
  <si>
    <t>粤韶关货1013</t>
  </si>
  <si>
    <t>2006H5100256</t>
  </si>
  <si>
    <t>粤SJ（2015）000104</t>
  </si>
  <si>
    <t>韶关（2017）0028</t>
  </si>
  <si>
    <t>粤韶关货1016</t>
  </si>
  <si>
    <t>2005B5100517</t>
  </si>
  <si>
    <t>粤SJ（2016）000533</t>
  </si>
  <si>
    <t>韶关（2017）0037</t>
  </si>
  <si>
    <t>粤韶关货1122</t>
  </si>
  <si>
    <t>2005V5100742</t>
  </si>
  <si>
    <t>粤SJ（2016）000329</t>
  </si>
  <si>
    <t>韶关（2017）0029</t>
  </si>
  <si>
    <t>粤韶关货1219</t>
  </si>
  <si>
    <t>2007K5100497</t>
  </si>
  <si>
    <t>粤SJ（2016）000249</t>
  </si>
  <si>
    <t>韶关（2017）0036</t>
  </si>
  <si>
    <t>粤韶关货1228</t>
  </si>
  <si>
    <t>2007V5100277</t>
  </si>
  <si>
    <t>粤SJ（2016）000277</t>
  </si>
  <si>
    <t>韶关（2017）0034</t>
  </si>
  <si>
    <t>粤韶关货1319</t>
  </si>
  <si>
    <t>2007T5100413</t>
  </si>
  <si>
    <t>粤SJ（2016）000341</t>
  </si>
  <si>
    <t>韶关（2017）0035</t>
  </si>
  <si>
    <t>粤韶关货1323</t>
  </si>
  <si>
    <t>2007F5100263</t>
  </si>
  <si>
    <t>粤SJ（2016）000101</t>
  </si>
  <si>
    <t>韶关（2017）0038</t>
  </si>
  <si>
    <t>粤韶关货1328</t>
  </si>
  <si>
    <t>2006L5100489</t>
  </si>
  <si>
    <t>粤SJ（2015）000158</t>
  </si>
  <si>
    <t>韶关（2017）0033</t>
  </si>
  <si>
    <t>粤韶关货1688</t>
  </si>
  <si>
    <t>2006X5100546</t>
  </si>
  <si>
    <t>粤SJ（2016）000087</t>
  </si>
  <si>
    <t>韶关（2017）0032</t>
  </si>
  <si>
    <t>粤韶关货1866</t>
  </si>
  <si>
    <t>2007X5100463</t>
  </si>
  <si>
    <t>粤SJ（2015）000137</t>
  </si>
  <si>
    <t>韶关（2017）0031</t>
  </si>
  <si>
    <t>粤韶关货1999</t>
  </si>
  <si>
    <t>2007F5100194</t>
  </si>
  <si>
    <t>粤SJ（2014）000387</t>
  </si>
  <si>
    <t>韶关（2017）0030</t>
  </si>
  <si>
    <t>粤韶关货2222</t>
  </si>
  <si>
    <t>2007G5100448</t>
  </si>
  <si>
    <t>粤SJ（2015）000084</t>
  </si>
  <si>
    <t>韶关（2017）0042</t>
  </si>
  <si>
    <t>粤韶关货3393</t>
  </si>
  <si>
    <t>2005A5100424</t>
  </si>
  <si>
    <t>粤SJ（2015）000353</t>
  </si>
  <si>
    <t>粤韶关货1388</t>
  </si>
  <si>
    <t>2006A5100226</t>
  </si>
  <si>
    <t>粤SJ（2014）000096</t>
  </si>
  <si>
    <t>韶关（2017）0052</t>
  </si>
  <si>
    <t>粤韶关货2118</t>
  </si>
  <si>
    <t>2008K5100138</t>
  </si>
  <si>
    <t>粤SJ（2014）000247</t>
  </si>
  <si>
    <t>韶关市亿航运输有限公司</t>
  </si>
  <si>
    <t>交珠粤XK0524</t>
  </si>
  <si>
    <t>韶关（2017）0023</t>
  </si>
  <si>
    <t>粤韶关货0911</t>
  </si>
  <si>
    <t>2005.02.02</t>
  </si>
  <si>
    <t>515</t>
  </si>
  <si>
    <t>390</t>
  </si>
  <si>
    <t>2005H5100063</t>
  </si>
  <si>
    <t>粤韶SN(2016)000082</t>
  </si>
  <si>
    <t>425</t>
  </si>
  <si>
    <t>849</t>
  </si>
  <si>
    <t>韶关（2017）0010</t>
  </si>
  <si>
    <t>粤韶关货1298</t>
  </si>
  <si>
    <t>2006.06.30</t>
  </si>
  <si>
    <t>523</t>
  </si>
  <si>
    <t>2006E5100391</t>
  </si>
  <si>
    <t>粤韶SN(2016)000033</t>
  </si>
  <si>
    <t>韶关（2017）0007</t>
  </si>
  <si>
    <t>粤韶关货1789</t>
  </si>
  <si>
    <t>2007.04.16</t>
  </si>
  <si>
    <t>554</t>
  </si>
  <si>
    <t>721</t>
  </si>
  <si>
    <t>2007A5100166</t>
  </si>
  <si>
    <t>粤韶SN(2016)000121</t>
  </si>
  <si>
    <t>韶关（2017）0062</t>
  </si>
  <si>
    <t>粤韶关货0723</t>
  </si>
  <si>
    <t>2003V5100563</t>
  </si>
  <si>
    <t>粤韶SN(2016)000177</t>
  </si>
  <si>
    <t>韶关（2017）0058</t>
  </si>
  <si>
    <t>粤韶关货0685</t>
  </si>
  <si>
    <t>2004Y5100184</t>
  </si>
  <si>
    <t>粤韶SN(2017)000037</t>
  </si>
  <si>
    <t>韶关（2017）0064</t>
  </si>
  <si>
    <t>粤韶关货1022</t>
  </si>
  <si>
    <t>2005W5100605</t>
  </si>
  <si>
    <t>粤韶SN(2017)000036</t>
  </si>
  <si>
    <t>韶关（2017）0053</t>
  </si>
  <si>
    <t>粤韶关货1012</t>
  </si>
  <si>
    <t>2006B5100112</t>
  </si>
  <si>
    <t>粤SJ（2014）000178</t>
  </si>
  <si>
    <t>韶关（2017）0051</t>
  </si>
  <si>
    <t>粤韶关货2108</t>
  </si>
  <si>
    <t>2008N5100049</t>
  </si>
  <si>
    <t>粤韶SN(2014)000073</t>
  </si>
  <si>
    <t>韶关（2017）0072</t>
  </si>
  <si>
    <t>粤韶关货2110</t>
  </si>
  <si>
    <t>2008D5100017</t>
  </si>
  <si>
    <t>粤SJ（2016）000432</t>
  </si>
  <si>
    <t>韶关（2017）0068</t>
  </si>
  <si>
    <t>粤韶关货2888</t>
  </si>
  <si>
    <t>2007T5100045</t>
  </si>
  <si>
    <t>粤SJ（2017）000082</t>
  </si>
  <si>
    <t>韶关（2017）0077</t>
  </si>
  <si>
    <t>粤韶关货0933</t>
  </si>
  <si>
    <t>2005J5100179</t>
  </si>
  <si>
    <t>粤SJ（2017）000096</t>
  </si>
  <si>
    <t>韶关（2017）0076</t>
  </si>
  <si>
    <t>粤韶关货1223</t>
  </si>
  <si>
    <t>2006R5100310</t>
  </si>
  <si>
    <t>粤SJ（2014）000310</t>
  </si>
  <si>
    <t>韶关（2017）0075</t>
  </si>
  <si>
    <t>粤韶关货1226</t>
  </si>
  <si>
    <t>2006C5100711</t>
  </si>
  <si>
    <t>粤SJ（2017）000066</t>
  </si>
  <si>
    <t>韶关（2017）0074</t>
  </si>
  <si>
    <t>粤韶关货1289</t>
  </si>
  <si>
    <t>2007U5100253</t>
  </si>
  <si>
    <t>粤SJ（2017）000074</t>
  </si>
  <si>
    <t>韶关（2017）0073</t>
  </si>
  <si>
    <t>粤韶关货1333</t>
  </si>
  <si>
    <t>2006D5100043</t>
  </si>
  <si>
    <t>粤SJ（2015）000201</t>
  </si>
  <si>
    <t>韶关（2017）0066</t>
  </si>
  <si>
    <t>粤韶关货1678</t>
  </si>
  <si>
    <t>2006U5100635</t>
  </si>
  <si>
    <t>粤SJ（2016）000093</t>
  </si>
  <si>
    <t>韶关（2017）0067</t>
  </si>
  <si>
    <t>粤韶关货1968</t>
  </si>
  <si>
    <t>2006U5100773</t>
  </si>
  <si>
    <t>粤SJ（2017）000115</t>
  </si>
  <si>
    <t>韶关（2017）0071</t>
  </si>
  <si>
    <t>粤韶关货2117</t>
  </si>
  <si>
    <t>2008E5100087</t>
  </si>
  <si>
    <t>粤SJ（2017）000068</t>
  </si>
  <si>
    <t>韶关（2017）0070</t>
  </si>
  <si>
    <t>粤韶关货2288</t>
  </si>
  <si>
    <t>2007R5100227</t>
  </si>
  <si>
    <t>粤SJ（2014）000436</t>
  </si>
  <si>
    <t>粤韶关货2333</t>
  </si>
  <si>
    <t>2007S5100412</t>
  </si>
  <si>
    <t>粤SJ（2017）000077</t>
  </si>
  <si>
    <t>粤乐昌货0071</t>
  </si>
  <si>
    <t>乐昌市水运有限公司</t>
  </si>
  <si>
    <t>2001B5100021</t>
  </si>
  <si>
    <t>粤字XK2056</t>
  </si>
  <si>
    <t>粤韶SN(2017)000020</t>
  </si>
  <si>
    <t>英德市鑫龙船舶修造厂</t>
  </si>
  <si>
    <t>粤韶关货0761</t>
  </si>
  <si>
    <t>2004H5100077</t>
  </si>
  <si>
    <t>粤韶SN(2016)000152</t>
  </si>
  <si>
    <t>粤韶关货0766</t>
  </si>
  <si>
    <t>2003X5100634</t>
  </si>
  <si>
    <t>粤韶SN(2017)000077</t>
  </si>
  <si>
    <t>粤韶关货0909</t>
  </si>
  <si>
    <t>2004A5100783</t>
  </si>
  <si>
    <t>粤韶SN(2014)000182</t>
  </si>
  <si>
    <t>粤韶关货1003</t>
  </si>
  <si>
    <t>2005U5100741</t>
  </si>
  <si>
    <t>粤韶SN(2017)000048</t>
  </si>
  <si>
    <t>粤韶关货1666</t>
  </si>
  <si>
    <t>2007K5100290</t>
  </si>
  <si>
    <t>粤SJ（2014）000134</t>
  </si>
  <si>
    <t>粤韶关货1313</t>
  </si>
  <si>
    <t>2007B5100213</t>
  </si>
  <si>
    <t>粤SJ（2017）000171</t>
  </si>
  <si>
    <t>粤韶关货1133</t>
  </si>
  <si>
    <t>2006U5100175</t>
  </si>
  <si>
    <t>粤SJ（2015）000164</t>
  </si>
  <si>
    <t>粤韶关货2123</t>
  </si>
  <si>
    <t>2008N5100141</t>
  </si>
  <si>
    <t>粤SJ（2016）000038</t>
  </si>
  <si>
    <t>2007L5100153</t>
  </si>
  <si>
    <t>粤SJ（2017）000176</t>
  </si>
  <si>
    <t>粤韶关货0233</t>
  </si>
  <si>
    <t>2001L5100076</t>
  </si>
  <si>
    <t>粤SJ（2016）000608</t>
  </si>
  <si>
    <t>佛山市顺德区钜贤船舶修造有限公司</t>
  </si>
  <si>
    <t>粤韶关货1168</t>
  </si>
  <si>
    <t>2006.02.21</t>
  </si>
  <si>
    <t>595</t>
  </si>
  <si>
    <t>2006K5100166</t>
  </si>
  <si>
    <t>粤韶SN(2015)000138</t>
  </si>
  <si>
    <t>老旧拆解</t>
  </si>
  <si>
    <t>粤乐昌货0218</t>
  </si>
  <si>
    <t>韶关市金航船舶有限公司</t>
  </si>
  <si>
    <t>2000X5100676</t>
  </si>
  <si>
    <t>粤韶字XK0027</t>
  </si>
  <si>
    <t>粤韶SN(2015)000263</t>
  </si>
  <si>
    <t>韶关市金莎船舶修造有限公司</t>
  </si>
  <si>
    <t>韶关（2016）0003</t>
  </si>
  <si>
    <t>粤韶关货1828</t>
  </si>
  <si>
    <t>2006Q5100769</t>
  </si>
  <si>
    <t>交珠粤字XK0403</t>
  </si>
  <si>
    <t>粤SJ（2014）000353</t>
  </si>
  <si>
    <t>韶关（2016）0002</t>
  </si>
  <si>
    <t>粤韶关货1888</t>
  </si>
  <si>
    <t>2006N5100675</t>
  </si>
  <si>
    <t>粤SJ（2016）000235</t>
  </si>
  <si>
    <t>韶关（2016）0001</t>
  </si>
  <si>
    <t>2006S5100725</t>
  </si>
  <si>
    <t>粤SJ（2015）000138</t>
  </si>
  <si>
    <t>2007K5100221</t>
  </si>
  <si>
    <t>粤韶字XK0025</t>
  </si>
  <si>
    <t>粤韶SN(2016)000111</t>
  </si>
  <si>
    <t>2001S5100128</t>
  </si>
  <si>
    <t>粤韶SN(2015)000079</t>
  </si>
  <si>
    <t>1993R5103643</t>
  </si>
  <si>
    <t>粤韶SN(2015)000096</t>
  </si>
  <si>
    <t>2004J5100584</t>
  </si>
  <si>
    <t>粤SJ(2016)000623</t>
  </si>
  <si>
    <t>交珠粤XK0425</t>
  </si>
  <si>
    <t>韶关（2017）0024</t>
  </si>
  <si>
    <t>粤韶关货0891</t>
  </si>
  <si>
    <t>韶关市通能船务有限公司</t>
  </si>
  <si>
    <t>2004.9.22</t>
  </si>
  <si>
    <t>091416000168</t>
  </si>
  <si>
    <t>韶关（2017）0025</t>
  </si>
  <si>
    <t>粤韶关货0895</t>
  </si>
  <si>
    <t>2005.1.18</t>
  </si>
  <si>
    <t>091416000095</t>
  </si>
  <si>
    <t>2005F5100038</t>
  </si>
  <si>
    <t>粤SJ(2016)000347</t>
  </si>
  <si>
    <t>韶关（2017）0027</t>
  </si>
  <si>
    <t>粤韶关货0998</t>
  </si>
  <si>
    <t>2005.1.26</t>
  </si>
  <si>
    <t>091414000024</t>
  </si>
  <si>
    <t>2005T5100050</t>
  </si>
  <si>
    <t>粤SJ(2017)000059</t>
  </si>
  <si>
    <t>韶关（2017）0057</t>
  </si>
  <si>
    <t>粤韶关货0986</t>
  </si>
  <si>
    <t>2005.3.21</t>
  </si>
  <si>
    <t>091414000027</t>
  </si>
  <si>
    <t>2005C5100127</t>
  </si>
  <si>
    <t>粤SJ(2017)000127</t>
  </si>
  <si>
    <t>粤韶关货0932</t>
  </si>
  <si>
    <t>2005.4.22</t>
  </si>
  <si>
    <t>091414000029</t>
  </si>
  <si>
    <t>2005H5100178</t>
  </si>
  <si>
    <t>粤SJ(2017)000063</t>
  </si>
  <si>
    <t>粤韶关货1002</t>
  </si>
  <si>
    <t>2005.11.10</t>
  </si>
  <si>
    <t>091414000134</t>
  </si>
  <si>
    <t>2005V5100627</t>
  </si>
  <si>
    <t>粤SJ(2014)000551</t>
  </si>
  <si>
    <t>粤韶关货1038</t>
  </si>
  <si>
    <t>2006.9.4</t>
  </si>
  <si>
    <t>091415000063</t>
  </si>
  <si>
    <t>2006G5100508</t>
  </si>
  <si>
    <t>粤SJ(2015)000177</t>
  </si>
  <si>
    <t>粤韶关货1389</t>
  </si>
  <si>
    <t>2006.11.27</t>
  </si>
  <si>
    <t>091416000078</t>
  </si>
  <si>
    <t>2006A5100709</t>
  </si>
  <si>
    <t>粤SJ(2016)000256</t>
  </si>
  <si>
    <t>粤韶关货2033</t>
  </si>
  <si>
    <t>2007.6.8</t>
  </si>
  <si>
    <t>091416000103</t>
  </si>
  <si>
    <t>2007H5100242</t>
  </si>
  <si>
    <t>粤SJ(2016)000361</t>
  </si>
  <si>
    <t>粤韶关货1321</t>
  </si>
  <si>
    <t>2007.11.14</t>
  </si>
  <si>
    <t>091416000101</t>
  </si>
  <si>
    <t>2007A5100488</t>
  </si>
  <si>
    <t>粤SJ(2016)000346</t>
  </si>
  <si>
    <t>粤韶关货2136</t>
  </si>
  <si>
    <t>2008.7.25</t>
  </si>
  <si>
    <t>2008C5100269</t>
  </si>
  <si>
    <t>粤SJ(2017)000078</t>
  </si>
  <si>
    <t>粤韶关货1089</t>
  </si>
  <si>
    <t>2006.12.28</t>
  </si>
  <si>
    <t>091414000012</t>
  </si>
  <si>
    <t>2006T5100772</t>
  </si>
  <si>
    <t>粤SJ(2017)000060</t>
  </si>
  <si>
    <t>广州番禺船厂</t>
  </si>
  <si>
    <t>粤韶关货0988</t>
  </si>
  <si>
    <t>2004.12.28</t>
  </si>
  <si>
    <t>091409000152</t>
  </si>
  <si>
    <t>2004J5100814</t>
  </si>
  <si>
    <t>粤SJ(2015)000709</t>
  </si>
  <si>
    <t>粤韶关货1398</t>
  </si>
  <si>
    <t>2006.6.13</t>
  </si>
  <si>
    <t>091416000115</t>
  </si>
  <si>
    <t>2006B5100342</t>
  </si>
  <si>
    <t>粤韶SN(2016)000129</t>
  </si>
  <si>
    <t>粤韶关货0926</t>
  </si>
  <si>
    <t>2005.7.4</t>
  </si>
  <si>
    <t>091415000129</t>
  </si>
  <si>
    <t>2005D5100312</t>
  </si>
  <si>
    <t>粤SJ(2015)000495</t>
  </si>
  <si>
    <t>粤韶关货0688</t>
  </si>
  <si>
    <t>2003.9.22</t>
  </si>
  <si>
    <t>091412000037</t>
  </si>
  <si>
    <t>2003R5100513</t>
  </si>
  <si>
    <t>粤SJ(2015)000586</t>
  </si>
  <si>
    <t>韶关（2017）0091</t>
  </si>
  <si>
    <t>韶关（2017）0092</t>
  </si>
  <si>
    <t>韶关（2017）0093</t>
  </si>
  <si>
    <t>韶关（2017）0094</t>
  </si>
  <si>
    <t>韶关（2017）0095</t>
  </si>
  <si>
    <t>韶关（2017）0096</t>
  </si>
  <si>
    <t>韶关（2017）0097</t>
  </si>
  <si>
    <t>韶关（2017）0098</t>
  </si>
  <si>
    <t>韶关（2017）0099</t>
  </si>
  <si>
    <t>韶关（2017）0100</t>
  </si>
  <si>
    <t>韶关（2017）0101</t>
  </si>
  <si>
    <t>韶关（2017）0102</t>
  </si>
  <si>
    <t>韶关（2017）0103</t>
  </si>
  <si>
    <t>韶关市恒辉船务有限公司</t>
  </si>
  <si>
    <t>粤字XK2088</t>
  </si>
  <si>
    <t>2006.07.07</t>
  </si>
  <si>
    <t>粤韶SN（2014）000275</t>
  </si>
  <si>
    <t>韶关（2017）0105</t>
  </si>
  <si>
    <t>韶关（2017）0108</t>
  </si>
  <si>
    <t>韶关（2017）0110</t>
  </si>
  <si>
    <t>韶关（2017）0114</t>
  </si>
  <si>
    <t>韶关（2017）0115</t>
  </si>
  <si>
    <t>韶关（2017）0116</t>
  </si>
  <si>
    <t>船舶所有权注销日期</t>
  </si>
  <si>
    <t>船舶系数</t>
  </si>
  <si>
    <t>船龄系数</t>
  </si>
  <si>
    <t>1</t>
  </si>
  <si>
    <t>填报单位：韶关市交通运输局</t>
  </si>
  <si>
    <t>序号</t>
  </si>
  <si>
    <t>资料编号</t>
  </si>
  <si>
    <t>船龄</t>
  </si>
  <si>
    <t>所有权登记号</t>
  </si>
  <si>
    <t>船检登记号</t>
  </si>
  <si>
    <t>许可证号</t>
  </si>
  <si>
    <t>营运证号</t>
  </si>
  <si>
    <t>拟拆解改造船厂名称</t>
  </si>
  <si>
    <t>拟进入船厂时间</t>
  </si>
  <si>
    <t>补贴资金
(万元)</t>
  </si>
  <si>
    <t>中央资金</t>
  </si>
  <si>
    <t>省级资金</t>
  </si>
  <si>
    <t>市级资金</t>
  </si>
  <si>
    <t>韶关（2017）0019</t>
  </si>
  <si>
    <t>17年1个月</t>
  </si>
  <si>
    <t>091415000211</t>
  </si>
  <si>
    <t>韶关市金莎船舶修造有限公司</t>
  </si>
  <si>
    <t>韶关（2017）0009</t>
  </si>
  <si>
    <t>粤韶关货0183</t>
  </si>
  <si>
    <t>一般干货船</t>
  </si>
  <si>
    <t>韶关市有航船舶运输有限公司</t>
  </si>
  <si>
    <t>2001.3.23</t>
  </si>
  <si>
    <t>16年9个月</t>
  </si>
  <si>
    <t>091409000039</t>
  </si>
  <si>
    <t>老旧拆解</t>
  </si>
  <si>
    <t>韶关市曲江区白土祥兴船厂</t>
  </si>
  <si>
    <t>韶关（2017）0012</t>
  </si>
  <si>
    <t>粤韶关货0727</t>
  </si>
  <si>
    <t>1993.11.17</t>
  </si>
  <si>
    <t>24年1个月</t>
  </si>
  <si>
    <t>091409000040</t>
  </si>
  <si>
    <t>韶关（2017）0090</t>
  </si>
  <si>
    <t>16年10个月</t>
  </si>
  <si>
    <t>091416000164</t>
  </si>
  <si>
    <t>省际内河</t>
  </si>
  <si>
    <t>091415000037</t>
  </si>
  <si>
    <t>091416000039</t>
  </si>
  <si>
    <t>091414000072</t>
  </si>
  <si>
    <t>韶关（2017）0002</t>
  </si>
  <si>
    <t>粤韶关货1098</t>
  </si>
  <si>
    <t>2007.5.23</t>
  </si>
  <si>
    <t>091416000092</t>
  </si>
  <si>
    <t>091416000107</t>
  </si>
  <si>
    <t>清远市清城区石角乘龙造船厂</t>
  </si>
  <si>
    <t>091416000010</t>
  </si>
  <si>
    <t>091415000172</t>
  </si>
  <si>
    <t>091415000103</t>
  </si>
  <si>
    <t>091415000061</t>
  </si>
  <si>
    <t>091415000031</t>
  </si>
  <si>
    <t>韶关（2017）0020</t>
  </si>
  <si>
    <t>091415000058</t>
  </si>
  <si>
    <t>091414000020</t>
  </si>
  <si>
    <t>11年9个月</t>
  </si>
  <si>
    <t>091416000100</t>
  </si>
  <si>
    <t>091416000072</t>
  </si>
  <si>
    <t>091416000037</t>
  </si>
  <si>
    <t>091414000086</t>
  </si>
  <si>
    <t>091415000030</t>
  </si>
  <si>
    <t>091416000038</t>
  </si>
  <si>
    <t>091416000096</t>
  </si>
  <si>
    <t>091416000031</t>
  </si>
  <si>
    <t>091415000136</t>
  </si>
  <si>
    <t>091416000084</t>
  </si>
  <si>
    <t>091415000036</t>
  </si>
  <si>
    <t>091415000014</t>
  </si>
  <si>
    <t>091414000084</t>
  </si>
  <si>
    <t>091414000007</t>
  </si>
  <si>
    <t>粤韶关货1898</t>
  </si>
  <si>
    <t>乐昌市水运有限公司 汇总</t>
  </si>
  <si>
    <t>韶关市海成船务有限公司 汇总</t>
  </si>
  <si>
    <t>韶关市恒辉船务有限公司 汇总</t>
  </si>
  <si>
    <t>韶关市金航船舶有限公司 汇总</t>
  </si>
  <si>
    <t>韶关市通能船务有限公司 汇总</t>
  </si>
  <si>
    <t>韶关市鑫航船舶有限公司 汇总</t>
  </si>
  <si>
    <t>韶关市亿航运输有限公司 汇总</t>
  </si>
  <si>
    <t>韶关市有航船舶运输有限公司 汇总</t>
  </si>
  <si>
    <t>填报人：刘洪亮    联系方式：13602905886</t>
  </si>
  <si>
    <t>091415000078</t>
  </si>
  <si>
    <t>091416000057</t>
  </si>
  <si>
    <t>091415000042</t>
  </si>
  <si>
    <t>091413000013</t>
  </si>
  <si>
    <t>091414000113</t>
  </si>
  <si>
    <t>091415000079</t>
  </si>
  <si>
    <t>韶关（2017）0048</t>
  </si>
  <si>
    <t>091407000080</t>
  </si>
  <si>
    <t>091414000061</t>
  </si>
  <si>
    <t>091416000005</t>
  </si>
  <si>
    <t>091408000017</t>
  </si>
  <si>
    <t>091408000038</t>
  </si>
  <si>
    <t>091414000031</t>
  </si>
  <si>
    <t>韶关（2017）0054</t>
  </si>
  <si>
    <t>091414000006</t>
  </si>
  <si>
    <t>091415000053</t>
  </si>
  <si>
    <t>091417000016</t>
  </si>
  <si>
    <t>091416000151</t>
  </si>
  <si>
    <t>091417000017</t>
  </si>
  <si>
    <t>091416000053</t>
  </si>
  <si>
    <t>091417000050</t>
  </si>
  <si>
    <t>091417000034</t>
  </si>
  <si>
    <t>韶关（2017）0069</t>
  </si>
  <si>
    <t>091417000043</t>
  </si>
  <si>
    <t>091414000091</t>
  </si>
  <si>
    <t>091417000006</t>
  </si>
  <si>
    <t>091416000116</t>
  </si>
  <si>
    <t>091415000060</t>
  </si>
  <si>
    <t>091414000008</t>
  </si>
  <si>
    <t>091417000019</t>
  </si>
  <si>
    <t>091414000062</t>
  </si>
  <si>
    <t>091414000037</t>
  </si>
  <si>
    <t>韶关（2017）0078</t>
  </si>
  <si>
    <t>091417000007</t>
  </si>
  <si>
    <t>韶关（2017）0079</t>
  </si>
  <si>
    <t>091412000012</t>
  </si>
  <si>
    <t>韶关（2017）0080</t>
  </si>
  <si>
    <t>091416000135</t>
  </si>
  <si>
    <t>韶关（2017）0081</t>
  </si>
  <si>
    <t>091417000022</t>
  </si>
  <si>
    <t>韶关（2017）0082</t>
  </si>
  <si>
    <t>091414000059</t>
  </si>
  <si>
    <t>韶关（2017）0084</t>
  </si>
  <si>
    <t>粤韶关货2668</t>
  </si>
  <si>
    <t>091414000045</t>
  </si>
  <si>
    <t>韶关（2017）0085</t>
  </si>
  <si>
    <t>091417000054</t>
  </si>
  <si>
    <t>韶关（2017）0086</t>
  </si>
  <si>
    <t>091417000066</t>
  </si>
  <si>
    <t>韶关（2017）0088</t>
  </si>
  <si>
    <t>091416000002</t>
  </si>
  <si>
    <t>韶关（2017）0089</t>
  </si>
  <si>
    <t>091415000052</t>
  </si>
  <si>
    <t>091417000013</t>
  </si>
  <si>
    <t>粤韶关货2109</t>
  </si>
  <si>
    <t>散货船</t>
  </si>
  <si>
    <t>韶关市鑫航船舶有限公司</t>
  </si>
  <si>
    <t>2008.4.2</t>
  </si>
  <si>
    <t>091417000090</t>
  </si>
  <si>
    <t>2008M5100117</t>
  </si>
  <si>
    <t>粤韶关货1338</t>
  </si>
  <si>
    <t>091414000136</t>
  </si>
  <si>
    <t>2006T5100404</t>
  </si>
  <si>
    <t>2017.8.1</t>
  </si>
  <si>
    <t>粤韶关货1018</t>
  </si>
  <si>
    <t>干货船</t>
  </si>
  <si>
    <t>韶关市金航船舶有限公司</t>
  </si>
  <si>
    <t>091416000023</t>
  </si>
  <si>
    <t>2006Q5100194</t>
  </si>
  <si>
    <t>粤韶字000000002</t>
  </si>
  <si>
    <t>粤韶SN（2016）000028</t>
  </si>
  <si>
    <t>粤韶关货2157</t>
  </si>
  <si>
    <t>091416000030</t>
  </si>
  <si>
    <t>2001F5100715</t>
  </si>
  <si>
    <t>粤韶SN(2016)000021</t>
  </si>
  <si>
    <t>韶关（2017）0113</t>
  </si>
  <si>
    <t>粤韶关货0963</t>
  </si>
  <si>
    <t>091415000011</t>
  </si>
  <si>
    <t>2005Y5100170</t>
  </si>
  <si>
    <t>粤韶SN(2015）000039</t>
  </si>
  <si>
    <t>粤韶关货2102</t>
  </si>
  <si>
    <t>091417000025</t>
  </si>
  <si>
    <t>2008B5100038</t>
  </si>
  <si>
    <t>粤韶SN（2017）000026</t>
  </si>
  <si>
    <t>粤韶关货2121</t>
  </si>
  <si>
    <t>091415000020</t>
  </si>
  <si>
    <t>2004W5100067</t>
  </si>
  <si>
    <t>粤韶SN（2015）000050</t>
  </si>
  <si>
    <t>粤韶关货1628</t>
  </si>
  <si>
    <t>091417000072</t>
  </si>
  <si>
    <t>2007R500411</t>
  </si>
  <si>
    <t>粤韶SN（2017）000095</t>
  </si>
  <si>
    <t>合计金额</t>
  </si>
  <si>
    <t>韶关市船舶拆解、改造资金补贴批复公示（第二批）</t>
  </si>
  <si>
    <t>091415000061</t>
  </si>
  <si>
    <t>091415000031</t>
  </si>
  <si>
    <t>韶关（2017）0020</t>
  </si>
  <si>
    <t>091415000058</t>
  </si>
  <si>
    <t>091417000016</t>
  </si>
  <si>
    <t>091416000151</t>
  </si>
  <si>
    <t>091417000017</t>
  </si>
  <si>
    <t>粤韶关货1338</t>
  </si>
  <si>
    <t>散货船</t>
  </si>
  <si>
    <t>091414000136</t>
  </si>
  <si>
    <t>2006T5100404</t>
  </si>
  <si>
    <t>韶关市金莎船舶修造有限公司</t>
  </si>
  <si>
    <t>2017.8.1</t>
  </si>
  <si>
    <t>韶关（2017）0019</t>
  </si>
  <si>
    <t>17年1个月</t>
  </si>
  <si>
    <t>091415000211</t>
  </si>
  <si>
    <t>1</t>
  </si>
  <si>
    <t>粤韶关货1018</t>
  </si>
  <si>
    <t>干货船</t>
  </si>
  <si>
    <t>韶关市金航船舶有限公司</t>
  </si>
  <si>
    <t>091416000023</t>
  </si>
  <si>
    <t>2006Q5100194</t>
  </si>
  <si>
    <t>粤韶字000000002</t>
  </si>
  <si>
    <t>粤韶SN（2016）000028</t>
  </si>
  <si>
    <t>清远市清城区石角乘龙造船厂</t>
  </si>
  <si>
    <t>粤韶关货2157</t>
  </si>
  <si>
    <t>091416000030</t>
  </si>
  <si>
    <t>2001F5100715</t>
  </si>
  <si>
    <t>粤韶SN(2016)000021</t>
  </si>
  <si>
    <t>韶关（2017）0113</t>
  </si>
  <si>
    <t>粤韶关货0963</t>
  </si>
  <si>
    <t>091415000011</t>
  </si>
  <si>
    <t>2005Y5100170</t>
  </si>
  <si>
    <t>粤韶SN(2015）000039</t>
  </si>
  <si>
    <t>粤韶关货2102</t>
  </si>
  <si>
    <t>091417000025</t>
  </si>
  <si>
    <t>2008B5100038</t>
  </si>
  <si>
    <t>粤韶SN（2017）000026</t>
  </si>
  <si>
    <t>粤韶关货2121</t>
  </si>
  <si>
    <t>091415000020</t>
  </si>
  <si>
    <t>2004W5100067</t>
  </si>
  <si>
    <t>粤韶SN（2015）000050</t>
  </si>
  <si>
    <t>粤韶关货1628</t>
  </si>
  <si>
    <t>091417000072</t>
  </si>
  <si>
    <t>2007R500411</t>
  </si>
  <si>
    <t>粤韶SN（2017）000095</t>
  </si>
  <si>
    <t>091417000013</t>
  </si>
  <si>
    <t>粤韶关货1898</t>
  </si>
  <si>
    <t>091415000037</t>
  </si>
  <si>
    <t>091416000039</t>
  </si>
  <si>
    <t>091414000072</t>
  </si>
  <si>
    <t>11年9个月</t>
  </si>
  <si>
    <t>091416000100</t>
  </si>
  <si>
    <t>091416000072</t>
  </si>
  <si>
    <t>091416000037</t>
  </si>
  <si>
    <t>091414000086</t>
  </si>
  <si>
    <t>091415000030</t>
  </si>
  <si>
    <t>091416000038</t>
  </si>
  <si>
    <t>091416000096</t>
  </si>
  <si>
    <t>091416000031</t>
  </si>
  <si>
    <t>091415000136</t>
  </si>
  <si>
    <t>091416000084</t>
  </si>
  <si>
    <t>091415000036</t>
  </si>
  <si>
    <t>091415000014</t>
  </si>
  <si>
    <t>091414000084</t>
  </si>
  <si>
    <t>091414000007</t>
  </si>
  <si>
    <t>091415000078</t>
  </si>
  <si>
    <t>091416000057</t>
  </si>
  <si>
    <t>091415000042</t>
  </si>
  <si>
    <t>091413000013</t>
  </si>
  <si>
    <t>091414000113</t>
  </si>
  <si>
    <t>091415000079</t>
  </si>
  <si>
    <t>韶关（2017）0048</t>
  </si>
  <si>
    <t>091407000080</t>
  </si>
  <si>
    <t>091414000061</t>
  </si>
  <si>
    <t>091416000005</t>
  </si>
  <si>
    <t>091408000017</t>
  </si>
  <si>
    <t>091408000038</t>
  </si>
  <si>
    <t>091414000031</t>
  </si>
  <si>
    <t>韶关（2017）0054</t>
  </si>
  <si>
    <t>091414000006</t>
  </si>
  <si>
    <t>091415000053</t>
  </si>
  <si>
    <t>091416000053</t>
  </si>
  <si>
    <t>091417000050</t>
  </si>
  <si>
    <t>091417000034</t>
  </si>
  <si>
    <t>韶关（2017）0069</t>
  </si>
  <si>
    <t>091417000043</t>
  </si>
  <si>
    <t>091414000091</t>
  </si>
  <si>
    <t>091417000006</t>
  </si>
  <si>
    <t>091416000116</t>
  </si>
  <si>
    <t>091415000060</t>
  </si>
  <si>
    <t>091414000008</t>
  </si>
  <si>
    <t>091417000019</t>
  </si>
  <si>
    <t>091414000062</t>
  </si>
  <si>
    <t>091414000037</t>
  </si>
  <si>
    <t>韶关（2017）0084</t>
  </si>
  <si>
    <t>粤韶关货2668</t>
  </si>
  <si>
    <t>091414000045</t>
  </si>
  <si>
    <t>韶关（2017）0085</t>
  </si>
  <si>
    <t>091417000054</t>
  </si>
  <si>
    <t>韶关（2017）0088</t>
  </si>
  <si>
    <t>091416000002</t>
  </si>
  <si>
    <t>韶关（2017）0089</t>
  </si>
  <si>
    <t>091415000052</t>
  </si>
  <si>
    <t>韶关（2017）0090</t>
  </si>
  <si>
    <t>16年10个月</t>
  </si>
  <si>
    <t>091416000164</t>
  </si>
  <si>
    <t>省际内河</t>
  </si>
  <si>
    <t>老旧拆解</t>
  </si>
  <si>
    <t>粤韶关货2109</t>
  </si>
  <si>
    <t>韶关市鑫航船舶有限公司</t>
  </si>
  <si>
    <t>2008.4.2</t>
  </si>
  <si>
    <t>091417000090</t>
  </si>
  <si>
    <t>2008M5100117</t>
  </si>
  <si>
    <t>091416000107</t>
  </si>
  <si>
    <t>091416000010</t>
  </si>
  <si>
    <t>091414000020</t>
  </si>
  <si>
    <t>韶关（2017）0086</t>
  </si>
  <si>
    <t>091417000066</t>
  </si>
  <si>
    <t>韶关（2017）0002</t>
  </si>
  <si>
    <t>粤韶关货1098</t>
  </si>
  <si>
    <t>一般干货船</t>
  </si>
  <si>
    <t>韶关市有航船舶运输有限公司</t>
  </si>
  <si>
    <t>2007.5.23</t>
  </si>
  <si>
    <t>091416000092</t>
  </si>
  <si>
    <t>韶关市曲江区白土祥兴船厂</t>
  </si>
  <si>
    <t>韶关（2017）0009</t>
  </si>
  <si>
    <t>粤韶关货0183</t>
  </si>
  <si>
    <t>2001.3.23</t>
  </si>
  <si>
    <t>16年9个月</t>
  </si>
  <si>
    <t>091409000039</t>
  </si>
  <si>
    <t>老旧拆解</t>
  </si>
  <si>
    <t>1</t>
  </si>
  <si>
    <t>韶关（2017）0012</t>
  </si>
  <si>
    <t>粤韶关货0727</t>
  </si>
  <si>
    <t>1993.11.17</t>
  </si>
  <si>
    <t>24年1个月</t>
  </si>
  <si>
    <t>091409000040</t>
  </si>
  <si>
    <t>合计金额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</si>
</sst>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0.00_ "/>
    <numFmt numFmtId="184" formatCode="0.00_);[Red]\(0.00\)"/>
    <numFmt numFmtId="185" formatCode="0.0000_);[Red]\(0.0000\)"/>
    <numFmt numFmtId="186" formatCode="0.0000_ "/>
    <numFmt numFmtId="187" formatCode="000000"/>
    <numFmt numFmtId="188" formatCode="yyyy&quot;年&quot;m&quot;月 &quot;d&quot;日&quot;"/>
    <numFmt numFmtId="189" formatCode="0.00000_ "/>
  </numFmts>
  <fonts count="47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3" fillId="0" borderId="10" xfId="46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3" fillId="0" borderId="0" xfId="46" applyFont="1" applyFill="1" applyAlignment="1">
      <alignment horizontal="center" vertical="center" wrapText="1"/>
      <protection/>
    </xf>
    <xf numFmtId="0" fontId="3" fillId="0" borderId="0" xfId="46" applyFont="1" applyFill="1" applyAlignment="1">
      <alignment vertical="center" wrapText="1"/>
      <protection/>
    </xf>
    <xf numFmtId="14" fontId="3" fillId="0" borderId="10" xfId="46" applyNumberFormat="1" applyFont="1" applyFill="1" applyBorder="1" applyAlignment="1">
      <alignment horizontal="center" vertical="center" wrapText="1"/>
      <protection/>
    </xf>
    <xf numFmtId="177" fontId="3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176" fontId="3" fillId="0" borderId="10" xfId="46" applyNumberFormat="1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vertical="center" wrapText="1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14" fontId="7" fillId="0" borderId="10" xfId="46" applyNumberFormat="1" applyFont="1" applyFill="1" applyBorder="1" applyAlignment="1">
      <alignment horizontal="center" vertical="center" wrapText="1"/>
      <protection/>
    </xf>
    <xf numFmtId="14" fontId="3" fillId="0" borderId="0" xfId="46" applyNumberFormat="1" applyFont="1" applyFill="1" applyAlignment="1">
      <alignment vertical="center" wrapText="1"/>
      <protection/>
    </xf>
    <xf numFmtId="0" fontId="3" fillId="0" borderId="10" xfId="46" applyNumberFormat="1" applyFont="1" applyFill="1" applyBorder="1" applyAlignment="1" quotePrefix="1">
      <alignment horizontal="center" vertical="center" wrapText="1"/>
      <protection/>
    </xf>
    <xf numFmtId="49" fontId="3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76" fontId="3" fillId="0" borderId="0" xfId="46" applyNumberFormat="1" applyFont="1" applyFill="1" applyAlignment="1">
      <alignment vertical="center" wrapText="1"/>
      <protection/>
    </xf>
    <xf numFmtId="186" fontId="3" fillId="0" borderId="10" xfId="46" applyNumberFormat="1" applyFont="1" applyFill="1" applyBorder="1" applyAlignment="1">
      <alignment horizontal="center" vertical="center" wrapText="1"/>
      <protection/>
    </xf>
    <xf numFmtId="0" fontId="3" fillId="0" borderId="0" xfId="46" applyNumberFormat="1" applyFont="1" applyFill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176" fontId="5" fillId="0" borderId="10" xfId="46" applyNumberFormat="1" applyFont="1" applyFill="1" applyBorder="1" applyAlignment="1">
      <alignment horizontal="center" vertical="center" wrapText="1"/>
      <protection/>
    </xf>
    <xf numFmtId="0" fontId="5" fillId="0" borderId="10" xfId="46" applyNumberFormat="1" applyFont="1" applyFill="1" applyBorder="1" applyAlignment="1">
      <alignment horizontal="center" vertical="center" wrapText="1"/>
      <protection/>
    </xf>
    <xf numFmtId="14" fontId="5" fillId="0" borderId="10" xfId="46" applyNumberFormat="1" applyFont="1" applyFill="1" applyBorder="1" applyAlignment="1">
      <alignment horizontal="center" vertical="center" wrapText="1"/>
      <protection/>
    </xf>
    <xf numFmtId="176" fontId="3" fillId="0" borderId="10" xfId="46" applyNumberFormat="1" applyFont="1" applyFill="1" applyBorder="1" applyAlignment="1">
      <alignment vertical="center" wrapText="1"/>
      <protection/>
    </xf>
    <xf numFmtId="0" fontId="3" fillId="0" borderId="10" xfId="46" applyNumberFormat="1" applyFont="1" applyFill="1" applyBorder="1" applyAlignment="1">
      <alignment horizontal="center" vertical="center" wrapText="1"/>
      <protection/>
    </xf>
    <xf numFmtId="14" fontId="3" fillId="0" borderId="10" xfId="46" applyNumberFormat="1" applyFont="1" applyFill="1" applyBorder="1" applyAlignment="1">
      <alignment vertical="center" wrapText="1"/>
      <protection/>
    </xf>
    <xf numFmtId="0" fontId="11" fillId="0" borderId="0" xfId="46" applyFont="1" applyFill="1" applyBorder="1" applyAlignment="1">
      <alignment horizontal="center" vertical="center" wrapText="1"/>
      <protection/>
    </xf>
    <xf numFmtId="31" fontId="3" fillId="0" borderId="10" xfId="46" applyNumberFormat="1" applyFont="1" applyFill="1" applyBorder="1" applyAlignment="1">
      <alignment horizontal="center" vertical="center" wrapText="1"/>
      <protection/>
    </xf>
    <xf numFmtId="49" fontId="11" fillId="0" borderId="0" xfId="46" applyNumberFormat="1" applyFont="1" applyFill="1" applyBorder="1" applyAlignment="1">
      <alignment horizontal="center" vertical="center" wrapText="1"/>
      <protection/>
    </xf>
    <xf numFmtId="49" fontId="5" fillId="0" borderId="10" xfId="46" applyNumberFormat="1" applyFont="1" applyFill="1" applyBorder="1" applyAlignment="1">
      <alignment horizontal="center" vertical="center" wrapText="1"/>
      <protection/>
    </xf>
    <xf numFmtId="49" fontId="3" fillId="0" borderId="10" xfId="46" applyNumberFormat="1" applyFont="1" applyFill="1" applyBorder="1" applyAlignment="1">
      <alignment vertical="center" wrapText="1"/>
      <protection/>
    </xf>
    <xf numFmtId="49" fontId="3" fillId="0" borderId="0" xfId="46" applyNumberFormat="1" applyFont="1" applyFill="1" applyAlignment="1">
      <alignment vertical="center" wrapText="1"/>
      <protection/>
    </xf>
    <xf numFmtId="0" fontId="11" fillId="0" borderId="0" xfId="46" applyNumberFormat="1" applyFont="1" applyFill="1" applyBorder="1" applyAlignment="1">
      <alignment horizontal="center" vertical="center" wrapText="1"/>
      <protection/>
    </xf>
    <xf numFmtId="0" fontId="3" fillId="0" borderId="10" xfId="46" applyNumberFormat="1" applyFont="1" applyFill="1" applyBorder="1" applyAlignment="1">
      <alignment vertical="center" wrapText="1"/>
      <protection/>
    </xf>
    <xf numFmtId="0" fontId="3" fillId="0" borderId="0" xfId="46" applyNumberFormat="1" applyFont="1" applyFill="1" applyAlignment="1">
      <alignment vertical="center" wrapText="1"/>
      <protection/>
    </xf>
    <xf numFmtId="0" fontId="3" fillId="0" borderId="0" xfId="46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vertical="center" wrapText="1"/>
      <protection/>
    </xf>
    <xf numFmtId="176" fontId="3" fillId="0" borderId="0" xfId="46" applyNumberFormat="1" applyFont="1" applyFill="1" applyBorder="1" applyAlignment="1">
      <alignment vertical="center" wrapText="1"/>
      <protection/>
    </xf>
    <xf numFmtId="0" fontId="3" fillId="0" borderId="0" xfId="46" applyNumberFormat="1" applyFont="1" applyFill="1" applyBorder="1" applyAlignment="1">
      <alignment horizontal="center" vertical="center" wrapText="1"/>
      <protection/>
    </xf>
    <xf numFmtId="14" fontId="3" fillId="0" borderId="0" xfId="46" applyNumberFormat="1" applyFont="1" applyFill="1" applyBorder="1" applyAlignment="1">
      <alignment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4" fillId="0" borderId="10" xfId="46" applyNumberFormat="1" applyFont="1" applyFill="1" applyBorder="1" applyAlignment="1">
      <alignment horizontal="center" vertical="center" wrapText="1"/>
      <protection/>
    </xf>
    <xf numFmtId="186" fontId="3" fillId="0" borderId="0" xfId="46" applyNumberFormat="1" applyFont="1" applyFill="1" applyAlignment="1">
      <alignment horizontal="center" vertical="center" wrapText="1"/>
      <protection/>
    </xf>
    <xf numFmtId="189" fontId="3" fillId="0" borderId="10" xfId="46" applyNumberFormat="1" applyFont="1" applyFill="1" applyBorder="1" applyAlignment="1">
      <alignment horizontal="center" vertical="center" wrapText="1"/>
      <protection/>
    </xf>
    <xf numFmtId="0" fontId="11" fillId="0" borderId="0" xfId="46" applyFont="1" applyFill="1" applyBorder="1" applyAlignment="1">
      <alignment horizontal="center" vertical="center" wrapText="1"/>
      <protection/>
    </xf>
    <xf numFmtId="0" fontId="11" fillId="0" borderId="0" xfId="46" applyFont="1" applyFill="1" applyBorder="1" applyAlignment="1">
      <alignment horizontal="center" vertical="center" wrapText="1"/>
      <protection/>
    </xf>
    <xf numFmtId="0" fontId="11" fillId="0" borderId="0" xfId="46" applyFont="1" applyFill="1" applyBorder="1" applyAlignment="1">
      <alignment horizontal="left" vertical="center" wrapText="1"/>
      <protection/>
    </xf>
    <xf numFmtId="0" fontId="11" fillId="0" borderId="11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 wrapText="1"/>
      <protection/>
    </xf>
    <xf numFmtId="176" fontId="27" fillId="0" borderId="10" xfId="46" applyNumberFormat="1" applyFont="1" applyFill="1" applyBorder="1" applyAlignment="1">
      <alignment horizontal="center" vertical="center" wrapText="1"/>
      <protection/>
    </xf>
    <xf numFmtId="0" fontId="27" fillId="0" borderId="10" xfId="46" applyNumberFormat="1" applyFont="1" applyFill="1" applyBorder="1" applyAlignment="1">
      <alignment horizontal="center" vertical="center" wrapText="1"/>
      <protection/>
    </xf>
    <xf numFmtId="14" fontId="27" fillId="0" borderId="10" xfId="46" applyNumberFormat="1" applyFont="1" applyFill="1" applyBorder="1" applyAlignment="1">
      <alignment horizontal="center" vertical="center" wrapText="1"/>
      <protection/>
    </xf>
    <xf numFmtId="49" fontId="27" fillId="0" borderId="10" xfId="46" applyNumberFormat="1" applyFont="1" applyFill="1" applyBorder="1" applyAlignment="1">
      <alignment horizontal="center" vertical="center" wrapText="1"/>
      <protection/>
    </xf>
    <xf numFmtId="14" fontId="1" fillId="0" borderId="10" xfId="46" applyNumberFormat="1" applyFont="1" applyFill="1" applyBorder="1" applyAlignment="1">
      <alignment horizontal="center" vertical="center" wrapText="1"/>
      <protection/>
    </xf>
    <xf numFmtId="176" fontId="1" fillId="0" borderId="10" xfId="46" applyNumberFormat="1" applyFont="1" applyFill="1" applyBorder="1" applyAlignment="1">
      <alignment horizontal="center" vertical="center" wrapText="1"/>
      <protection/>
    </xf>
    <xf numFmtId="177" fontId="1" fillId="0" borderId="10" xfId="46" applyNumberFormat="1" applyFont="1" applyFill="1" applyBorder="1" applyAlignment="1">
      <alignment horizontal="center" vertical="center" wrapText="1"/>
      <protection/>
    </xf>
    <xf numFmtId="0" fontId="1" fillId="0" borderId="10" xfId="46" applyNumberFormat="1" applyFont="1" applyFill="1" applyBorder="1" applyAlignment="1" quotePrefix="1">
      <alignment horizontal="center" vertical="center" wrapText="1"/>
      <protection/>
    </xf>
    <xf numFmtId="0" fontId="1" fillId="0" borderId="10" xfId="46" applyFont="1" applyFill="1" applyBorder="1" applyAlignment="1">
      <alignment horizontal="left" vertical="center" wrapText="1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0" fontId="28" fillId="0" borderId="10" xfId="46" applyFont="1" applyFill="1" applyBorder="1" applyAlignment="1">
      <alignment horizontal="center" vertical="center" wrapText="1"/>
      <protection/>
    </xf>
    <xf numFmtId="49" fontId="1" fillId="0" borderId="10" xfId="46" applyNumberFormat="1" applyFont="1" applyFill="1" applyBorder="1" applyAlignment="1">
      <alignment vertical="center" wrapText="1"/>
      <protection/>
    </xf>
    <xf numFmtId="0" fontId="1" fillId="0" borderId="10" xfId="46" applyNumberFormat="1" applyFont="1" applyFill="1" applyBorder="1" applyAlignment="1">
      <alignment vertical="center" wrapText="1"/>
      <protection/>
    </xf>
    <xf numFmtId="49" fontId="1" fillId="0" borderId="10" xfId="46" applyNumberFormat="1" applyFont="1" applyFill="1" applyBorder="1" applyAlignment="1">
      <alignment horizontal="center" vertical="center" wrapText="1"/>
      <protection/>
    </xf>
    <xf numFmtId="0" fontId="1" fillId="0" borderId="10" xfId="46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46" applyFont="1" applyFill="1" applyBorder="1" applyAlignment="1">
      <alignment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14" fontId="28" fillId="0" borderId="10" xfId="46" applyNumberFormat="1" applyFont="1" applyFill="1" applyBorder="1" applyAlignment="1">
      <alignment horizontal="center" vertical="center" wrapText="1"/>
      <protection/>
    </xf>
    <xf numFmtId="31" fontId="1" fillId="0" borderId="10" xfId="46" applyNumberFormat="1" applyFont="1" applyFill="1" applyBorder="1" applyAlignment="1">
      <alignment horizontal="center" vertical="center" wrapText="1"/>
      <protection/>
    </xf>
    <xf numFmtId="186" fontId="1" fillId="0" borderId="10" xfId="46" applyNumberFormat="1" applyFont="1" applyFill="1" applyBorder="1" applyAlignment="1">
      <alignment horizontal="center" vertical="center" wrapText="1"/>
      <protection/>
    </xf>
    <xf numFmtId="176" fontId="1" fillId="0" borderId="10" xfId="46" applyNumberFormat="1" applyFont="1" applyFill="1" applyBorder="1" applyAlignment="1">
      <alignment vertical="center" wrapText="1"/>
      <protection/>
    </xf>
    <xf numFmtId="14" fontId="1" fillId="0" borderId="10" xfId="46" applyNumberFormat="1" applyFont="1" applyFill="1" applyBorder="1" applyAlignment="1">
      <alignment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3" xfId="42"/>
    <cellStyle name="常规 4" xfId="43"/>
    <cellStyle name="常规 5" xfId="44"/>
    <cellStyle name="常规_Sheet1_3" xfId="45"/>
    <cellStyle name="常规_韶关市2016至2017年内河船型标准化拆改建船舶计划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Y107"/>
  <sheetViews>
    <sheetView zoomScaleSheetLayoutView="100" zoomScalePageLayoutView="0" workbookViewId="0" topLeftCell="A1">
      <pane xSplit="3" ySplit="3" topLeftCell="F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00390625" defaultRowHeight="27.75" customHeight="1" outlineLevelRow="2"/>
  <cols>
    <col min="1" max="1" width="4.50390625" style="3" customWidth="1"/>
    <col min="2" max="2" width="17.125" style="3" customWidth="1"/>
    <col min="3" max="3" width="14.00390625" style="3" customWidth="1"/>
    <col min="4" max="4" width="10.50390625" style="4" customWidth="1"/>
    <col min="5" max="5" width="23.375" style="3" hidden="1" customWidth="1"/>
    <col min="6" max="6" width="28.50390625" style="3" customWidth="1"/>
    <col min="7" max="7" width="11.50390625" style="3" customWidth="1"/>
    <col min="8" max="8" width="11.25390625" style="19" customWidth="1"/>
    <col min="9" max="9" width="6.25390625" style="3" customWidth="1"/>
    <col min="10" max="10" width="9.00390625" style="3" hidden="1" customWidth="1"/>
    <col min="11" max="11" width="13.875" style="21" hidden="1" customWidth="1"/>
    <col min="12" max="12" width="12.75390625" style="4" hidden="1" customWidth="1"/>
    <col min="13" max="13" width="16.25390625" style="3" hidden="1" customWidth="1"/>
    <col min="14" max="14" width="21.125" style="3" hidden="1" customWidth="1"/>
    <col min="15" max="15" width="9.00390625" style="4" hidden="1" customWidth="1"/>
    <col min="16" max="16" width="10.875" style="3" customWidth="1"/>
    <col min="17" max="17" width="33.50390625" style="4" hidden="1" customWidth="1"/>
    <col min="18" max="18" width="15.50390625" style="15" hidden="1" customWidth="1"/>
    <col min="19" max="19" width="14.50390625" style="3" customWidth="1"/>
    <col min="20" max="20" width="6.00390625" style="34" customWidth="1"/>
    <col min="21" max="21" width="5.50390625" style="37" customWidth="1"/>
    <col min="22" max="22" width="10.625" style="3" customWidth="1"/>
    <col min="23" max="23" width="10.125" style="3" customWidth="1"/>
    <col min="24" max="24" width="12.125" style="3" customWidth="1"/>
    <col min="25" max="25" width="11.50390625" style="3" customWidth="1"/>
    <col min="26" max="16384" width="9.00390625" style="4" customWidth="1"/>
  </cols>
  <sheetData>
    <row r="1" spans="1:25" ht="36" customHeight="1">
      <c r="A1" s="47" t="s">
        <v>582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"/>
      <c r="Y1" s="4"/>
    </row>
    <row r="2" spans="1:25" ht="36" customHeight="1">
      <c r="A2" s="49" t="s">
        <v>411</v>
      </c>
      <c r="B2" s="49"/>
      <c r="C2" s="49"/>
      <c r="D2" s="29"/>
      <c r="E2" s="29"/>
      <c r="F2" s="50" t="s">
        <v>488</v>
      </c>
      <c r="G2" s="50"/>
      <c r="H2" s="50"/>
      <c r="I2" s="50"/>
      <c r="J2" s="50"/>
      <c r="K2" s="50"/>
      <c r="L2" s="50"/>
      <c r="M2" s="50"/>
      <c r="N2" s="50"/>
      <c r="O2" s="50"/>
      <c r="P2" s="29"/>
      <c r="Q2" s="29"/>
      <c r="R2" s="31"/>
      <c r="S2" s="35"/>
      <c r="T2" s="29"/>
      <c r="U2" s="29"/>
      <c r="V2" s="29"/>
      <c r="W2" s="29"/>
      <c r="X2" s="4"/>
      <c r="Y2" s="4"/>
    </row>
    <row r="3" spans="1:25" ht="27.75" customHeight="1">
      <c r="A3" s="1" t="s">
        <v>412</v>
      </c>
      <c r="B3" s="2" t="s">
        <v>413</v>
      </c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23" t="s">
        <v>414</v>
      </c>
      <c r="I3" s="22" t="s">
        <v>5</v>
      </c>
      <c r="J3" s="22" t="s">
        <v>6</v>
      </c>
      <c r="K3" s="24" t="s">
        <v>415</v>
      </c>
      <c r="L3" s="22" t="s">
        <v>416</v>
      </c>
      <c r="M3" s="22" t="s">
        <v>417</v>
      </c>
      <c r="N3" s="22" t="s">
        <v>418</v>
      </c>
      <c r="O3" s="22" t="s">
        <v>7</v>
      </c>
      <c r="P3" s="22" t="s">
        <v>8</v>
      </c>
      <c r="Q3" s="22" t="s">
        <v>419</v>
      </c>
      <c r="R3" s="25" t="s">
        <v>420</v>
      </c>
      <c r="S3" s="2" t="s">
        <v>407</v>
      </c>
      <c r="T3" s="32" t="s">
        <v>408</v>
      </c>
      <c r="U3" s="24" t="s">
        <v>409</v>
      </c>
      <c r="V3" s="22" t="s">
        <v>421</v>
      </c>
      <c r="W3" s="22" t="s">
        <v>422</v>
      </c>
      <c r="X3" s="22" t="s">
        <v>423</v>
      </c>
      <c r="Y3" s="22" t="s">
        <v>424</v>
      </c>
    </row>
    <row r="4" spans="1:25" ht="27.75" customHeight="1" outlineLevel="2">
      <c r="A4" s="1">
        <v>1</v>
      </c>
      <c r="B4" s="1" t="s">
        <v>521</v>
      </c>
      <c r="C4" s="1" t="s">
        <v>231</v>
      </c>
      <c r="D4" s="1" t="s">
        <v>29</v>
      </c>
      <c r="E4" s="1" t="s">
        <v>232</v>
      </c>
      <c r="F4" s="1" t="s">
        <v>232</v>
      </c>
      <c r="G4" s="5">
        <v>36931</v>
      </c>
      <c r="H4" s="10"/>
      <c r="I4" s="1">
        <v>525</v>
      </c>
      <c r="J4" s="6">
        <v>835</v>
      </c>
      <c r="K4" s="16" t="s">
        <v>522</v>
      </c>
      <c r="L4" s="7" t="s">
        <v>233</v>
      </c>
      <c r="M4" s="1" t="s">
        <v>234</v>
      </c>
      <c r="N4" s="1" t="s">
        <v>235</v>
      </c>
      <c r="O4" s="8" t="s">
        <v>43</v>
      </c>
      <c r="P4" s="11" t="s">
        <v>16</v>
      </c>
      <c r="Q4" s="1" t="s">
        <v>236</v>
      </c>
      <c r="R4" s="5">
        <v>43009</v>
      </c>
      <c r="S4" s="1"/>
      <c r="T4" s="33"/>
      <c r="U4" s="36"/>
      <c r="V4" s="1">
        <v>3</v>
      </c>
      <c r="W4" s="20">
        <f>V4*0.5</f>
        <v>1.5</v>
      </c>
      <c r="X4" s="20">
        <f>V4*0.35</f>
        <v>1.0499999999999998</v>
      </c>
      <c r="Y4" s="20">
        <f>V4*0.15</f>
        <v>0.44999999999999996</v>
      </c>
    </row>
    <row r="5" spans="1:25" ht="27.75" customHeight="1" outlineLevel="2">
      <c r="A5" s="1">
        <v>2</v>
      </c>
      <c r="B5" s="1" t="s">
        <v>523</v>
      </c>
      <c r="C5" s="1" t="s">
        <v>240</v>
      </c>
      <c r="D5" s="1" t="s">
        <v>29</v>
      </c>
      <c r="E5" s="1" t="s">
        <v>232</v>
      </c>
      <c r="F5" s="1" t="s">
        <v>232</v>
      </c>
      <c r="G5" s="5">
        <v>37946</v>
      </c>
      <c r="H5" s="10"/>
      <c r="I5" s="1">
        <v>595</v>
      </c>
      <c r="J5" s="1">
        <v>955</v>
      </c>
      <c r="K5" s="16" t="s">
        <v>524</v>
      </c>
      <c r="L5" s="7" t="s">
        <v>241</v>
      </c>
      <c r="M5" s="1" t="s">
        <v>234</v>
      </c>
      <c r="N5" s="1" t="s">
        <v>242</v>
      </c>
      <c r="O5" s="8" t="s">
        <v>15</v>
      </c>
      <c r="P5" s="11" t="s">
        <v>16</v>
      </c>
      <c r="Q5" s="1" t="s">
        <v>236</v>
      </c>
      <c r="R5" s="5">
        <v>43009</v>
      </c>
      <c r="S5" s="1"/>
      <c r="T5" s="33"/>
      <c r="U5" s="36"/>
      <c r="V5" s="1">
        <v>3</v>
      </c>
      <c r="W5" s="20">
        <f>V5*0.5</f>
        <v>1.5</v>
      </c>
      <c r="X5" s="20">
        <f>V5*0.35</f>
        <v>1.0499999999999998</v>
      </c>
      <c r="Y5" s="20">
        <f>V5*0.15</f>
        <v>0.44999999999999996</v>
      </c>
    </row>
    <row r="6" spans="1:25" ht="27.75" customHeight="1" outlineLevel="2">
      <c r="A6" s="1">
        <v>3</v>
      </c>
      <c r="B6" s="1" t="s">
        <v>525</v>
      </c>
      <c r="C6" s="1" t="s">
        <v>237</v>
      </c>
      <c r="D6" s="1" t="s">
        <v>29</v>
      </c>
      <c r="E6" s="1" t="s">
        <v>232</v>
      </c>
      <c r="F6" s="1" t="s">
        <v>232</v>
      </c>
      <c r="G6" s="5">
        <v>38020</v>
      </c>
      <c r="H6" s="10"/>
      <c r="I6" s="1">
        <v>595</v>
      </c>
      <c r="J6" s="6">
        <v>955</v>
      </c>
      <c r="K6" s="16" t="s">
        <v>526</v>
      </c>
      <c r="L6" s="7" t="s">
        <v>238</v>
      </c>
      <c r="M6" s="1" t="s">
        <v>234</v>
      </c>
      <c r="N6" s="1" t="s">
        <v>239</v>
      </c>
      <c r="O6" s="8" t="s">
        <v>15</v>
      </c>
      <c r="P6" s="11" t="s">
        <v>16</v>
      </c>
      <c r="Q6" s="1" t="s">
        <v>236</v>
      </c>
      <c r="R6" s="5">
        <v>43009</v>
      </c>
      <c r="S6" s="1"/>
      <c r="T6" s="33"/>
      <c r="U6" s="36"/>
      <c r="V6" s="1">
        <v>3</v>
      </c>
      <c r="W6" s="20">
        <f>V6*0.5</f>
        <v>1.5</v>
      </c>
      <c r="X6" s="20">
        <f>V6*0.35</f>
        <v>1.0499999999999998</v>
      </c>
      <c r="Y6" s="20">
        <f>V6*0.15</f>
        <v>0.44999999999999996</v>
      </c>
    </row>
    <row r="7" spans="1:25" ht="27.75" customHeight="1" outlineLevel="2">
      <c r="A7" s="1">
        <v>4</v>
      </c>
      <c r="B7" s="1" t="s">
        <v>527</v>
      </c>
      <c r="C7" s="1" t="s">
        <v>246</v>
      </c>
      <c r="D7" s="1" t="s">
        <v>29</v>
      </c>
      <c r="E7" s="1" t="s">
        <v>232</v>
      </c>
      <c r="F7" s="1" t="s">
        <v>232</v>
      </c>
      <c r="G7" s="5">
        <v>38708</v>
      </c>
      <c r="H7" s="10"/>
      <c r="I7" s="1">
        <v>468</v>
      </c>
      <c r="J7" s="1">
        <v>686</v>
      </c>
      <c r="K7" s="16" t="s">
        <v>528</v>
      </c>
      <c r="L7" s="7" t="s">
        <v>247</v>
      </c>
      <c r="M7" s="1" t="s">
        <v>234</v>
      </c>
      <c r="N7" s="1" t="s">
        <v>248</v>
      </c>
      <c r="O7" s="8" t="s">
        <v>15</v>
      </c>
      <c r="P7" s="11" t="s">
        <v>16</v>
      </c>
      <c r="Q7" s="1" t="s">
        <v>236</v>
      </c>
      <c r="R7" s="5">
        <v>43009</v>
      </c>
      <c r="S7" s="1"/>
      <c r="T7" s="33"/>
      <c r="U7" s="36"/>
      <c r="V7" s="1">
        <v>3</v>
      </c>
      <c r="W7" s="20">
        <f>V7*0.5</f>
        <v>1.5</v>
      </c>
      <c r="X7" s="20">
        <f>V7*0.35</f>
        <v>1.0499999999999998</v>
      </c>
      <c r="Y7" s="20">
        <f>V7*0.15</f>
        <v>0.44999999999999996</v>
      </c>
    </row>
    <row r="8" spans="1:25" ht="27.75" customHeight="1" outlineLevel="2">
      <c r="A8" s="1">
        <v>5</v>
      </c>
      <c r="B8" s="1" t="s">
        <v>529</v>
      </c>
      <c r="C8" s="1" t="s">
        <v>243</v>
      </c>
      <c r="D8" s="1" t="s">
        <v>29</v>
      </c>
      <c r="E8" s="1" t="s">
        <v>232</v>
      </c>
      <c r="F8" s="1" t="s">
        <v>232</v>
      </c>
      <c r="G8" s="5">
        <v>38336</v>
      </c>
      <c r="H8" s="10"/>
      <c r="I8" s="1">
        <v>454</v>
      </c>
      <c r="J8" s="1">
        <v>690</v>
      </c>
      <c r="K8" s="16" t="s">
        <v>530</v>
      </c>
      <c r="L8" s="7" t="s">
        <v>244</v>
      </c>
      <c r="M8" s="1" t="s">
        <v>234</v>
      </c>
      <c r="N8" s="1" t="s">
        <v>245</v>
      </c>
      <c r="O8" s="8" t="s">
        <v>15</v>
      </c>
      <c r="P8" s="11" t="s">
        <v>16</v>
      </c>
      <c r="Q8" s="1" t="s">
        <v>236</v>
      </c>
      <c r="R8" s="5">
        <v>43009</v>
      </c>
      <c r="S8" s="1"/>
      <c r="T8" s="33"/>
      <c r="U8" s="36"/>
      <c r="V8" s="1">
        <v>3</v>
      </c>
      <c r="W8" s="20">
        <f>V8*0.5</f>
        <v>1.5</v>
      </c>
      <c r="X8" s="20">
        <f>V8*0.35</f>
        <v>1.0499999999999998</v>
      </c>
      <c r="Y8" s="20">
        <f>V8*0.15</f>
        <v>0.44999999999999996</v>
      </c>
    </row>
    <row r="9" spans="1:25" ht="27.75" customHeight="1" outlineLevel="1">
      <c r="A9" s="1"/>
      <c r="B9" s="1"/>
      <c r="C9" s="1"/>
      <c r="D9" s="1"/>
      <c r="E9" s="1"/>
      <c r="F9" s="44" t="s">
        <v>480</v>
      </c>
      <c r="G9" s="5"/>
      <c r="H9" s="10"/>
      <c r="I9" s="1"/>
      <c r="J9" s="1"/>
      <c r="K9" s="16"/>
      <c r="L9" s="7"/>
      <c r="M9" s="1"/>
      <c r="N9" s="1"/>
      <c r="O9" s="8"/>
      <c r="P9" s="11"/>
      <c r="Q9" s="1"/>
      <c r="R9" s="5"/>
      <c r="S9" s="1"/>
      <c r="T9" s="33"/>
      <c r="U9" s="36"/>
      <c r="V9" s="1">
        <f>SUBTOTAL(9,V4:V8)</f>
        <v>15</v>
      </c>
      <c r="W9" s="20">
        <f>SUBTOTAL(9,W4:W8)</f>
        <v>7.5</v>
      </c>
      <c r="X9" s="20">
        <f>SUBTOTAL(9,X4:X8)</f>
        <v>5.249999999999999</v>
      </c>
      <c r="Y9" s="20">
        <f>SUBTOTAL(9,Y4:Y8)</f>
        <v>2.25</v>
      </c>
    </row>
    <row r="10" spans="1:25" ht="27.75" customHeight="1" outlineLevel="2">
      <c r="A10" s="1">
        <v>6</v>
      </c>
      <c r="B10" s="1" t="s">
        <v>33</v>
      </c>
      <c r="C10" s="1" t="s">
        <v>34</v>
      </c>
      <c r="D10" s="1" t="s">
        <v>29</v>
      </c>
      <c r="E10" s="1" t="s">
        <v>11</v>
      </c>
      <c r="F10" s="1" t="s">
        <v>11</v>
      </c>
      <c r="G10" s="5">
        <v>38509</v>
      </c>
      <c r="H10" s="10"/>
      <c r="I10" s="1">
        <v>554</v>
      </c>
      <c r="J10" s="6">
        <v>830</v>
      </c>
      <c r="K10" s="16" t="s">
        <v>457</v>
      </c>
      <c r="L10" s="7" t="s">
        <v>35</v>
      </c>
      <c r="M10" s="1" t="s">
        <v>13</v>
      </c>
      <c r="N10" s="1" t="s">
        <v>36</v>
      </c>
      <c r="O10" s="1" t="s">
        <v>15</v>
      </c>
      <c r="P10" s="1" t="s">
        <v>16</v>
      </c>
      <c r="Q10" s="1" t="s">
        <v>22</v>
      </c>
      <c r="R10" s="5">
        <v>42781</v>
      </c>
      <c r="S10" s="1"/>
      <c r="T10" s="17"/>
      <c r="U10" s="27"/>
      <c r="V10" s="1">
        <v>3</v>
      </c>
      <c r="W10" s="20">
        <f aca="true" t="shared" si="0" ref="W10:W17">V10*0.5</f>
        <v>1.5</v>
      </c>
      <c r="X10" s="20">
        <f aca="true" t="shared" si="1" ref="X10:X17">V10*0.35</f>
        <v>1.0499999999999998</v>
      </c>
      <c r="Y10" s="20">
        <f aca="true" t="shared" si="2" ref="Y10:Y17">V10*0.15</f>
        <v>0.44999999999999996</v>
      </c>
    </row>
    <row r="11" spans="1:25" ht="27.75" customHeight="1" outlineLevel="2">
      <c r="A11" s="1">
        <v>7</v>
      </c>
      <c r="B11" s="1" t="s">
        <v>27</v>
      </c>
      <c r="C11" s="1" t="s">
        <v>28</v>
      </c>
      <c r="D11" s="1" t="s">
        <v>29</v>
      </c>
      <c r="E11" s="1" t="s">
        <v>11</v>
      </c>
      <c r="F11" s="1" t="s">
        <v>11</v>
      </c>
      <c r="G11" s="5">
        <v>37588</v>
      </c>
      <c r="H11" s="10"/>
      <c r="I11" s="1">
        <v>436</v>
      </c>
      <c r="J11" s="6">
        <v>628</v>
      </c>
      <c r="K11" s="16" t="s">
        <v>458</v>
      </c>
      <c r="L11" s="7" t="s">
        <v>30</v>
      </c>
      <c r="M11" s="1" t="s">
        <v>13</v>
      </c>
      <c r="N11" s="1" t="s">
        <v>31</v>
      </c>
      <c r="O11" s="1" t="s">
        <v>15</v>
      </c>
      <c r="P11" s="1" t="s">
        <v>16</v>
      </c>
      <c r="Q11" s="1" t="s">
        <v>32</v>
      </c>
      <c r="R11" s="5">
        <v>42781</v>
      </c>
      <c r="S11" s="1"/>
      <c r="T11" s="17"/>
      <c r="U11" s="27"/>
      <c r="V11" s="1">
        <v>3</v>
      </c>
      <c r="W11" s="20">
        <f t="shared" si="0"/>
        <v>1.5</v>
      </c>
      <c r="X11" s="20">
        <f t="shared" si="1"/>
        <v>1.0499999999999998</v>
      </c>
      <c r="Y11" s="20">
        <f t="shared" si="2"/>
        <v>0.44999999999999996</v>
      </c>
    </row>
    <row r="12" spans="1:25" ht="27.75" customHeight="1" outlineLevel="2">
      <c r="A12" s="1">
        <v>8</v>
      </c>
      <c r="B12" s="1" t="s">
        <v>23</v>
      </c>
      <c r="C12" s="1" t="s">
        <v>24</v>
      </c>
      <c r="D12" s="1" t="s">
        <v>10</v>
      </c>
      <c r="E12" s="1" t="s">
        <v>11</v>
      </c>
      <c r="F12" s="1" t="s">
        <v>11</v>
      </c>
      <c r="G12" s="5">
        <v>37931</v>
      </c>
      <c r="H12" s="10"/>
      <c r="I12" s="1">
        <v>596</v>
      </c>
      <c r="J12" s="6">
        <v>499</v>
      </c>
      <c r="K12" s="16" t="s">
        <v>459</v>
      </c>
      <c r="L12" s="7" t="s">
        <v>25</v>
      </c>
      <c r="M12" s="1" t="s">
        <v>13</v>
      </c>
      <c r="N12" s="1" t="s">
        <v>26</v>
      </c>
      <c r="O12" s="1" t="s">
        <v>15</v>
      </c>
      <c r="P12" s="1" t="s">
        <v>16</v>
      </c>
      <c r="Q12" s="1" t="s">
        <v>22</v>
      </c>
      <c r="R12" s="5">
        <v>42781</v>
      </c>
      <c r="S12" s="1"/>
      <c r="T12" s="17"/>
      <c r="U12" s="27"/>
      <c r="V12" s="1">
        <v>3</v>
      </c>
      <c r="W12" s="20">
        <f t="shared" si="0"/>
        <v>1.5</v>
      </c>
      <c r="X12" s="20">
        <f t="shared" si="1"/>
        <v>1.0499999999999998</v>
      </c>
      <c r="Y12" s="20">
        <f t="shared" si="2"/>
        <v>0.44999999999999996</v>
      </c>
    </row>
    <row r="13" spans="1:25" ht="27.75" customHeight="1" outlineLevel="2">
      <c r="A13" s="1">
        <v>9</v>
      </c>
      <c r="B13" s="1" t="s">
        <v>18</v>
      </c>
      <c r="C13" s="1" t="s">
        <v>19</v>
      </c>
      <c r="D13" s="1" t="s">
        <v>10</v>
      </c>
      <c r="E13" s="1" t="s">
        <v>11</v>
      </c>
      <c r="F13" s="1" t="s">
        <v>11</v>
      </c>
      <c r="G13" s="5">
        <v>38425</v>
      </c>
      <c r="H13" s="10"/>
      <c r="I13" s="1">
        <v>594</v>
      </c>
      <c r="J13" s="6">
        <v>810</v>
      </c>
      <c r="K13" s="16" t="s">
        <v>460</v>
      </c>
      <c r="L13" s="7" t="s">
        <v>20</v>
      </c>
      <c r="M13" s="1" t="s">
        <v>13</v>
      </c>
      <c r="N13" s="1" t="s">
        <v>21</v>
      </c>
      <c r="O13" s="1" t="s">
        <v>15</v>
      </c>
      <c r="P13" s="1" t="s">
        <v>16</v>
      </c>
      <c r="Q13" s="1" t="s">
        <v>22</v>
      </c>
      <c r="R13" s="5">
        <v>42781</v>
      </c>
      <c r="S13" s="1"/>
      <c r="T13" s="17"/>
      <c r="U13" s="27"/>
      <c r="V13" s="1">
        <v>3</v>
      </c>
      <c r="W13" s="20">
        <f t="shared" si="0"/>
        <v>1.5</v>
      </c>
      <c r="X13" s="20">
        <f t="shared" si="1"/>
        <v>1.0499999999999998</v>
      </c>
      <c r="Y13" s="20">
        <f t="shared" si="2"/>
        <v>0.44999999999999996</v>
      </c>
    </row>
    <row r="14" spans="1:25" ht="27.75" customHeight="1" outlineLevel="2">
      <c r="A14" s="1">
        <v>10</v>
      </c>
      <c r="B14" s="1" t="s">
        <v>461</v>
      </c>
      <c r="C14" s="1" t="s">
        <v>9</v>
      </c>
      <c r="D14" s="1" t="s">
        <v>10</v>
      </c>
      <c r="E14" s="1" t="s">
        <v>11</v>
      </c>
      <c r="F14" s="1" t="s">
        <v>11</v>
      </c>
      <c r="G14" s="5">
        <v>38383</v>
      </c>
      <c r="H14" s="10"/>
      <c r="I14" s="1">
        <v>598</v>
      </c>
      <c r="J14" s="6">
        <v>810</v>
      </c>
      <c r="K14" s="16" t="s">
        <v>462</v>
      </c>
      <c r="L14" s="7" t="s">
        <v>12</v>
      </c>
      <c r="M14" s="1" t="s">
        <v>13</v>
      </c>
      <c r="N14" s="1" t="s">
        <v>14</v>
      </c>
      <c r="O14" s="1" t="s">
        <v>15</v>
      </c>
      <c r="P14" s="1" t="s">
        <v>16</v>
      </c>
      <c r="Q14" s="1" t="s">
        <v>17</v>
      </c>
      <c r="R14" s="5">
        <v>42781</v>
      </c>
      <c r="S14" s="1"/>
      <c r="T14" s="17"/>
      <c r="U14" s="27"/>
      <c r="V14" s="1">
        <v>3</v>
      </c>
      <c r="W14" s="20">
        <f t="shared" si="0"/>
        <v>1.5</v>
      </c>
      <c r="X14" s="20">
        <f t="shared" si="1"/>
        <v>1.0499999999999998</v>
      </c>
      <c r="Y14" s="20">
        <f t="shared" si="2"/>
        <v>0.44999999999999996</v>
      </c>
    </row>
    <row r="15" spans="1:25" ht="27.75" customHeight="1" outlineLevel="2">
      <c r="A15" s="1">
        <v>11</v>
      </c>
      <c r="B15" s="1" t="s">
        <v>168</v>
      </c>
      <c r="C15" s="1" t="s">
        <v>169</v>
      </c>
      <c r="D15" s="1" t="s">
        <v>29</v>
      </c>
      <c r="E15" s="1" t="s">
        <v>11</v>
      </c>
      <c r="F15" s="1" t="s">
        <v>11</v>
      </c>
      <c r="G15" s="5">
        <v>38078</v>
      </c>
      <c r="H15" s="10"/>
      <c r="I15" s="1">
        <v>445</v>
      </c>
      <c r="J15" s="6">
        <v>325</v>
      </c>
      <c r="K15" s="16" t="s">
        <v>505</v>
      </c>
      <c r="L15" s="7" t="s">
        <v>170</v>
      </c>
      <c r="M15" s="1" t="s">
        <v>13</v>
      </c>
      <c r="N15" s="1" t="s">
        <v>171</v>
      </c>
      <c r="O15" s="1" t="s">
        <v>15</v>
      </c>
      <c r="P15" s="1" t="s">
        <v>16</v>
      </c>
      <c r="Q15" s="1" t="s">
        <v>22</v>
      </c>
      <c r="R15" s="5">
        <v>42830</v>
      </c>
      <c r="S15" s="1"/>
      <c r="T15" s="33"/>
      <c r="U15" s="36"/>
      <c r="V15" s="1">
        <v>3</v>
      </c>
      <c r="W15" s="20">
        <f t="shared" si="0"/>
        <v>1.5</v>
      </c>
      <c r="X15" s="20">
        <f t="shared" si="1"/>
        <v>1.0499999999999998</v>
      </c>
      <c r="Y15" s="20">
        <f t="shared" si="2"/>
        <v>0.44999999999999996</v>
      </c>
    </row>
    <row r="16" spans="1:25" ht="27.75" customHeight="1" outlineLevel="2">
      <c r="A16" s="1">
        <v>12</v>
      </c>
      <c r="B16" s="1" t="s">
        <v>164</v>
      </c>
      <c r="C16" s="1" t="s">
        <v>165</v>
      </c>
      <c r="D16" s="1" t="s">
        <v>29</v>
      </c>
      <c r="E16" s="1" t="s">
        <v>11</v>
      </c>
      <c r="F16" s="1" t="s">
        <v>11</v>
      </c>
      <c r="G16" s="5">
        <v>37915</v>
      </c>
      <c r="H16" s="10"/>
      <c r="I16" s="1">
        <v>547</v>
      </c>
      <c r="J16" s="6">
        <v>496</v>
      </c>
      <c r="K16" s="16" t="s">
        <v>506</v>
      </c>
      <c r="L16" s="7" t="s">
        <v>166</v>
      </c>
      <c r="M16" s="1" t="s">
        <v>13</v>
      </c>
      <c r="N16" s="1" t="s">
        <v>167</v>
      </c>
      <c r="O16" s="1" t="s">
        <v>15</v>
      </c>
      <c r="P16" s="1" t="s">
        <v>16</v>
      </c>
      <c r="Q16" s="1" t="s">
        <v>22</v>
      </c>
      <c r="R16" s="5">
        <v>42830</v>
      </c>
      <c r="S16" s="1"/>
      <c r="T16" s="33"/>
      <c r="U16" s="36"/>
      <c r="V16" s="1">
        <v>3</v>
      </c>
      <c r="W16" s="20">
        <f t="shared" si="0"/>
        <v>1.5</v>
      </c>
      <c r="X16" s="20">
        <f t="shared" si="1"/>
        <v>1.0499999999999998</v>
      </c>
      <c r="Y16" s="20">
        <f t="shared" si="2"/>
        <v>0.44999999999999996</v>
      </c>
    </row>
    <row r="17" spans="1:25" ht="27.75" customHeight="1" outlineLevel="2">
      <c r="A17" s="1">
        <v>13</v>
      </c>
      <c r="B17" s="1" t="s">
        <v>172</v>
      </c>
      <c r="C17" s="1" t="s">
        <v>173</v>
      </c>
      <c r="D17" s="1" t="s">
        <v>10</v>
      </c>
      <c r="E17" s="1" t="s">
        <v>11</v>
      </c>
      <c r="F17" s="1" t="s">
        <v>11</v>
      </c>
      <c r="G17" s="5">
        <v>38652</v>
      </c>
      <c r="H17" s="10"/>
      <c r="I17" s="1">
        <v>531</v>
      </c>
      <c r="J17" s="6">
        <v>602</v>
      </c>
      <c r="K17" s="16" t="s">
        <v>507</v>
      </c>
      <c r="L17" s="7" t="s">
        <v>174</v>
      </c>
      <c r="M17" s="1" t="s">
        <v>13</v>
      </c>
      <c r="N17" s="1" t="s">
        <v>175</v>
      </c>
      <c r="O17" s="1" t="s">
        <v>15</v>
      </c>
      <c r="P17" s="1" t="s">
        <v>16</v>
      </c>
      <c r="Q17" s="1" t="s">
        <v>22</v>
      </c>
      <c r="R17" s="5">
        <v>42830</v>
      </c>
      <c r="S17" s="1"/>
      <c r="T17" s="33"/>
      <c r="U17" s="36"/>
      <c r="V17" s="1">
        <v>3</v>
      </c>
      <c r="W17" s="20">
        <f t="shared" si="0"/>
        <v>1.5</v>
      </c>
      <c r="X17" s="20">
        <f t="shared" si="1"/>
        <v>1.0499999999999998</v>
      </c>
      <c r="Y17" s="20">
        <f t="shared" si="2"/>
        <v>0.44999999999999996</v>
      </c>
    </row>
    <row r="18" spans="1:25" ht="27.75" customHeight="1" outlineLevel="1">
      <c r="A18" s="1"/>
      <c r="B18" s="1"/>
      <c r="C18" s="1"/>
      <c r="D18" s="1"/>
      <c r="E18" s="1"/>
      <c r="F18" s="2" t="s">
        <v>481</v>
      </c>
      <c r="G18" s="5"/>
      <c r="H18" s="10"/>
      <c r="I18" s="1"/>
      <c r="J18" s="6"/>
      <c r="K18" s="16"/>
      <c r="L18" s="7"/>
      <c r="M18" s="1"/>
      <c r="N18" s="1"/>
      <c r="O18" s="1"/>
      <c r="P18" s="1"/>
      <c r="Q18" s="1"/>
      <c r="R18" s="5"/>
      <c r="S18" s="1"/>
      <c r="T18" s="33"/>
      <c r="U18" s="36"/>
      <c r="V18" s="1">
        <f>SUBTOTAL(9,V10:V17)</f>
        <v>24</v>
      </c>
      <c r="W18" s="20">
        <f>SUBTOTAL(9,W10:W17)</f>
        <v>12</v>
      </c>
      <c r="X18" s="20">
        <f>SUBTOTAL(9,X10:X17)</f>
        <v>8.399999999999999</v>
      </c>
      <c r="Y18" s="20">
        <f>SUBTOTAL(9,Y10:Y17)</f>
        <v>3.6000000000000005</v>
      </c>
    </row>
    <row r="19" spans="1:25" ht="27.75" customHeight="1" outlineLevel="2">
      <c r="A19" s="1">
        <v>14</v>
      </c>
      <c r="B19" s="1" t="s">
        <v>401</v>
      </c>
      <c r="C19" s="18" t="s">
        <v>549</v>
      </c>
      <c r="D19" s="1" t="s">
        <v>544</v>
      </c>
      <c r="E19" s="1" t="s">
        <v>397</v>
      </c>
      <c r="F19" s="1" t="s">
        <v>397</v>
      </c>
      <c r="G19" s="1" t="s">
        <v>399</v>
      </c>
      <c r="H19" s="10"/>
      <c r="I19" s="1">
        <v>596</v>
      </c>
      <c r="J19" s="1">
        <v>810</v>
      </c>
      <c r="K19" s="17" t="s">
        <v>550</v>
      </c>
      <c r="L19" s="12" t="s">
        <v>551</v>
      </c>
      <c r="M19" s="1" t="s">
        <v>398</v>
      </c>
      <c r="N19" s="1" t="s">
        <v>400</v>
      </c>
      <c r="O19" s="1" t="s">
        <v>15</v>
      </c>
      <c r="P19" s="1" t="s">
        <v>16</v>
      </c>
      <c r="Q19" s="1" t="s">
        <v>428</v>
      </c>
      <c r="R19" s="5" t="s">
        <v>552</v>
      </c>
      <c r="S19" s="1"/>
      <c r="T19" s="33"/>
      <c r="U19" s="36"/>
      <c r="V19" s="1">
        <v>3</v>
      </c>
      <c r="W19" s="20">
        <f>V19*0.5</f>
        <v>1.5</v>
      </c>
      <c r="X19" s="20">
        <f>V19*0.35</f>
        <v>1.0499999999999998</v>
      </c>
      <c r="Y19" s="20">
        <f>V19*0.15</f>
        <v>0.44999999999999996</v>
      </c>
    </row>
    <row r="20" spans="1:25" ht="27.75" customHeight="1" outlineLevel="1">
      <c r="A20" s="1"/>
      <c r="B20" s="1"/>
      <c r="C20" s="18"/>
      <c r="D20" s="1"/>
      <c r="E20" s="1"/>
      <c r="F20" s="2" t="s">
        <v>482</v>
      </c>
      <c r="G20" s="1"/>
      <c r="H20" s="10"/>
      <c r="I20" s="1"/>
      <c r="J20" s="1"/>
      <c r="K20" s="17"/>
      <c r="L20" s="12"/>
      <c r="M20" s="1"/>
      <c r="N20" s="1"/>
      <c r="O20" s="1"/>
      <c r="P20" s="1"/>
      <c r="Q20" s="1"/>
      <c r="R20" s="5"/>
      <c r="S20" s="1"/>
      <c r="T20" s="33"/>
      <c r="U20" s="36"/>
      <c r="V20" s="1">
        <f>SUBTOTAL(9,V19:V19)</f>
        <v>3</v>
      </c>
      <c r="W20" s="20">
        <f>SUBTOTAL(9,W19:W19)</f>
        <v>1.5</v>
      </c>
      <c r="X20" s="20">
        <f>SUBTOTAL(9,X19:X19)</f>
        <v>1.0499999999999998</v>
      </c>
      <c r="Y20" s="20">
        <f>SUBTOTAL(9,Y19:Y19)</f>
        <v>0.44999999999999996</v>
      </c>
    </row>
    <row r="21" spans="1:25" ht="27.75" customHeight="1" outlineLevel="2">
      <c r="A21" s="1">
        <v>15</v>
      </c>
      <c r="B21" s="1" t="s">
        <v>425</v>
      </c>
      <c r="C21" s="9" t="s">
        <v>273</v>
      </c>
      <c r="D21" s="9" t="s">
        <v>29</v>
      </c>
      <c r="E21" s="1" t="s">
        <v>274</v>
      </c>
      <c r="F21" s="1" t="s">
        <v>274</v>
      </c>
      <c r="G21" s="5">
        <v>36829</v>
      </c>
      <c r="H21" s="10" t="s">
        <v>426</v>
      </c>
      <c r="I21" s="1">
        <v>220</v>
      </c>
      <c r="J21" s="1">
        <v>183</v>
      </c>
      <c r="K21" s="16" t="s">
        <v>427</v>
      </c>
      <c r="L21" s="7" t="s">
        <v>275</v>
      </c>
      <c r="M21" s="1" t="s">
        <v>276</v>
      </c>
      <c r="N21" s="1" t="s">
        <v>277</v>
      </c>
      <c r="O21" s="5" t="s">
        <v>15</v>
      </c>
      <c r="P21" s="11" t="s">
        <v>272</v>
      </c>
      <c r="Q21" s="13" t="s">
        <v>278</v>
      </c>
      <c r="R21" s="14">
        <v>42740</v>
      </c>
      <c r="S21" s="30">
        <v>43060</v>
      </c>
      <c r="T21" s="17" t="s">
        <v>410</v>
      </c>
      <c r="U21" s="27">
        <v>0.72</v>
      </c>
      <c r="V21" s="20">
        <f>0.1*I21*0.72*1</f>
        <v>15.84</v>
      </c>
      <c r="W21" s="20">
        <f aca="true" t="shared" si="3" ref="W21:W27">V21*0.5</f>
        <v>7.92</v>
      </c>
      <c r="X21" s="20">
        <f aca="true" t="shared" si="4" ref="X21:X27">V21*0.35</f>
        <v>5.544</v>
      </c>
      <c r="Y21" s="20">
        <f aca="true" t="shared" si="5" ref="Y21:Y27">V21*0.15</f>
        <v>2.376</v>
      </c>
    </row>
    <row r="22" spans="1:25" ht="27.75" customHeight="1" outlineLevel="2">
      <c r="A22" s="1">
        <v>16</v>
      </c>
      <c r="B22" s="1" t="s">
        <v>402</v>
      </c>
      <c r="C22" s="1" t="s">
        <v>553</v>
      </c>
      <c r="D22" s="1" t="s">
        <v>554</v>
      </c>
      <c r="E22" s="1" t="s">
        <v>555</v>
      </c>
      <c r="F22" s="1" t="s">
        <v>555</v>
      </c>
      <c r="G22" s="5">
        <v>38792</v>
      </c>
      <c r="H22" s="10"/>
      <c r="I22" s="1">
        <v>511</v>
      </c>
      <c r="J22" s="1">
        <v>390</v>
      </c>
      <c r="K22" s="17" t="s">
        <v>556</v>
      </c>
      <c r="L22" s="12" t="s">
        <v>557</v>
      </c>
      <c r="M22" s="1" t="s">
        <v>558</v>
      </c>
      <c r="N22" s="12" t="s">
        <v>559</v>
      </c>
      <c r="O22" s="1" t="s">
        <v>15</v>
      </c>
      <c r="P22" s="1" t="s">
        <v>16</v>
      </c>
      <c r="Q22" s="1" t="s">
        <v>455</v>
      </c>
      <c r="R22" s="5">
        <v>42917</v>
      </c>
      <c r="S22" s="1"/>
      <c r="T22" s="33"/>
      <c r="U22" s="36"/>
      <c r="V22" s="1">
        <v>3</v>
      </c>
      <c r="W22" s="20">
        <f t="shared" si="3"/>
        <v>1.5</v>
      </c>
      <c r="X22" s="20">
        <f t="shared" si="4"/>
        <v>1.0499999999999998</v>
      </c>
      <c r="Y22" s="20">
        <f t="shared" si="5"/>
        <v>0.44999999999999996</v>
      </c>
    </row>
    <row r="23" spans="1:25" ht="27.75" customHeight="1" outlineLevel="2">
      <c r="A23" s="1">
        <v>17</v>
      </c>
      <c r="B23" s="1" t="s">
        <v>403</v>
      </c>
      <c r="C23" s="1" t="s">
        <v>560</v>
      </c>
      <c r="D23" s="1" t="s">
        <v>554</v>
      </c>
      <c r="E23" s="1" t="s">
        <v>555</v>
      </c>
      <c r="F23" s="1" t="s">
        <v>555</v>
      </c>
      <c r="G23" s="5">
        <v>37228</v>
      </c>
      <c r="H23" s="10"/>
      <c r="I23" s="1">
        <v>414</v>
      </c>
      <c r="J23" s="1">
        <v>479</v>
      </c>
      <c r="K23" s="17" t="s">
        <v>561</v>
      </c>
      <c r="L23" s="7" t="s">
        <v>562</v>
      </c>
      <c r="M23" s="1" t="s">
        <v>558</v>
      </c>
      <c r="N23" s="12" t="s">
        <v>563</v>
      </c>
      <c r="O23" s="1" t="s">
        <v>15</v>
      </c>
      <c r="P23" s="1" t="s">
        <v>16</v>
      </c>
      <c r="Q23" s="1" t="s">
        <v>455</v>
      </c>
      <c r="R23" s="5">
        <v>42917</v>
      </c>
      <c r="S23" s="1"/>
      <c r="T23" s="33"/>
      <c r="U23" s="36"/>
      <c r="V23" s="1">
        <v>3</v>
      </c>
      <c r="W23" s="20">
        <f t="shared" si="3"/>
        <v>1.5</v>
      </c>
      <c r="X23" s="20">
        <f t="shared" si="4"/>
        <v>1.0499999999999998</v>
      </c>
      <c r="Y23" s="20">
        <f t="shared" si="5"/>
        <v>0.44999999999999996</v>
      </c>
    </row>
    <row r="24" spans="1:25" ht="27.75" customHeight="1" outlineLevel="2">
      <c r="A24" s="1">
        <v>18</v>
      </c>
      <c r="B24" s="1" t="s">
        <v>564</v>
      </c>
      <c r="C24" s="1" t="s">
        <v>565</v>
      </c>
      <c r="D24" s="1" t="s">
        <v>554</v>
      </c>
      <c r="E24" s="1" t="s">
        <v>555</v>
      </c>
      <c r="F24" s="1" t="s">
        <v>555</v>
      </c>
      <c r="G24" s="5">
        <v>38468</v>
      </c>
      <c r="H24" s="10"/>
      <c r="I24" s="1">
        <v>491</v>
      </c>
      <c r="J24" s="1">
        <v>360</v>
      </c>
      <c r="K24" s="17" t="s">
        <v>566</v>
      </c>
      <c r="L24" s="12" t="s">
        <v>567</v>
      </c>
      <c r="M24" s="1" t="s">
        <v>558</v>
      </c>
      <c r="N24" s="12" t="s">
        <v>568</v>
      </c>
      <c r="O24" s="1" t="s">
        <v>15</v>
      </c>
      <c r="P24" s="1" t="s">
        <v>16</v>
      </c>
      <c r="Q24" s="1" t="s">
        <v>455</v>
      </c>
      <c r="R24" s="5">
        <v>42917</v>
      </c>
      <c r="S24" s="1"/>
      <c r="T24" s="33"/>
      <c r="U24" s="36"/>
      <c r="V24" s="1">
        <v>3</v>
      </c>
      <c r="W24" s="20">
        <f t="shared" si="3"/>
        <v>1.5</v>
      </c>
      <c r="X24" s="20">
        <f t="shared" si="4"/>
        <v>1.0499999999999998</v>
      </c>
      <c r="Y24" s="20">
        <f t="shared" si="5"/>
        <v>0.44999999999999996</v>
      </c>
    </row>
    <row r="25" spans="1:25" ht="27.75" customHeight="1" outlineLevel="2">
      <c r="A25" s="1">
        <v>19</v>
      </c>
      <c r="B25" s="1" t="s">
        <v>404</v>
      </c>
      <c r="C25" s="1" t="s">
        <v>569</v>
      </c>
      <c r="D25" s="1" t="s">
        <v>544</v>
      </c>
      <c r="E25" s="1" t="s">
        <v>555</v>
      </c>
      <c r="F25" s="1" t="s">
        <v>555</v>
      </c>
      <c r="G25" s="5">
        <v>39469</v>
      </c>
      <c r="H25" s="10"/>
      <c r="I25" s="1">
        <v>599</v>
      </c>
      <c r="J25" s="1">
        <v>849</v>
      </c>
      <c r="K25" s="17" t="s">
        <v>570</v>
      </c>
      <c r="L25" s="12" t="s">
        <v>571</v>
      </c>
      <c r="M25" s="1" t="s">
        <v>558</v>
      </c>
      <c r="N25" s="12" t="s">
        <v>572</v>
      </c>
      <c r="O25" s="1" t="s">
        <v>15</v>
      </c>
      <c r="P25" s="1" t="s">
        <v>16</v>
      </c>
      <c r="Q25" s="1" t="s">
        <v>455</v>
      </c>
      <c r="R25" s="5">
        <v>42917</v>
      </c>
      <c r="S25" s="1"/>
      <c r="T25" s="33"/>
      <c r="U25" s="36"/>
      <c r="V25" s="1">
        <v>3</v>
      </c>
      <c r="W25" s="20">
        <f t="shared" si="3"/>
        <v>1.5</v>
      </c>
      <c r="X25" s="20">
        <f t="shared" si="4"/>
        <v>1.0499999999999998</v>
      </c>
      <c r="Y25" s="20">
        <f t="shared" si="5"/>
        <v>0.44999999999999996</v>
      </c>
    </row>
    <row r="26" spans="1:25" ht="27.75" customHeight="1" outlineLevel="2">
      <c r="A26" s="1">
        <v>20</v>
      </c>
      <c r="B26" s="1" t="s">
        <v>405</v>
      </c>
      <c r="C26" s="1" t="s">
        <v>573</v>
      </c>
      <c r="D26" s="1" t="s">
        <v>554</v>
      </c>
      <c r="E26" s="1" t="s">
        <v>555</v>
      </c>
      <c r="F26" s="1" t="s">
        <v>555</v>
      </c>
      <c r="G26" s="5">
        <v>38006</v>
      </c>
      <c r="H26" s="10"/>
      <c r="I26" s="1">
        <v>596</v>
      </c>
      <c r="J26" s="1">
        <v>499</v>
      </c>
      <c r="K26" s="17" t="s">
        <v>574</v>
      </c>
      <c r="L26" s="12" t="s">
        <v>575</v>
      </c>
      <c r="M26" s="1" t="s">
        <v>558</v>
      </c>
      <c r="N26" s="12" t="s">
        <v>576</v>
      </c>
      <c r="O26" s="1" t="s">
        <v>15</v>
      </c>
      <c r="P26" s="1" t="s">
        <v>16</v>
      </c>
      <c r="Q26" s="1" t="s">
        <v>455</v>
      </c>
      <c r="R26" s="5">
        <v>42917</v>
      </c>
      <c r="S26" s="1"/>
      <c r="T26" s="33"/>
      <c r="U26" s="36"/>
      <c r="V26" s="1">
        <v>3</v>
      </c>
      <c r="W26" s="20">
        <f t="shared" si="3"/>
        <v>1.5</v>
      </c>
      <c r="X26" s="20">
        <f t="shared" si="4"/>
        <v>1.0499999999999998</v>
      </c>
      <c r="Y26" s="20">
        <f t="shared" si="5"/>
        <v>0.44999999999999996</v>
      </c>
    </row>
    <row r="27" spans="1:25" ht="27.75" customHeight="1" outlineLevel="2">
      <c r="A27" s="1">
        <v>21</v>
      </c>
      <c r="B27" s="1" t="s">
        <v>406</v>
      </c>
      <c r="C27" s="1" t="s">
        <v>577</v>
      </c>
      <c r="D27" s="1" t="s">
        <v>544</v>
      </c>
      <c r="E27" s="1" t="s">
        <v>555</v>
      </c>
      <c r="F27" s="1" t="s">
        <v>555</v>
      </c>
      <c r="G27" s="5">
        <v>39349</v>
      </c>
      <c r="H27" s="10"/>
      <c r="I27" s="1">
        <v>491</v>
      </c>
      <c r="J27" s="1">
        <v>455</v>
      </c>
      <c r="K27" s="17" t="s">
        <v>578</v>
      </c>
      <c r="L27" s="12" t="s">
        <v>579</v>
      </c>
      <c r="M27" s="1" t="s">
        <v>558</v>
      </c>
      <c r="N27" s="12" t="s">
        <v>580</v>
      </c>
      <c r="O27" s="1" t="s">
        <v>15</v>
      </c>
      <c r="P27" s="1" t="s">
        <v>16</v>
      </c>
      <c r="Q27" s="1" t="s">
        <v>455</v>
      </c>
      <c r="R27" s="5">
        <v>42917</v>
      </c>
      <c r="S27" s="1"/>
      <c r="T27" s="33"/>
      <c r="U27" s="36"/>
      <c r="V27" s="1">
        <v>3</v>
      </c>
      <c r="W27" s="20">
        <f t="shared" si="3"/>
        <v>1.5</v>
      </c>
      <c r="X27" s="20">
        <f t="shared" si="4"/>
        <v>1.0499999999999998</v>
      </c>
      <c r="Y27" s="20">
        <f t="shared" si="5"/>
        <v>0.44999999999999996</v>
      </c>
    </row>
    <row r="28" spans="1:25" ht="27.75" customHeight="1" outlineLevel="1">
      <c r="A28" s="1"/>
      <c r="B28" s="1"/>
      <c r="C28" s="1"/>
      <c r="D28" s="1"/>
      <c r="E28" s="1"/>
      <c r="F28" s="2" t="s">
        <v>483</v>
      </c>
      <c r="G28" s="5"/>
      <c r="H28" s="10"/>
      <c r="I28" s="1"/>
      <c r="J28" s="1"/>
      <c r="K28" s="17"/>
      <c r="L28" s="12"/>
      <c r="M28" s="1"/>
      <c r="N28" s="12"/>
      <c r="O28" s="1"/>
      <c r="P28" s="1"/>
      <c r="Q28" s="1"/>
      <c r="R28" s="5"/>
      <c r="S28" s="1"/>
      <c r="T28" s="33"/>
      <c r="U28" s="36"/>
      <c r="V28" s="1">
        <f>SUBTOTAL(9,V21:V27)</f>
        <v>33.84</v>
      </c>
      <c r="W28" s="20">
        <f>SUBTOTAL(9,W21:W27)</f>
        <v>16.92</v>
      </c>
      <c r="X28" s="20">
        <f>SUBTOTAL(9,X21:X27)</f>
        <v>11.844000000000001</v>
      </c>
      <c r="Y28" s="20">
        <f>SUBTOTAL(9,Y21:Y27)</f>
        <v>5.0760000000000005</v>
      </c>
    </row>
    <row r="29" spans="1:25" ht="27.75" customHeight="1" outlineLevel="2">
      <c r="A29" s="1">
        <v>22</v>
      </c>
      <c r="B29" s="1" t="s">
        <v>301</v>
      </c>
      <c r="C29" s="1" t="s">
        <v>302</v>
      </c>
      <c r="D29" s="1" t="s">
        <v>29</v>
      </c>
      <c r="E29" s="1" t="s">
        <v>303</v>
      </c>
      <c r="F29" s="1" t="s">
        <v>303</v>
      </c>
      <c r="G29" s="1" t="s">
        <v>304</v>
      </c>
      <c r="H29" s="10"/>
      <c r="I29" s="1">
        <v>433</v>
      </c>
      <c r="J29" s="1">
        <v>330</v>
      </c>
      <c r="K29" s="16" t="s">
        <v>305</v>
      </c>
      <c r="L29" s="7" t="s">
        <v>298</v>
      </c>
      <c r="M29" s="1" t="s">
        <v>300</v>
      </c>
      <c r="N29" s="1" t="s">
        <v>299</v>
      </c>
      <c r="O29" s="1" t="s">
        <v>15</v>
      </c>
      <c r="P29" s="1" t="s">
        <v>16</v>
      </c>
      <c r="Q29" s="1" t="s">
        <v>32</v>
      </c>
      <c r="R29" s="5">
        <v>43040</v>
      </c>
      <c r="S29" s="1"/>
      <c r="T29" s="17"/>
      <c r="U29" s="27"/>
      <c r="V29" s="1">
        <v>3</v>
      </c>
      <c r="W29" s="20">
        <f aca="true" t="shared" si="6" ref="W29:W44">V29*0.5</f>
        <v>1.5</v>
      </c>
      <c r="X29" s="20">
        <f aca="true" t="shared" si="7" ref="X29:X44">V29*0.35</f>
        <v>1.0499999999999998</v>
      </c>
      <c r="Y29" s="20">
        <f aca="true" t="shared" si="8" ref="Y29:Y44">V29*0.15</f>
        <v>0.44999999999999996</v>
      </c>
    </row>
    <row r="30" spans="1:25" ht="27.75" customHeight="1" outlineLevel="2">
      <c r="A30" s="1">
        <v>23</v>
      </c>
      <c r="B30" s="1" t="s">
        <v>306</v>
      </c>
      <c r="C30" s="1" t="s">
        <v>307</v>
      </c>
      <c r="D30" s="1" t="s">
        <v>29</v>
      </c>
      <c r="E30" s="1" t="s">
        <v>303</v>
      </c>
      <c r="F30" s="1" t="s">
        <v>303</v>
      </c>
      <c r="G30" s="1" t="s">
        <v>308</v>
      </c>
      <c r="H30" s="10"/>
      <c r="I30" s="1">
        <v>556</v>
      </c>
      <c r="J30" s="1">
        <v>830</v>
      </c>
      <c r="K30" s="16" t="s">
        <v>309</v>
      </c>
      <c r="L30" s="7" t="s">
        <v>310</v>
      </c>
      <c r="M30" s="1" t="s">
        <v>300</v>
      </c>
      <c r="N30" s="1" t="s">
        <v>311</v>
      </c>
      <c r="O30" s="1" t="s">
        <v>15</v>
      </c>
      <c r="P30" s="1" t="s">
        <v>16</v>
      </c>
      <c r="Q30" s="1" t="s">
        <v>32</v>
      </c>
      <c r="R30" s="5">
        <v>43040</v>
      </c>
      <c r="S30" s="1"/>
      <c r="T30" s="17"/>
      <c r="U30" s="27"/>
      <c r="V30" s="1">
        <v>3</v>
      </c>
      <c r="W30" s="20">
        <f t="shared" si="6"/>
        <v>1.5</v>
      </c>
      <c r="X30" s="20">
        <f t="shared" si="7"/>
        <v>1.0499999999999998</v>
      </c>
      <c r="Y30" s="20">
        <f t="shared" si="8"/>
        <v>0.44999999999999996</v>
      </c>
    </row>
    <row r="31" spans="1:25" ht="27.75" customHeight="1" outlineLevel="2">
      <c r="A31" s="1">
        <v>24</v>
      </c>
      <c r="B31" s="1" t="s">
        <v>312</v>
      </c>
      <c r="C31" s="1" t="s">
        <v>313</v>
      </c>
      <c r="D31" s="1" t="s">
        <v>29</v>
      </c>
      <c r="E31" s="1" t="s">
        <v>303</v>
      </c>
      <c r="F31" s="1" t="s">
        <v>303</v>
      </c>
      <c r="G31" s="1" t="s">
        <v>314</v>
      </c>
      <c r="H31" s="10"/>
      <c r="I31" s="1">
        <v>557</v>
      </c>
      <c r="J31" s="1">
        <v>830</v>
      </c>
      <c r="K31" s="16" t="s">
        <v>315</v>
      </c>
      <c r="L31" s="7" t="s">
        <v>316</v>
      </c>
      <c r="M31" s="1" t="s">
        <v>300</v>
      </c>
      <c r="N31" s="1" t="s">
        <v>317</v>
      </c>
      <c r="O31" s="1" t="s">
        <v>15</v>
      </c>
      <c r="P31" s="1" t="s">
        <v>16</v>
      </c>
      <c r="Q31" s="1" t="s">
        <v>32</v>
      </c>
      <c r="R31" s="5">
        <v>43040</v>
      </c>
      <c r="S31" s="1"/>
      <c r="T31" s="17"/>
      <c r="U31" s="27"/>
      <c r="V31" s="1">
        <v>3</v>
      </c>
      <c r="W31" s="20">
        <f t="shared" si="6"/>
        <v>1.5</v>
      </c>
      <c r="X31" s="20">
        <f t="shared" si="7"/>
        <v>1.0499999999999998</v>
      </c>
      <c r="Y31" s="20">
        <f t="shared" si="8"/>
        <v>0.44999999999999996</v>
      </c>
    </row>
    <row r="32" spans="1:25" ht="27.75" customHeight="1" outlineLevel="2">
      <c r="A32" s="1">
        <v>25</v>
      </c>
      <c r="B32" s="1" t="s">
        <v>318</v>
      </c>
      <c r="C32" s="1" t="s">
        <v>319</v>
      </c>
      <c r="D32" s="1" t="s">
        <v>29</v>
      </c>
      <c r="E32" s="1" t="s">
        <v>303</v>
      </c>
      <c r="F32" s="1" t="s">
        <v>303</v>
      </c>
      <c r="G32" s="1" t="s">
        <v>320</v>
      </c>
      <c r="H32" s="10"/>
      <c r="I32" s="1">
        <v>562</v>
      </c>
      <c r="J32" s="1">
        <v>830</v>
      </c>
      <c r="K32" s="16" t="s">
        <v>321</v>
      </c>
      <c r="L32" s="7" t="s">
        <v>322</v>
      </c>
      <c r="M32" s="1" t="s">
        <v>300</v>
      </c>
      <c r="N32" s="1" t="s">
        <v>323</v>
      </c>
      <c r="O32" s="1" t="s">
        <v>15</v>
      </c>
      <c r="P32" s="1" t="s">
        <v>16</v>
      </c>
      <c r="Q32" s="1" t="s">
        <v>32</v>
      </c>
      <c r="R32" s="5">
        <v>43040</v>
      </c>
      <c r="S32" s="1"/>
      <c r="T32" s="33"/>
      <c r="U32" s="36"/>
      <c r="V32" s="1">
        <v>3</v>
      </c>
      <c r="W32" s="20">
        <f t="shared" si="6"/>
        <v>1.5</v>
      </c>
      <c r="X32" s="20">
        <f t="shared" si="7"/>
        <v>1.0499999999999998</v>
      </c>
      <c r="Y32" s="20">
        <f t="shared" si="8"/>
        <v>0.44999999999999996</v>
      </c>
    </row>
    <row r="33" spans="1:25" ht="27.75" customHeight="1" outlineLevel="2">
      <c r="A33" s="1">
        <v>26</v>
      </c>
      <c r="B33" s="1" t="s">
        <v>384</v>
      </c>
      <c r="C33" s="1" t="s">
        <v>379</v>
      </c>
      <c r="D33" s="1" t="s">
        <v>29</v>
      </c>
      <c r="E33" s="1" t="s">
        <v>303</v>
      </c>
      <c r="F33" s="1" t="s">
        <v>303</v>
      </c>
      <c r="G33" s="1" t="s">
        <v>380</v>
      </c>
      <c r="H33" s="10"/>
      <c r="I33" s="1">
        <v>430</v>
      </c>
      <c r="J33" s="1">
        <v>330</v>
      </c>
      <c r="K33" s="16" t="s">
        <v>381</v>
      </c>
      <c r="L33" s="12" t="s">
        <v>382</v>
      </c>
      <c r="M33" s="1" t="s">
        <v>300</v>
      </c>
      <c r="N33" s="1" t="s">
        <v>383</v>
      </c>
      <c r="O33" s="1" t="s">
        <v>15</v>
      </c>
      <c r="P33" s="1" t="s">
        <v>16</v>
      </c>
      <c r="Q33" s="1" t="s">
        <v>32</v>
      </c>
      <c r="R33" s="5">
        <v>43040</v>
      </c>
      <c r="S33" s="1"/>
      <c r="T33" s="33"/>
      <c r="U33" s="36"/>
      <c r="V33" s="1">
        <v>3</v>
      </c>
      <c r="W33" s="20">
        <f t="shared" si="6"/>
        <v>1.5</v>
      </c>
      <c r="X33" s="20">
        <f t="shared" si="7"/>
        <v>1.0499999999999998</v>
      </c>
      <c r="Y33" s="20">
        <f t="shared" si="8"/>
        <v>0.44999999999999996</v>
      </c>
    </row>
    <row r="34" spans="1:25" ht="27.75" customHeight="1" outlineLevel="2">
      <c r="A34" s="1">
        <v>27</v>
      </c>
      <c r="B34" s="1" t="s">
        <v>385</v>
      </c>
      <c r="C34" s="1" t="s">
        <v>374</v>
      </c>
      <c r="D34" s="1" t="s">
        <v>29</v>
      </c>
      <c r="E34" s="1" t="s">
        <v>303</v>
      </c>
      <c r="F34" s="1" t="s">
        <v>303</v>
      </c>
      <c r="G34" s="1" t="s">
        <v>375</v>
      </c>
      <c r="H34" s="10"/>
      <c r="I34" s="1">
        <v>556</v>
      </c>
      <c r="J34" s="1">
        <v>830</v>
      </c>
      <c r="K34" s="16" t="s">
        <v>376</v>
      </c>
      <c r="L34" s="12" t="s">
        <v>377</v>
      </c>
      <c r="M34" s="1" t="s">
        <v>300</v>
      </c>
      <c r="N34" s="1" t="s">
        <v>378</v>
      </c>
      <c r="O34" s="1" t="s">
        <v>15</v>
      </c>
      <c r="P34" s="1" t="s">
        <v>16</v>
      </c>
      <c r="Q34" s="1" t="s">
        <v>32</v>
      </c>
      <c r="R34" s="5">
        <v>43040</v>
      </c>
      <c r="S34" s="1"/>
      <c r="T34" s="33"/>
      <c r="U34" s="36"/>
      <c r="V34" s="1">
        <v>3</v>
      </c>
      <c r="W34" s="20">
        <f t="shared" si="6"/>
        <v>1.5</v>
      </c>
      <c r="X34" s="20">
        <f t="shared" si="7"/>
        <v>1.0499999999999998</v>
      </c>
      <c r="Y34" s="20">
        <f t="shared" si="8"/>
        <v>0.44999999999999996</v>
      </c>
    </row>
    <row r="35" spans="1:25" ht="27.75" customHeight="1" outlineLevel="2">
      <c r="A35" s="1">
        <v>28</v>
      </c>
      <c r="B35" s="1" t="s">
        <v>386</v>
      </c>
      <c r="C35" s="1" t="s">
        <v>324</v>
      </c>
      <c r="D35" s="1" t="s">
        <v>29</v>
      </c>
      <c r="E35" s="1" t="s">
        <v>303</v>
      </c>
      <c r="F35" s="1" t="s">
        <v>303</v>
      </c>
      <c r="G35" s="1" t="s">
        <v>325</v>
      </c>
      <c r="H35" s="10"/>
      <c r="I35" s="1">
        <v>560</v>
      </c>
      <c r="J35" s="1">
        <v>830</v>
      </c>
      <c r="K35" s="16" t="s">
        <v>326</v>
      </c>
      <c r="L35" s="12" t="s">
        <v>327</v>
      </c>
      <c r="M35" s="1" t="s">
        <v>300</v>
      </c>
      <c r="N35" s="1" t="s">
        <v>328</v>
      </c>
      <c r="O35" s="1" t="s">
        <v>15</v>
      </c>
      <c r="P35" s="1" t="s">
        <v>16</v>
      </c>
      <c r="Q35" s="1" t="s">
        <v>32</v>
      </c>
      <c r="R35" s="5">
        <v>43040</v>
      </c>
      <c r="S35" s="1"/>
      <c r="T35" s="33"/>
      <c r="U35" s="36"/>
      <c r="V35" s="1">
        <v>3</v>
      </c>
      <c r="W35" s="20">
        <f t="shared" si="6"/>
        <v>1.5</v>
      </c>
      <c r="X35" s="20">
        <f t="shared" si="7"/>
        <v>1.0499999999999998</v>
      </c>
      <c r="Y35" s="20">
        <f t="shared" si="8"/>
        <v>0.44999999999999996</v>
      </c>
    </row>
    <row r="36" spans="1:25" ht="27.75" customHeight="1" outlineLevel="2">
      <c r="A36" s="1">
        <v>29</v>
      </c>
      <c r="B36" s="1" t="s">
        <v>387</v>
      </c>
      <c r="C36" s="1" t="s">
        <v>364</v>
      </c>
      <c r="D36" s="1" t="s">
        <v>29</v>
      </c>
      <c r="E36" s="1" t="s">
        <v>303</v>
      </c>
      <c r="F36" s="1" t="s">
        <v>303</v>
      </c>
      <c r="G36" s="1" t="s">
        <v>365</v>
      </c>
      <c r="H36" s="10"/>
      <c r="I36" s="1">
        <v>556</v>
      </c>
      <c r="J36" s="1">
        <v>830</v>
      </c>
      <c r="K36" s="16" t="s">
        <v>366</v>
      </c>
      <c r="L36" s="12" t="s">
        <v>367</v>
      </c>
      <c r="M36" s="1" t="s">
        <v>300</v>
      </c>
      <c r="N36" s="1" t="s">
        <v>368</v>
      </c>
      <c r="O36" s="1" t="s">
        <v>15</v>
      </c>
      <c r="P36" s="1" t="s">
        <v>16</v>
      </c>
      <c r="Q36" s="1" t="s">
        <v>32</v>
      </c>
      <c r="R36" s="5">
        <v>43040</v>
      </c>
      <c r="S36" s="1"/>
      <c r="T36" s="33"/>
      <c r="U36" s="36"/>
      <c r="V36" s="1">
        <v>3</v>
      </c>
      <c r="W36" s="20">
        <f t="shared" si="6"/>
        <v>1.5</v>
      </c>
      <c r="X36" s="20">
        <f t="shared" si="7"/>
        <v>1.0499999999999998</v>
      </c>
      <c r="Y36" s="20">
        <f t="shared" si="8"/>
        <v>0.44999999999999996</v>
      </c>
    </row>
    <row r="37" spans="1:25" ht="27.75" customHeight="1" outlineLevel="2">
      <c r="A37" s="1">
        <v>30</v>
      </c>
      <c r="B37" s="1" t="s">
        <v>388</v>
      </c>
      <c r="C37" s="1" t="s">
        <v>329</v>
      </c>
      <c r="D37" s="1" t="s">
        <v>29</v>
      </c>
      <c r="E37" s="1" t="s">
        <v>303</v>
      </c>
      <c r="F37" s="1" t="s">
        <v>303</v>
      </c>
      <c r="G37" s="1" t="s">
        <v>330</v>
      </c>
      <c r="H37" s="10"/>
      <c r="I37" s="1">
        <v>589</v>
      </c>
      <c r="J37" s="1">
        <v>960</v>
      </c>
      <c r="K37" s="16" t="s">
        <v>331</v>
      </c>
      <c r="L37" s="12" t="s">
        <v>332</v>
      </c>
      <c r="M37" s="1" t="s">
        <v>300</v>
      </c>
      <c r="N37" s="1" t="s">
        <v>333</v>
      </c>
      <c r="O37" s="1" t="s">
        <v>15</v>
      </c>
      <c r="P37" s="1" t="s">
        <v>16</v>
      </c>
      <c r="Q37" s="1" t="s">
        <v>32</v>
      </c>
      <c r="R37" s="5">
        <v>43040</v>
      </c>
      <c r="S37" s="1"/>
      <c r="T37" s="33"/>
      <c r="U37" s="36"/>
      <c r="V37" s="1">
        <v>3</v>
      </c>
      <c r="W37" s="20">
        <f t="shared" si="6"/>
        <v>1.5</v>
      </c>
      <c r="X37" s="20">
        <f t="shared" si="7"/>
        <v>1.0499999999999998</v>
      </c>
      <c r="Y37" s="20">
        <f t="shared" si="8"/>
        <v>0.44999999999999996</v>
      </c>
    </row>
    <row r="38" spans="1:25" ht="27.75" customHeight="1" outlineLevel="2">
      <c r="A38" s="1">
        <v>31</v>
      </c>
      <c r="B38" s="1" t="s">
        <v>389</v>
      </c>
      <c r="C38" s="1" t="s">
        <v>334</v>
      </c>
      <c r="D38" s="1" t="s">
        <v>10</v>
      </c>
      <c r="E38" s="1" t="s">
        <v>303</v>
      </c>
      <c r="F38" s="1" t="s">
        <v>303</v>
      </c>
      <c r="G38" s="1" t="s">
        <v>335</v>
      </c>
      <c r="H38" s="10"/>
      <c r="I38" s="1">
        <v>594</v>
      </c>
      <c r="J38" s="1">
        <v>810</v>
      </c>
      <c r="K38" s="16" t="s">
        <v>336</v>
      </c>
      <c r="L38" s="12" t="s">
        <v>337</v>
      </c>
      <c r="M38" s="1" t="s">
        <v>300</v>
      </c>
      <c r="N38" s="1" t="s">
        <v>338</v>
      </c>
      <c r="O38" s="1" t="s">
        <v>15</v>
      </c>
      <c r="P38" s="1" t="s">
        <v>16</v>
      </c>
      <c r="Q38" s="1" t="s">
        <v>32</v>
      </c>
      <c r="R38" s="5">
        <v>43040</v>
      </c>
      <c r="S38" s="1"/>
      <c r="T38" s="33"/>
      <c r="U38" s="36"/>
      <c r="V38" s="1">
        <v>3</v>
      </c>
      <c r="W38" s="20">
        <f t="shared" si="6"/>
        <v>1.5</v>
      </c>
      <c r="X38" s="20">
        <f t="shared" si="7"/>
        <v>1.0499999999999998</v>
      </c>
      <c r="Y38" s="20">
        <f t="shared" si="8"/>
        <v>0.44999999999999996</v>
      </c>
    </row>
    <row r="39" spans="1:25" ht="27.75" customHeight="1" outlineLevel="2">
      <c r="A39" s="1">
        <v>32</v>
      </c>
      <c r="B39" s="1" t="s">
        <v>390</v>
      </c>
      <c r="C39" s="1" t="s">
        <v>358</v>
      </c>
      <c r="D39" s="1" t="s">
        <v>10</v>
      </c>
      <c r="E39" s="1" t="s">
        <v>303</v>
      </c>
      <c r="F39" s="1" t="s">
        <v>303</v>
      </c>
      <c r="G39" s="1" t="s">
        <v>359</v>
      </c>
      <c r="H39" s="10"/>
      <c r="I39" s="1">
        <v>593</v>
      </c>
      <c r="J39" s="1">
        <v>810</v>
      </c>
      <c r="K39" s="16" t="s">
        <v>360</v>
      </c>
      <c r="L39" s="12" t="s">
        <v>361</v>
      </c>
      <c r="M39" s="1" t="s">
        <v>300</v>
      </c>
      <c r="N39" s="1" t="s">
        <v>362</v>
      </c>
      <c r="O39" s="1" t="s">
        <v>15</v>
      </c>
      <c r="P39" s="1" t="s">
        <v>16</v>
      </c>
      <c r="Q39" s="1" t="s">
        <v>363</v>
      </c>
      <c r="R39" s="5">
        <v>43040</v>
      </c>
      <c r="S39" s="1"/>
      <c r="T39" s="33"/>
      <c r="U39" s="36"/>
      <c r="V39" s="1">
        <v>3</v>
      </c>
      <c r="W39" s="20">
        <f t="shared" si="6"/>
        <v>1.5</v>
      </c>
      <c r="X39" s="20">
        <f t="shared" si="7"/>
        <v>1.0499999999999998</v>
      </c>
      <c r="Y39" s="20">
        <f t="shared" si="8"/>
        <v>0.44999999999999996</v>
      </c>
    </row>
    <row r="40" spans="1:25" ht="27.75" customHeight="1" outlineLevel="2">
      <c r="A40" s="1">
        <v>33</v>
      </c>
      <c r="B40" s="1" t="s">
        <v>391</v>
      </c>
      <c r="C40" s="1" t="s">
        <v>349</v>
      </c>
      <c r="D40" s="1" t="s">
        <v>10</v>
      </c>
      <c r="E40" s="1" t="s">
        <v>303</v>
      </c>
      <c r="F40" s="1" t="s">
        <v>303</v>
      </c>
      <c r="G40" s="1" t="s">
        <v>350</v>
      </c>
      <c r="H40" s="10"/>
      <c r="I40" s="1">
        <v>575</v>
      </c>
      <c r="J40" s="1">
        <v>648</v>
      </c>
      <c r="K40" s="16" t="s">
        <v>351</v>
      </c>
      <c r="L40" s="12" t="s">
        <v>352</v>
      </c>
      <c r="M40" s="1" t="s">
        <v>300</v>
      </c>
      <c r="N40" s="1" t="s">
        <v>353</v>
      </c>
      <c r="O40" s="1" t="s">
        <v>15</v>
      </c>
      <c r="P40" s="1" t="s">
        <v>16</v>
      </c>
      <c r="Q40" s="1" t="s">
        <v>32</v>
      </c>
      <c r="R40" s="5">
        <v>43040</v>
      </c>
      <c r="S40" s="1"/>
      <c r="T40" s="33"/>
      <c r="U40" s="36"/>
      <c r="V40" s="1">
        <v>3</v>
      </c>
      <c r="W40" s="20">
        <f t="shared" si="6"/>
        <v>1.5</v>
      </c>
      <c r="X40" s="20">
        <f t="shared" si="7"/>
        <v>1.0499999999999998</v>
      </c>
      <c r="Y40" s="20">
        <f t="shared" si="8"/>
        <v>0.44999999999999996</v>
      </c>
    </row>
    <row r="41" spans="1:25" ht="27.75" customHeight="1" outlineLevel="2">
      <c r="A41" s="1">
        <v>34</v>
      </c>
      <c r="B41" s="1" t="s">
        <v>392</v>
      </c>
      <c r="C41" s="1" t="s">
        <v>339</v>
      </c>
      <c r="D41" s="1" t="s">
        <v>10</v>
      </c>
      <c r="E41" s="1" t="s">
        <v>303</v>
      </c>
      <c r="F41" s="1" t="s">
        <v>303</v>
      </c>
      <c r="G41" s="1" t="s">
        <v>340</v>
      </c>
      <c r="H41" s="10"/>
      <c r="I41" s="1">
        <v>593</v>
      </c>
      <c r="J41" s="1">
        <v>810</v>
      </c>
      <c r="K41" s="16" t="s">
        <v>341</v>
      </c>
      <c r="L41" s="12" t="s">
        <v>342</v>
      </c>
      <c r="M41" s="1" t="s">
        <v>300</v>
      </c>
      <c r="N41" s="1" t="s">
        <v>343</v>
      </c>
      <c r="O41" s="1" t="s">
        <v>15</v>
      </c>
      <c r="P41" s="1" t="s">
        <v>16</v>
      </c>
      <c r="Q41" s="1" t="s">
        <v>32</v>
      </c>
      <c r="R41" s="5">
        <v>43040</v>
      </c>
      <c r="S41" s="1"/>
      <c r="T41" s="33"/>
      <c r="U41" s="36"/>
      <c r="V41" s="1">
        <v>3</v>
      </c>
      <c r="W41" s="20">
        <f t="shared" si="6"/>
        <v>1.5</v>
      </c>
      <c r="X41" s="20">
        <f t="shared" si="7"/>
        <v>1.0499999999999998</v>
      </c>
      <c r="Y41" s="20">
        <f t="shared" si="8"/>
        <v>0.44999999999999996</v>
      </c>
    </row>
    <row r="42" spans="1:25" ht="27.75" customHeight="1" outlineLevel="2">
      <c r="A42" s="1">
        <v>35</v>
      </c>
      <c r="B42" s="1" t="s">
        <v>393</v>
      </c>
      <c r="C42" s="1" t="s">
        <v>369</v>
      </c>
      <c r="D42" s="1" t="s">
        <v>29</v>
      </c>
      <c r="E42" s="1" t="s">
        <v>303</v>
      </c>
      <c r="F42" s="1" t="s">
        <v>303</v>
      </c>
      <c r="G42" s="1" t="s">
        <v>370</v>
      </c>
      <c r="H42" s="10"/>
      <c r="I42" s="1">
        <v>480</v>
      </c>
      <c r="J42" s="1">
        <v>466</v>
      </c>
      <c r="K42" s="16" t="s">
        <v>371</v>
      </c>
      <c r="L42" s="12" t="s">
        <v>372</v>
      </c>
      <c r="M42" s="1" t="s">
        <v>300</v>
      </c>
      <c r="N42" s="1" t="s">
        <v>373</v>
      </c>
      <c r="O42" s="1" t="s">
        <v>15</v>
      </c>
      <c r="P42" s="1" t="s">
        <v>16</v>
      </c>
      <c r="Q42" s="1" t="s">
        <v>32</v>
      </c>
      <c r="R42" s="5">
        <v>43040</v>
      </c>
      <c r="S42" s="1"/>
      <c r="T42" s="33"/>
      <c r="U42" s="36"/>
      <c r="V42" s="1">
        <v>3</v>
      </c>
      <c r="W42" s="20">
        <f t="shared" si="6"/>
        <v>1.5</v>
      </c>
      <c r="X42" s="20">
        <f t="shared" si="7"/>
        <v>1.0499999999999998</v>
      </c>
      <c r="Y42" s="20">
        <f t="shared" si="8"/>
        <v>0.44999999999999996</v>
      </c>
    </row>
    <row r="43" spans="1:25" ht="27.75" customHeight="1" outlineLevel="2">
      <c r="A43" s="1">
        <v>36</v>
      </c>
      <c r="B43" s="1" t="s">
        <v>394</v>
      </c>
      <c r="C43" s="1" t="s">
        <v>344</v>
      </c>
      <c r="D43" s="1" t="s">
        <v>29</v>
      </c>
      <c r="E43" s="1" t="s">
        <v>303</v>
      </c>
      <c r="F43" s="1" t="s">
        <v>303</v>
      </c>
      <c r="G43" s="1" t="s">
        <v>345</v>
      </c>
      <c r="H43" s="10"/>
      <c r="I43" s="1">
        <v>482</v>
      </c>
      <c r="J43" s="1">
        <v>448</v>
      </c>
      <c r="K43" s="16" t="s">
        <v>346</v>
      </c>
      <c r="L43" s="12" t="s">
        <v>347</v>
      </c>
      <c r="M43" s="1" t="s">
        <v>300</v>
      </c>
      <c r="N43" s="1" t="s">
        <v>348</v>
      </c>
      <c r="O43" s="1" t="s">
        <v>15</v>
      </c>
      <c r="P43" s="1" t="s">
        <v>16</v>
      </c>
      <c r="Q43" s="1" t="s">
        <v>32</v>
      </c>
      <c r="R43" s="5">
        <v>43040</v>
      </c>
      <c r="S43" s="1"/>
      <c r="T43" s="33"/>
      <c r="U43" s="36"/>
      <c r="V43" s="1">
        <v>3</v>
      </c>
      <c r="W43" s="20">
        <f t="shared" si="6"/>
        <v>1.5</v>
      </c>
      <c r="X43" s="20">
        <f t="shared" si="7"/>
        <v>1.0499999999999998</v>
      </c>
      <c r="Y43" s="20">
        <f t="shared" si="8"/>
        <v>0.44999999999999996</v>
      </c>
    </row>
    <row r="44" spans="1:25" ht="27.75" customHeight="1" outlineLevel="2">
      <c r="A44" s="1">
        <v>37</v>
      </c>
      <c r="B44" s="1" t="s">
        <v>395</v>
      </c>
      <c r="C44" s="1" t="s">
        <v>354</v>
      </c>
      <c r="D44" s="1" t="s">
        <v>10</v>
      </c>
      <c r="E44" s="1" t="s">
        <v>303</v>
      </c>
      <c r="F44" s="1" t="s">
        <v>303</v>
      </c>
      <c r="G44" s="1" t="s">
        <v>355</v>
      </c>
      <c r="H44" s="10"/>
      <c r="I44" s="1">
        <v>591</v>
      </c>
      <c r="J44" s="1">
        <v>810</v>
      </c>
      <c r="K44" s="16" t="s">
        <v>542</v>
      </c>
      <c r="L44" s="12" t="s">
        <v>356</v>
      </c>
      <c r="M44" s="1" t="s">
        <v>300</v>
      </c>
      <c r="N44" s="1" t="s">
        <v>357</v>
      </c>
      <c r="O44" s="1" t="s">
        <v>15</v>
      </c>
      <c r="P44" s="1" t="s">
        <v>16</v>
      </c>
      <c r="Q44" s="1" t="s">
        <v>32</v>
      </c>
      <c r="R44" s="5">
        <v>43040</v>
      </c>
      <c r="S44" s="1"/>
      <c r="T44" s="33"/>
      <c r="U44" s="36"/>
      <c r="V44" s="1">
        <v>3</v>
      </c>
      <c r="W44" s="20">
        <f t="shared" si="6"/>
        <v>1.5</v>
      </c>
      <c r="X44" s="20">
        <f t="shared" si="7"/>
        <v>1.0499999999999998</v>
      </c>
      <c r="Y44" s="20">
        <f t="shared" si="8"/>
        <v>0.44999999999999996</v>
      </c>
    </row>
    <row r="45" spans="1:25" ht="27.75" customHeight="1" outlineLevel="1">
      <c r="A45" s="1"/>
      <c r="B45" s="1"/>
      <c r="C45" s="1"/>
      <c r="D45" s="1"/>
      <c r="E45" s="1"/>
      <c r="F45" s="2" t="s">
        <v>484</v>
      </c>
      <c r="G45" s="1"/>
      <c r="H45" s="10"/>
      <c r="I45" s="1"/>
      <c r="J45" s="1"/>
      <c r="K45" s="16"/>
      <c r="L45" s="12"/>
      <c r="M45" s="1"/>
      <c r="N45" s="1"/>
      <c r="O45" s="1"/>
      <c r="P45" s="1"/>
      <c r="Q45" s="1"/>
      <c r="R45" s="5"/>
      <c r="S45" s="1"/>
      <c r="T45" s="33"/>
      <c r="U45" s="36"/>
      <c r="V45" s="1">
        <f>SUBTOTAL(9,V29:V44)</f>
        <v>48</v>
      </c>
      <c r="W45" s="20">
        <f>SUBTOTAL(9,W29:W44)</f>
        <v>24</v>
      </c>
      <c r="X45" s="20">
        <f>SUBTOTAL(9,X29:X44)</f>
        <v>16.800000000000004</v>
      </c>
      <c r="Y45" s="20">
        <f>SUBTOTAL(9,Y29:Y44)</f>
        <v>7.200000000000002</v>
      </c>
    </row>
    <row r="46" spans="1:25" ht="27.75" customHeight="1" outlineLevel="2">
      <c r="A46" s="1">
        <v>38</v>
      </c>
      <c r="B46" s="1" t="s">
        <v>288</v>
      </c>
      <c r="C46" s="1" t="s">
        <v>479</v>
      </c>
      <c r="D46" s="1" t="s">
        <v>62</v>
      </c>
      <c r="E46" s="1" t="s">
        <v>39</v>
      </c>
      <c r="F46" s="1" t="s">
        <v>39</v>
      </c>
      <c r="G46" s="5">
        <v>39062</v>
      </c>
      <c r="H46" s="10"/>
      <c r="I46" s="1">
        <v>593</v>
      </c>
      <c r="J46" s="1">
        <v>810</v>
      </c>
      <c r="K46" s="16" t="s">
        <v>447</v>
      </c>
      <c r="L46" s="7" t="s">
        <v>289</v>
      </c>
      <c r="M46" s="1" t="s">
        <v>282</v>
      </c>
      <c r="N46" s="1" t="s">
        <v>290</v>
      </c>
      <c r="O46" s="1" t="s">
        <v>43</v>
      </c>
      <c r="P46" s="1" t="s">
        <v>16</v>
      </c>
      <c r="Q46" s="1" t="s">
        <v>32</v>
      </c>
      <c r="R46" s="5">
        <v>42653</v>
      </c>
      <c r="S46" s="1"/>
      <c r="T46" s="17"/>
      <c r="U46" s="27"/>
      <c r="V46" s="1">
        <v>3</v>
      </c>
      <c r="W46" s="20">
        <f aca="true" t="shared" si="9" ref="W46:W77">V46*0.5</f>
        <v>1.5</v>
      </c>
      <c r="X46" s="20">
        <f aca="true" t="shared" si="10" ref="X46:X77">V46*0.35</f>
        <v>1.0499999999999998</v>
      </c>
      <c r="Y46" s="20">
        <f aca="true" t="shared" si="11" ref="Y46:Y77">V46*0.15</f>
        <v>0.44999999999999996</v>
      </c>
    </row>
    <row r="47" spans="1:25" ht="27.75" customHeight="1" outlineLevel="2">
      <c r="A47" s="1">
        <v>39</v>
      </c>
      <c r="B47" s="1" t="s">
        <v>284</v>
      </c>
      <c r="C47" s="1" t="s">
        <v>285</v>
      </c>
      <c r="D47" s="1" t="s">
        <v>10</v>
      </c>
      <c r="E47" s="1" t="s">
        <v>39</v>
      </c>
      <c r="F47" s="1" t="s">
        <v>39</v>
      </c>
      <c r="G47" s="5">
        <v>39029</v>
      </c>
      <c r="H47" s="10"/>
      <c r="I47" s="1">
        <v>598</v>
      </c>
      <c r="J47" s="1">
        <v>909</v>
      </c>
      <c r="K47" s="16" t="s">
        <v>448</v>
      </c>
      <c r="L47" s="7" t="s">
        <v>286</v>
      </c>
      <c r="M47" s="1" t="s">
        <v>282</v>
      </c>
      <c r="N47" s="1" t="s">
        <v>287</v>
      </c>
      <c r="O47" s="1" t="s">
        <v>43</v>
      </c>
      <c r="P47" s="1" t="s">
        <v>16</v>
      </c>
      <c r="Q47" s="1" t="s">
        <v>32</v>
      </c>
      <c r="R47" s="5">
        <v>42653</v>
      </c>
      <c r="S47" s="30"/>
      <c r="T47" s="17"/>
      <c r="U47" s="27"/>
      <c r="V47" s="1">
        <v>3</v>
      </c>
      <c r="W47" s="20">
        <f t="shared" si="9"/>
        <v>1.5</v>
      </c>
      <c r="X47" s="20">
        <f t="shared" si="10"/>
        <v>1.0499999999999998</v>
      </c>
      <c r="Y47" s="20">
        <f t="shared" si="11"/>
        <v>0.44999999999999996</v>
      </c>
    </row>
    <row r="48" spans="1:25" ht="27.75" customHeight="1" outlineLevel="2">
      <c r="A48" s="1">
        <v>40</v>
      </c>
      <c r="B48" s="1" t="s">
        <v>279</v>
      </c>
      <c r="C48" s="1" t="s">
        <v>280</v>
      </c>
      <c r="D48" s="1" t="s">
        <v>10</v>
      </c>
      <c r="E48" s="1" t="s">
        <v>39</v>
      </c>
      <c r="F48" s="1" t="s">
        <v>39</v>
      </c>
      <c r="G48" s="5">
        <v>39078</v>
      </c>
      <c r="H48" s="10"/>
      <c r="I48" s="1">
        <v>593</v>
      </c>
      <c r="J48" s="1">
        <v>810</v>
      </c>
      <c r="K48" s="16" t="s">
        <v>449</v>
      </c>
      <c r="L48" s="7" t="s">
        <v>281</v>
      </c>
      <c r="M48" s="1" t="s">
        <v>282</v>
      </c>
      <c r="N48" s="1" t="s">
        <v>283</v>
      </c>
      <c r="O48" s="1" t="s">
        <v>43</v>
      </c>
      <c r="P48" s="1" t="s">
        <v>16</v>
      </c>
      <c r="Q48" s="1" t="s">
        <v>32</v>
      </c>
      <c r="R48" s="5">
        <v>42653</v>
      </c>
      <c r="S48" s="1"/>
      <c r="T48" s="17"/>
      <c r="U48" s="27"/>
      <c r="V48" s="1">
        <v>3</v>
      </c>
      <c r="W48" s="20">
        <f t="shared" si="9"/>
        <v>1.5</v>
      </c>
      <c r="X48" s="20">
        <f t="shared" si="10"/>
        <v>1.0499999999999998</v>
      </c>
      <c r="Y48" s="20">
        <f t="shared" si="11"/>
        <v>0.44999999999999996</v>
      </c>
    </row>
    <row r="49" spans="1:25" ht="27.75" customHeight="1" outlineLevel="2">
      <c r="A49" s="1">
        <v>41</v>
      </c>
      <c r="B49" s="1" t="s">
        <v>85</v>
      </c>
      <c r="C49" s="1" t="s">
        <v>86</v>
      </c>
      <c r="D49" s="1" t="s">
        <v>62</v>
      </c>
      <c r="E49" s="1" t="s">
        <v>39</v>
      </c>
      <c r="F49" s="1" t="s">
        <v>39</v>
      </c>
      <c r="G49" s="5">
        <v>38621</v>
      </c>
      <c r="H49" s="10" t="s">
        <v>464</v>
      </c>
      <c r="I49" s="1">
        <v>325</v>
      </c>
      <c r="J49" s="1">
        <v>830</v>
      </c>
      <c r="K49" s="16" t="s">
        <v>465</v>
      </c>
      <c r="L49" s="7" t="s">
        <v>87</v>
      </c>
      <c r="M49" s="1" t="s">
        <v>41</v>
      </c>
      <c r="N49" s="1" t="s">
        <v>88</v>
      </c>
      <c r="O49" s="8" t="s">
        <v>43</v>
      </c>
      <c r="P49" s="1" t="s">
        <v>16</v>
      </c>
      <c r="Q49" s="1" t="s">
        <v>32</v>
      </c>
      <c r="R49" s="5">
        <v>42854</v>
      </c>
      <c r="S49" s="1"/>
      <c r="T49" s="17"/>
      <c r="U49" s="27"/>
      <c r="V49" s="1">
        <v>3</v>
      </c>
      <c r="W49" s="20">
        <f t="shared" si="9"/>
        <v>1.5</v>
      </c>
      <c r="X49" s="20">
        <f t="shared" si="10"/>
        <v>1.0499999999999998</v>
      </c>
      <c r="Y49" s="20">
        <f t="shared" si="11"/>
        <v>0.44999999999999996</v>
      </c>
    </row>
    <row r="50" spans="1:25" ht="27.75" customHeight="1" outlineLevel="2">
      <c r="A50" s="1">
        <v>42</v>
      </c>
      <c r="B50" s="1" t="s">
        <v>93</v>
      </c>
      <c r="C50" s="1" t="s">
        <v>94</v>
      </c>
      <c r="D50" s="9" t="s">
        <v>10</v>
      </c>
      <c r="E50" s="1" t="s">
        <v>39</v>
      </c>
      <c r="F50" s="1" t="s">
        <v>39</v>
      </c>
      <c r="G50" s="5">
        <v>39409</v>
      </c>
      <c r="H50" s="10"/>
      <c r="I50" s="1">
        <v>593</v>
      </c>
      <c r="J50" s="1">
        <v>810</v>
      </c>
      <c r="K50" s="16" t="s">
        <v>466</v>
      </c>
      <c r="L50" s="7" t="s">
        <v>95</v>
      </c>
      <c r="M50" s="1" t="s">
        <v>41</v>
      </c>
      <c r="N50" s="1" t="s">
        <v>96</v>
      </c>
      <c r="O50" s="8" t="s">
        <v>43</v>
      </c>
      <c r="P50" s="1" t="s">
        <v>16</v>
      </c>
      <c r="Q50" s="1" t="s">
        <v>32</v>
      </c>
      <c r="R50" s="5">
        <v>42854</v>
      </c>
      <c r="S50" s="1"/>
      <c r="T50" s="17"/>
      <c r="U50" s="27"/>
      <c r="V50" s="1">
        <v>3</v>
      </c>
      <c r="W50" s="20">
        <f t="shared" si="9"/>
        <v>1.5</v>
      </c>
      <c r="X50" s="20">
        <f t="shared" si="10"/>
        <v>1.0499999999999998</v>
      </c>
      <c r="Y50" s="20">
        <f t="shared" si="11"/>
        <v>0.44999999999999996</v>
      </c>
    </row>
    <row r="51" spans="1:25" ht="27.75" customHeight="1" outlineLevel="2">
      <c r="A51" s="1">
        <v>43</v>
      </c>
      <c r="B51" s="1" t="s">
        <v>125</v>
      </c>
      <c r="C51" s="1" t="s">
        <v>126</v>
      </c>
      <c r="D51" s="9" t="s">
        <v>10</v>
      </c>
      <c r="E51" s="1" t="s">
        <v>39</v>
      </c>
      <c r="F51" s="1" t="s">
        <v>39</v>
      </c>
      <c r="G51" s="5">
        <v>39374</v>
      </c>
      <c r="H51" s="10"/>
      <c r="I51" s="1">
        <v>595</v>
      </c>
      <c r="J51" s="1">
        <v>810</v>
      </c>
      <c r="K51" s="16" t="s">
        <v>467</v>
      </c>
      <c r="L51" s="7" t="s">
        <v>127</v>
      </c>
      <c r="M51" s="1" t="s">
        <v>41</v>
      </c>
      <c r="N51" s="1" t="s">
        <v>128</v>
      </c>
      <c r="O51" s="8" t="s">
        <v>43</v>
      </c>
      <c r="P51" s="1" t="s">
        <v>16</v>
      </c>
      <c r="Q51" s="1" t="s">
        <v>32</v>
      </c>
      <c r="R51" s="5">
        <v>42845</v>
      </c>
      <c r="S51" s="1"/>
      <c r="T51" s="33"/>
      <c r="U51" s="36"/>
      <c r="V51" s="1">
        <v>3</v>
      </c>
      <c r="W51" s="20">
        <f t="shared" si="9"/>
        <v>1.5</v>
      </c>
      <c r="X51" s="20">
        <f t="shared" si="10"/>
        <v>1.0499999999999998</v>
      </c>
      <c r="Y51" s="20">
        <f t="shared" si="11"/>
        <v>0.44999999999999996</v>
      </c>
    </row>
    <row r="52" spans="1:25" ht="27.75" customHeight="1" outlineLevel="2">
      <c r="A52" s="1">
        <v>44</v>
      </c>
      <c r="B52" s="1" t="s">
        <v>121</v>
      </c>
      <c r="C52" s="1" t="s">
        <v>122</v>
      </c>
      <c r="D52" s="1" t="s">
        <v>62</v>
      </c>
      <c r="E52" s="1" t="s">
        <v>39</v>
      </c>
      <c r="F52" s="1" t="s">
        <v>39</v>
      </c>
      <c r="G52" s="5">
        <v>39202</v>
      </c>
      <c r="H52" s="10"/>
      <c r="I52" s="1">
        <v>593</v>
      </c>
      <c r="J52" s="1">
        <v>810</v>
      </c>
      <c r="K52" s="16" t="s">
        <v>468</v>
      </c>
      <c r="L52" s="7" t="s">
        <v>123</v>
      </c>
      <c r="M52" s="1" t="s">
        <v>41</v>
      </c>
      <c r="N52" s="1" t="s">
        <v>124</v>
      </c>
      <c r="O52" s="8" t="s">
        <v>43</v>
      </c>
      <c r="P52" s="1" t="s">
        <v>16</v>
      </c>
      <c r="Q52" s="1" t="s">
        <v>32</v>
      </c>
      <c r="R52" s="5">
        <v>42845</v>
      </c>
      <c r="S52" s="5"/>
      <c r="T52" s="5"/>
      <c r="U52" s="5"/>
      <c r="V52" s="1">
        <v>3</v>
      </c>
      <c r="W52" s="20">
        <f t="shared" si="9"/>
        <v>1.5</v>
      </c>
      <c r="X52" s="20">
        <f t="shared" si="10"/>
        <v>1.0499999999999998</v>
      </c>
      <c r="Y52" s="20">
        <f t="shared" si="11"/>
        <v>0.44999999999999996</v>
      </c>
    </row>
    <row r="53" spans="1:25" ht="27.75" customHeight="1" outlineLevel="2">
      <c r="A53" s="1">
        <v>45</v>
      </c>
      <c r="B53" s="1" t="s">
        <v>117</v>
      </c>
      <c r="C53" s="1" t="s">
        <v>118</v>
      </c>
      <c r="D53" s="9" t="s">
        <v>10</v>
      </c>
      <c r="E53" s="1" t="s">
        <v>39</v>
      </c>
      <c r="F53" s="1" t="s">
        <v>39</v>
      </c>
      <c r="G53" s="5">
        <v>39385</v>
      </c>
      <c r="H53" s="10"/>
      <c r="I53" s="1">
        <v>594</v>
      </c>
      <c r="J53" s="1">
        <v>810</v>
      </c>
      <c r="K53" s="16" t="s">
        <v>469</v>
      </c>
      <c r="L53" s="7" t="s">
        <v>119</v>
      </c>
      <c r="M53" s="1" t="s">
        <v>41</v>
      </c>
      <c r="N53" s="1" t="s">
        <v>120</v>
      </c>
      <c r="O53" s="8" t="s">
        <v>43</v>
      </c>
      <c r="P53" s="1" t="s">
        <v>16</v>
      </c>
      <c r="Q53" s="1" t="s">
        <v>32</v>
      </c>
      <c r="R53" s="5">
        <v>42845</v>
      </c>
      <c r="S53" s="1"/>
      <c r="T53" s="33"/>
      <c r="U53" s="36"/>
      <c r="V53" s="1">
        <v>3</v>
      </c>
      <c r="W53" s="20">
        <f t="shared" si="9"/>
        <v>1.5</v>
      </c>
      <c r="X53" s="20">
        <f t="shared" si="10"/>
        <v>1.0499999999999998</v>
      </c>
      <c r="Y53" s="20">
        <f t="shared" si="11"/>
        <v>0.44999999999999996</v>
      </c>
    </row>
    <row r="54" spans="1:25" ht="27.75" customHeight="1" outlineLevel="2">
      <c r="A54" s="1">
        <v>46</v>
      </c>
      <c r="B54" s="1" t="s">
        <v>113</v>
      </c>
      <c r="C54" s="1" t="s">
        <v>114</v>
      </c>
      <c r="D54" s="9" t="s">
        <v>10</v>
      </c>
      <c r="E54" s="1" t="s">
        <v>39</v>
      </c>
      <c r="F54" s="1" t="s">
        <v>39</v>
      </c>
      <c r="G54" s="5">
        <v>38980</v>
      </c>
      <c r="H54" s="10"/>
      <c r="I54" s="1">
        <v>593</v>
      </c>
      <c r="J54" s="1">
        <v>810</v>
      </c>
      <c r="K54" s="16" t="s">
        <v>470</v>
      </c>
      <c r="L54" s="7" t="s">
        <v>115</v>
      </c>
      <c r="M54" s="1" t="s">
        <v>41</v>
      </c>
      <c r="N54" s="1" t="s">
        <v>116</v>
      </c>
      <c r="O54" s="8" t="s">
        <v>43</v>
      </c>
      <c r="P54" s="1" t="s">
        <v>16</v>
      </c>
      <c r="Q54" s="1" t="s">
        <v>32</v>
      </c>
      <c r="R54" s="5">
        <v>42848</v>
      </c>
      <c r="S54" s="1"/>
      <c r="T54" s="33"/>
      <c r="U54" s="36"/>
      <c r="V54" s="1">
        <v>3</v>
      </c>
      <c r="W54" s="20">
        <f t="shared" si="9"/>
        <v>1.5</v>
      </c>
      <c r="X54" s="20">
        <f t="shared" si="10"/>
        <v>1.0499999999999998</v>
      </c>
      <c r="Y54" s="20">
        <f t="shared" si="11"/>
        <v>0.44999999999999996</v>
      </c>
    </row>
    <row r="55" spans="1:25" ht="27.75" customHeight="1" outlineLevel="2">
      <c r="A55" s="1">
        <v>47</v>
      </c>
      <c r="B55" s="1" t="s">
        <v>101</v>
      </c>
      <c r="C55" s="1" t="s">
        <v>102</v>
      </c>
      <c r="D55" s="9" t="s">
        <v>10</v>
      </c>
      <c r="E55" s="1" t="s">
        <v>39</v>
      </c>
      <c r="F55" s="1" t="s">
        <v>39</v>
      </c>
      <c r="G55" s="5">
        <v>39350</v>
      </c>
      <c r="H55" s="10"/>
      <c r="I55" s="1">
        <v>594</v>
      </c>
      <c r="J55" s="1">
        <v>810</v>
      </c>
      <c r="K55" s="16" t="s">
        <v>471</v>
      </c>
      <c r="L55" s="7" t="s">
        <v>103</v>
      </c>
      <c r="M55" s="1" t="s">
        <v>41</v>
      </c>
      <c r="N55" s="1" t="s">
        <v>104</v>
      </c>
      <c r="O55" s="8" t="s">
        <v>43</v>
      </c>
      <c r="P55" s="1" t="s">
        <v>16</v>
      </c>
      <c r="Q55" s="1" t="s">
        <v>32</v>
      </c>
      <c r="R55" s="5">
        <v>42848</v>
      </c>
      <c r="S55" s="1"/>
      <c r="T55" s="33"/>
      <c r="U55" s="36"/>
      <c r="V55" s="1">
        <v>3</v>
      </c>
      <c r="W55" s="20">
        <f t="shared" si="9"/>
        <v>1.5</v>
      </c>
      <c r="X55" s="20">
        <f t="shared" si="10"/>
        <v>1.0499999999999998</v>
      </c>
      <c r="Y55" s="20">
        <f t="shared" si="11"/>
        <v>0.44999999999999996</v>
      </c>
    </row>
    <row r="56" spans="1:25" ht="27.75" customHeight="1" outlineLevel="2">
      <c r="A56" s="1">
        <v>48</v>
      </c>
      <c r="B56" s="1" t="s">
        <v>105</v>
      </c>
      <c r="C56" s="1" t="s">
        <v>106</v>
      </c>
      <c r="D56" s="1" t="s">
        <v>62</v>
      </c>
      <c r="E56" s="1" t="s">
        <v>39</v>
      </c>
      <c r="F56" s="1" t="s">
        <v>39</v>
      </c>
      <c r="G56" s="5">
        <v>39255</v>
      </c>
      <c r="H56" s="10"/>
      <c r="I56" s="1">
        <v>595</v>
      </c>
      <c r="J56" s="1">
        <v>810</v>
      </c>
      <c r="K56" s="16" t="s">
        <v>472</v>
      </c>
      <c r="L56" s="7" t="s">
        <v>107</v>
      </c>
      <c r="M56" s="1" t="s">
        <v>41</v>
      </c>
      <c r="N56" s="1" t="s">
        <v>108</v>
      </c>
      <c r="O56" s="8" t="s">
        <v>43</v>
      </c>
      <c r="P56" s="1" t="s">
        <v>16</v>
      </c>
      <c r="Q56" s="1" t="s">
        <v>32</v>
      </c>
      <c r="R56" s="5">
        <v>42848</v>
      </c>
      <c r="S56" s="1"/>
      <c r="T56" s="33"/>
      <c r="U56" s="36"/>
      <c r="V56" s="1">
        <v>3</v>
      </c>
      <c r="W56" s="20">
        <f t="shared" si="9"/>
        <v>1.5</v>
      </c>
      <c r="X56" s="20">
        <f t="shared" si="10"/>
        <v>1.0499999999999998</v>
      </c>
      <c r="Y56" s="20">
        <f t="shared" si="11"/>
        <v>0.44999999999999996</v>
      </c>
    </row>
    <row r="57" spans="1:25" ht="27.75" customHeight="1" outlineLevel="2">
      <c r="A57" s="1">
        <v>49</v>
      </c>
      <c r="B57" s="1" t="s">
        <v>97</v>
      </c>
      <c r="C57" s="1" t="s">
        <v>98</v>
      </c>
      <c r="D57" s="9" t="s">
        <v>10</v>
      </c>
      <c r="E57" s="1" t="s">
        <v>39</v>
      </c>
      <c r="F57" s="1" t="s">
        <v>39</v>
      </c>
      <c r="G57" s="5">
        <v>39262</v>
      </c>
      <c r="H57" s="10"/>
      <c r="I57" s="1">
        <v>595</v>
      </c>
      <c r="J57" s="1">
        <v>810</v>
      </c>
      <c r="K57" s="16" t="s">
        <v>473</v>
      </c>
      <c r="L57" s="7" t="s">
        <v>99</v>
      </c>
      <c r="M57" s="1" t="s">
        <v>41</v>
      </c>
      <c r="N57" s="1" t="s">
        <v>100</v>
      </c>
      <c r="O57" s="8" t="s">
        <v>43</v>
      </c>
      <c r="P57" s="1" t="s">
        <v>16</v>
      </c>
      <c r="Q57" s="1" t="s">
        <v>32</v>
      </c>
      <c r="R57" s="5">
        <v>42854</v>
      </c>
      <c r="S57" s="1"/>
      <c r="T57" s="33"/>
      <c r="U57" s="36"/>
      <c r="V57" s="1">
        <v>3</v>
      </c>
      <c r="W57" s="20">
        <f t="shared" si="9"/>
        <v>1.5</v>
      </c>
      <c r="X57" s="20">
        <f t="shared" si="10"/>
        <v>1.0499999999999998</v>
      </c>
      <c r="Y57" s="20">
        <f t="shared" si="11"/>
        <v>0.44999999999999996</v>
      </c>
    </row>
    <row r="58" spans="1:25" ht="27.75" customHeight="1" outlineLevel="2">
      <c r="A58" s="1">
        <v>50</v>
      </c>
      <c r="B58" s="1" t="s">
        <v>89</v>
      </c>
      <c r="C58" s="1" t="s">
        <v>90</v>
      </c>
      <c r="D58" s="1" t="s">
        <v>62</v>
      </c>
      <c r="E58" s="1" t="s">
        <v>39</v>
      </c>
      <c r="F58" s="1" t="s">
        <v>39</v>
      </c>
      <c r="G58" s="5">
        <v>38708</v>
      </c>
      <c r="H58" s="10"/>
      <c r="I58" s="1">
        <v>511</v>
      </c>
      <c r="J58" s="1">
        <v>390</v>
      </c>
      <c r="K58" s="16" t="s">
        <v>474</v>
      </c>
      <c r="L58" s="7" t="s">
        <v>91</v>
      </c>
      <c r="M58" s="1" t="s">
        <v>41</v>
      </c>
      <c r="N58" s="1" t="s">
        <v>92</v>
      </c>
      <c r="O58" s="8" t="s">
        <v>43</v>
      </c>
      <c r="P58" s="1" t="s">
        <v>16</v>
      </c>
      <c r="Q58" s="1" t="s">
        <v>32</v>
      </c>
      <c r="R58" s="5">
        <v>42848</v>
      </c>
      <c r="S58" s="1"/>
      <c r="T58" s="33"/>
      <c r="U58" s="36"/>
      <c r="V58" s="1">
        <v>3</v>
      </c>
      <c r="W58" s="20">
        <f t="shared" si="9"/>
        <v>1.5</v>
      </c>
      <c r="X58" s="20">
        <f t="shared" si="10"/>
        <v>1.0499999999999998</v>
      </c>
      <c r="Y58" s="20">
        <f t="shared" si="11"/>
        <v>0.44999999999999996</v>
      </c>
    </row>
    <row r="59" spans="1:25" ht="27.75" customHeight="1" outlineLevel="2">
      <c r="A59" s="1">
        <v>51</v>
      </c>
      <c r="B59" s="1" t="s">
        <v>109</v>
      </c>
      <c r="C59" s="1" t="s">
        <v>110</v>
      </c>
      <c r="D59" s="1" t="s">
        <v>62</v>
      </c>
      <c r="E59" s="1" t="s">
        <v>39</v>
      </c>
      <c r="F59" s="1" t="s">
        <v>39</v>
      </c>
      <c r="G59" s="5">
        <v>38953</v>
      </c>
      <c r="H59" s="10"/>
      <c r="I59" s="1">
        <v>593</v>
      </c>
      <c r="J59" s="1">
        <v>810</v>
      </c>
      <c r="K59" s="16" t="s">
        <v>475</v>
      </c>
      <c r="L59" s="7" t="s">
        <v>111</v>
      </c>
      <c r="M59" s="1" t="s">
        <v>41</v>
      </c>
      <c r="N59" s="1" t="s">
        <v>112</v>
      </c>
      <c r="O59" s="8" t="s">
        <v>43</v>
      </c>
      <c r="P59" s="1" t="s">
        <v>16</v>
      </c>
      <c r="Q59" s="1" t="s">
        <v>32</v>
      </c>
      <c r="R59" s="5">
        <v>42853</v>
      </c>
      <c r="S59" s="1"/>
      <c r="T59" s="33"/>
      <c r="U59" s="36"/>
      <c r="V59" s="1">
        <v>3</v>
      </c>
      <c r="W59" s="20">
        <f t="shared" si="9"/>
        <v>1.5</v>
      </c>
      <c r="X59" s="20">
        <f t="shared" si="10"/>
        <v>1.0499999999999998</v>
      </c>
      <c r="Y59" s="20">
        <f t="shared" si="11"/>
        <v>0.44999999999999996</v>
      </c>
    </row>
    <row r="60" spans="1:25" ht="27.75" customHeight="1" outlineLevel="2">
      <c r="A60" s="1">
        <v>52</v>
      </c>
      <c r="B60" s="1" t="s">
        <v>81</v>
      </c>
      <c r="C60" s="1" t="s">
        <v>82</v>
      </c>
      <c r="D60" s="1" t="s">
        <v>10</v>
      </c>
      <c r="E60" s="1" t="s">
        <v>39</v>
      </c>
      <c r="F60" s="1" t="s">
        <v>39</v>
      </c>
      <c r="G60" s="5">
        <v>38831</v>
      </c>
      <c r="H60" s="10"/>
      <c r="I60" s="1">
        <v>593</v>
      </c>
      <c r="J60" s="1">
        <v>810</v>
      </c>
      <c r="K60" s="16" t="s">
        <v>476</v>
      </c>
      <c r="L60" s="7" t="s">
        <v>83</v>
      </c>
      <c r="M60" s="1" t="s">
        <v>41</v>
      </c>
      <c r="N60" s="1" t="s">
        <v>84</v>
      </c>
      <c r="O60" s="1" t="s">
        <v>43</v>
      </c>
      <c r="P60" s="1" t="s">
        <v>16</v>
      </c>
      <c r="Q60" s="1" t="s">
        <v>32</v>
      </c>
      <c r="R60" s="5">
        <v>42847</v>
      </c>
      <c r="S60" s="1"/>
      <c r="T60" s="33"/>
      <c r="U60" s="36"/>
      <c r="V60" s="1">
        <v>3</v>
      </c>
      <c r="W60" s="20">
        <f t="shared" si="9"/>
        <v>1.5</v>
      </c>
      <c r="X60" s="20">
        <f t="shared" si="10"/>
        <v>1.0499999999999998</v>
      </c>
      <c r="Y60" s="20">
        <f t="shared" si="11"/>
        <v>0.44999999999999996</v>
      </c>
    </row>
    <row r="61" spans="1:25" ht="27.75" customHeight="1" outlineLevel="2">
      <c r="A61" s="1">
        <v>53</v>
      </c>
      <c r="B61" s="1" t="s">
        <v>37</v>
      </c>
      <c r="C61" s="1" t="s">
        <v>38</v>
      </c>
      <c r="D61" s="1" t="s">
        <v>10</v>
      </c>
      <c r="E61" s="1" t="s">
        <v>39</v>
      </c>
      <c r="F61" s="1" t="s">
        <v>39</v>
      </c>
      <c r="G61" s="5">
        <v>38351</v>
      </c>
      <c r="H61" s="10"/>
      <c r="I61" s="1">
        <v>593</v>
      </c>
      <c r="J61" s="1">
        <v>810</v>
      </c>
      <c r="K61" s="16" t="s">
        <v>477</v>
      </c>
      <c r="L61" s="7" t="s">
        <v>40</v>
      </c>
      <c r="M61" s="1" t="s">
        <v>41</v>
      </c>
      <c r="N61" s="1" t="s">
        <v>42</v>
      </c>
      <c r="O61" s="1" t="s">
        <v>43</v>
      </c>
      <c r="P61" s="1" t="s">
        <v>16</v>
      </c>
      <c r="Q61" s="1" t="s">
        <v>32</v>
      </c>
      <c r="R61" s="5">
        <v>42831</v>
      </c>
      <c r="S61" s="1"/>
      <c r="T61" s="33"/>
      <c r="U61" s="36"/>
      <c r="V61" s="1">
        <v>3</v>
      </c>
      <c r="W61" s="20">
        <f t="shared" si="9"/>
        <v>1.5</v>
      </c>
      <c r="X61" s="20">
        <f t="shared" si="10"/>
        <v>1.0499999999999998</v>
      </c>
      <c r="Y61" s="20">
        <f t="shared" si="11"/>
        <v>0.44999999999999996</v>
      </c>
    </row>
    <row r="62" spans="1:25" ht="27.75" customHeight="1" outlineLevel="2">
      <c r="A62" s="1">
        <v>54</v>
      </c>
      <c r="B62" s="1" t="s">
        <v>44</v>
      </c>
      <c r="C62" s="1" t="s">
        <v>45</v>
      </c>
      <c r="D62" s="1" t="s">
        <v>10</v>
      </c>
      <c r="E62" s="1" t="s">
        <v>39</v>
      </c>
      <c r="F62" s="1" t="s">
        <v>39</v>
      </c>
      <c r="G62" s="5">
        <v>38509</v>
      </c>
      <c r="H62" s="10"/>
      <c r="I62" s="1">
        <v>593</v>
      </c>
      <c r="J62" s="1">
        <v>810</v>
      </c>
      <c r="K62" s="16" t="s">
        <v>478</v>
      </c>
      <c r="L62" s="7" t="s">
        <v>46</v>
      </c>
      <c r="M62" s="1" t="s">
        <v>41</v>
      </c>
      <c r="N62" s="1" t="s">
        <v>47</v>
      </c>
      <c r="O62" s="1" t="s">
        <v>43</v>
      </c>
      <c r="P62" s="1" t="s">
        <v>16</v>
      </c>
      <c r="Q62" s="1" t="s">
        <v>32</v>
      </c>
      <c r="R62" s="5">
        <v>42831</v>
      </c>
      <c r="S62" s="1"/>
      <c r="T62" s="33"/>
      <c r="U62" s="36"/>
      <c r="V62" s="1">
        <v>3</v>
      </c>
      <c r="W62" s="20">
        <f t="shared" si="9"/>
        <v>1.5</v>
      </c>
      <c r="X62" s="20">
        <f t="shared" si="10"/>
        <v>1.0499999999999998</v>
      </c>
      <c r="Y62" s="20">
        <f t="shared" si="11"/>
        <v>0.44999999999999996</v>
      </c>
    </row>
    <row r="63" spans="1:25" ht="27.75" customHeight="1" outlineLevel="2">
      <c r="A63" s="1">
        <v>55</v>
      </c>
      <c r="B63" s="1" t="s">
        <v>129</v>
      </c>
      <c r="C63" s="1" t="s">
        <v>130</v>
      </c>
      <c r="D63" s="1" t="s">
        <v>10</v>
      </c>
      <c r="E63" s="1" t="s">
        <v>39</v>
      </c>
      <c r="F63" s="1" t="s">
        <v>39</v>
      </c>
      <c r="G63" s="5">
        <v>38576</v>
      </c>
      <c r="H63" s="10"/>
      <c r="I63" s="1">
        <v>593</v>
      </c>
      <c r="J63" s="1">
        <v>810</v>
      </c>
      <c r="K63" s="16" t="s">
        <v>489</v>
      </c>
      <c r="L63" s="7" t="s">
        <v>131</v>
      </c>
      <c r="M63" s="1" t="s">
        <v>41</v>
      </c>
      <c r="N63" s="1" t="s">
        <v>132</v>
      </c>
      <c r="O63" s="1" t="s">
        <v>43</v>
      </c>
      <c r="P63" s="1" t="s">
        <v>16</v>
      </c>
      <c r="Q63" s="1" t="s">
        <v>32</v>
      </c>
      <c r="R63" s="5">
        <v>42837</v>
      </c>
      <c r="S63" s="1"/>
      <c r="T63" s="33"/>
      <c r="U63" s="36"/>
      <c r="V63" s="1">
        <v>3</v>
      </c>
      <c r="W63" s="20">
        <f t="shared" si="9"/>
        <v>1.5</v>
      </c>
      <c r="X63" s="20">
        <f t="shared" si="10"/>
        <v>1.0499999999999998</v>
      </c>
      <c r="Y63" s="20">
        <f t="shared" si="11"/>
        <v>0.44999999999999996</v>
      </c>
    </row>
    <row r="64" spans="1:25" ht="27.75" customHeight="1" outlineLevel="2">
      <c r="A64" s="1">
        <v>56</v>
      </c>
      <c r="B64" s="1" t="s">
        <v>60</v>
      </c>
      <c r="C64" s="1" t="s">
        <v>61</v>
      </c>
      <c r="D64" s="1" t="s">
        <v>62</v>
      </c>
      <c r="E64" s="1" t="s">
        <v>39</v>
      </c>
      <c r="F64" s="1" t="s">
        <v>39</v>
      </c>
      <c r="G64" s="5">
        <v>38932</v>
      </c>
      <c r="H64" s="10"/>
      <c r="I64" s="1">
        <v>566</v>
      </c>
      <c r="J64" s="1">
        <v>550</v>
      </c>
      <c r="K64" s="16" t="s">
        <v>490</v>
      </c>
      <c r="L64" s="7" t="s">
        <v>63</v>
      </c>
      <c r="M64" s="1" t="s">
        <v>41</v>
      </c>
      <c r="N64" s="1" t="s">
        <v>64</v>
      </c>
      <c r="O64" s="1" t="s">
        <v>43</v>
      </c>
      <c r="P64" s="1" t="s">
        <v>16</v>
      </c>
      <c r="Q64" s="1" t="s">
        <v>32</v>
      </c>
      <c r="R64" s="5">
        <v>42834</v>
      </c>
      <c r="S64" s="1"/>
      <c r="T64" s="33"/>
      <c r="U64" s="36"/>
      <c r="V64" s="1">
        <v>3</v>
      </c>
      <c r="W64" s="20">
        <f t="shared" si="9"/>
        <v>1.5</v>
      </c>
      <c r="X64" s="20">
        <f t="shared" si="10"/>
        <v>1.0499999999999998</v>
      </c>
      <c r="Y64" s="20">
        <f t="shared" si="11"/>
        <v>0.44999999999999996</v>
      </c>
    </row>
    <row r="65" spans="1:25" ht="27.75" customHeight="1" outlineLevel="2">
      <c r="A65" s="1">
        <v>57</v>
      </c>
      <c r="B65" s="1" t="s">
        <v>65</v>
      </c>
      <c r="C65" s="1" t="s">
        <v>66</v>
      </c>
      <c r="D65" s="1" t="s">
        <v>10</v>
      </c>
      <c r="E65" s="1" t="s">
        <v>39</v>
      </c>
      <c r="F65" s="1" t="s">
        <v>39</v>
      </c>
      <c r="G65" s="5">
        <v>39020</v>
      </c>
      <c r="H65" s="10"/>
      <c r="I65" s="1">
        <v>593</v>
      </c>
      <c r="J65" s="1">
        <v>849</v>
      </c>
      <c r="K65" s="16" t="s">
        <v>491</v>
      </c>
      <c r="L65" s="7" t="s">
        <v>67</v>
      </c>
      <c r="M65" s="1" t="s">
        <v>41</v>
      </c>
      <c r="N65" s="1" t="s">
        <v>68</v>
      </c>
      <c r="O65" s="1" t="s">
        <v>43</v>
      </c>
      <c r="P65" s="1" t="s">
        <v>16</v>
      </c>
      <c r="Q65" s="1" t="s">
        <v>32</v>
      </c>
      <c r="R65" s="5">
        <v>42834</v>
      </c>
      <c r="S65" s="1"/>
      <c r="T65" s="33"/>
      <c r="U65" s="36"/>
      <c r="V65" s="1">
        <v>3</v>
      </c>
      <c r="W65" s="20">
        <f t="shared" si="9"/>
        <v>1.5</v>
      </c>
      <c r="X65" s="20">
        <f t="shared" si="10"/>
        <v>1.0499999999999998</v>
      </c>
      <c r="Y65" s="20">
        <f t="shared" si="11"/>
        <v>0.44999999999999996</v>
      </c>
    </row>
    <row r="66" spans="1:25" ht="27.75" customHeight="1" outlineLevel="2">
      <c r="A66" s="1">
        <v>58</v>
      </c>
      <c r="B66" s="1" t="s">
        <v>48</v>
      </c>
      <c r="C66" s="1" t="s">
        <v>49</v>
      </c>
      <c r="D66" s="1" t="s">
        <v>10</v>
      </c>
      <c r="E66" s="1" t="s">
        <v>39</v>
      </c>
      <c r="F66" s="1" t="s">
        <v>39</v>
      </c>
      <c r="G66" s="5">
        <v>38990</v>
      </c>
      <c r="H66" s="10"/>
      <c r="I66" s="1">
        <v>593</v>
      </c>
      <c r="J66" s="1">
        <v>849</v>
      </c>
      <c r="K66" s="16" t="s">
        <v>492</v>
      </c>
      <c r="L66" s="7" t="s">
        <v>50</v>
      </c>
      <c r="M66" s="1" t="s">
        <v>41</v>
      </c>
      <c r="N66" s="1" t="s">
        <v>51</v>
      </c>
      <c r="O66" s="1" t="s">
        <v>43</v>
      </c>
      <c r="P66" s="1" t="s">
        <v>16</v>
      </c>
      <c r="Q66" s="1" t="s">
        <v>32</v>
      </c>
      <c r="R66" s="5">
        <v>42837</v>
      </c>
      <c r="S66" s="1"/>
      <c r="T66" s="33"/>
      <c r="U66" s="36"/>
      <c r="V66" s="1">
        <v>3</v>
      </c>
      <c r="W66" s="20">
        <f t="shared" si="9"/>
        <v>1.5</v>
      </c>
      <c r="X66" s="20">
        <f t="shared" si="10"/>
        <v>1.0499999999999998</v>
      </c>
      <c r="Y66" s="20">
        <f t="shared" si="11"/>
        <v>0.44999999999999996</v>
      </c>
    </row>
    <row r="67" spans="1:25" ht="27.75" customHeight="1" outlineLevel="2">
      <c r="A67" s="1">
        <v>59</v>
      </c>
      <c r="B67" s="1" t="s">
        <v>73</v>
      </c>
      <c r="C67" s="1" t="s">
        <v>74</v>
      </c>
      <c r="D67" s="1" t="s">
        <v>10</v>
      </c>
      <c r="E67" s="1" t="s">
        <v>39</v>
      </c>
      <c r="F67" s="1" t="s">
        <v>39</v>
      </c>
      <c r="G67" s="5">
        <v>39092</v>
      </c>
      <c r="H67" s="10"/>
      <c r="I67" s="1">
        <v>593</v>
      </c>
      <c r="J67" s="1">
        <v>810</v>
      </c>
      <c r="K67" s="16" t="s">
        <v>493</v>
      </c>
      <c r="L67" s="7" t="s">
        <v>75</v>
      </c>
      <c r="M67" s="1" t="s">
        <v>41</v>
      </c>
      <c r="N67" s="1" t="s">
        <v>76</v>
      </c>
      <c r="O67" s="1" t="s">
        <v>43</v>
      </c>
      <c r="P67" s="1" t="s">
        <v>16</v>
      </c>
      <c r="Q67" s="1" t="s">
        <v>32</v>
      </c>
      <c r="R67" s="5">
        <v>42804</v>
      </c>
      <c r="S67" s="1"/>
      <c r="T67" s="33"/>
      <c r="U67" s="36"/>
      <c r="V67" s="1">
        <v>3</v>
      </c>
      <c r="W67" s="20">
        <f t="shared" si="9"/>
        <v>1.5</v>
      </c>
      <c r="X67" s="20">
        <f t="shared" si="10"/>
        <v>1.0499999999999998</v>
      </c>
      <c r="Y67" s="20">
        <f t="shared" si="11"/>
        <v>0.44999999999999996</v>
      </c>
    </row>
    <row r="68" spans="1:25" ht="27.75" customHeight="1" outlineLevel="2">
      <c r="A68" s="1">
        <v>60</v>
      </c>
      <c r="B68" s="1" t="s">
        <v>69</v>
      </c>
      <c r="C68" s="1" t="s">
        <v>70</v>
      </c>
      <c r="D68" s="1" t="s">
        <v>62</v>
      </c>
      <c r="E68" s="1" t="s">
        <v>39</v>
      </c>
      <c r="F68" s="1" t="s">
        <v>39</v>
      </c>
      <c r="G68" s="5">
        <v>39220</v>
      </c>
      <c r="H68" s="10"/>
      <c r="I68" s="1">
        <v>593</v>
      </c>
      <c r="J68" s="1">
        <v>810</v>
      </c>
      <c r="K68" s="16" t="s">
        <v>494</v>
      </c>
      <c r="L68" s="7" t="s">
        <v>71</v>
      </c>
      <c r="M68" s="1" t="s">
        <v>41</v>
      </c>
      <c r="N68" s="1" t="s">
        <v>72</v>
      </c>
      <c r="O68" s="1" t="s">
        <v>43</v>
      </c>
      <c r="P68" s="1" t="s">
        <v>16</v>
      </c>
      <c r="Q68" s="1" t="s">
        <v>32</v>
      </c>
      <c r="R68" s="5">
        <v>42804</v>
      </c>
      <c r="S68" s="1"/>
      <c r="T68" s="33"/>
      <c r="U68" s="36"/>
      <c r="V68" s="1">
        <v>3</v>
      </c>
      <c r="W68" s="20">
        <f t="shared" si="9"/>
        <v>1.5</v>
      </c>
      <c r="X68" s="20">
        <f t="shared" si="10"/>
        <v>1.0499999999999998</v>
      </c>
      <c r="Y68" s="20">
        <f t="shared" si="11"/>
        <v>0.44999999999999996</v>
      </c>
    </row>
    <row r="69" spans="1:25" ht="27.75" customHeight="1" outlineLevel="2">
      <c r="A69" s="1">
        <v>61</v>
      </c>
      <c r="B69" s="1" t="s">
        <v>495</v>
      </c>
      <c r="C69" s="1" t="s">
        <v>249</v>
      </c>
      <c r="D69" s="1" t="s">
        <v>10</v>
      </c>
      <c r="E69" s="1" t="s">
        <v>39</v>
      </c>
      <c r="F69" s="1" t="s">
        <v>39</v>
      </c>
      <c r="G69" s="5">
        <v>39267</v>
      </c>
      <c r="H69" s="10"/>
      <c r="I69" s="1">
        <v>591</v>
      </c>
      <c r="J69" s="1">
        <v>810</v>
      </c>
      <c r="K69" s="16" t="s">
        <v>496</v>
      </c>
      <c r="L69" s="7" t="s">
        <v>250</v>
      </c>
      <c r="M69" s="1" t="s">
        <v>41</v>
      </c>
      <c r="N69" s="1" t="s">
        <v>251</v>
      </c>
      <c r="O69" s="1" t="s">
        <v>43</v>
      </c>
      <c r="P69" s="1" t="s">
        <v>16</v>
      </c>
      <c r="Q69" s="1" t="s">
        <v>32</v>
      </c>
      <c r="R69" s="5">
        <v>42814</v>
      </c>
      <c r="S69" s="1"/>
      <c r="T69" s="33"/>
      <c r="U69" s="36"/>
      <c r="V69" s="1">
        <v>3</v>
      </c>
      <c r="W69" s="20">
        <f t="shared" si="9"/>
        <v>1.5</v>
      </c>
      <c r="X69" s="20">
        <f t="shared" si="10"/>
        <v>1.0499999999999998</v>
      </c>
      <c r="Y69" s="20">
        <f t="shared" si="11"/>
        <v>0.44999999999999996</v>
      </c>
    </row>
    <row r="70" spans="1:25" ht="27.75" customHeight="1" outlineLevel="2">
      <c r="A70" s="1">
        <v>62</v>
      </c>
      <c r="B70" s="1" t="s">
        <v>52</v>
      </c>
      <c r="C70" s="1" t="s">
        <v>53</v>
      </c>
      <c r="D70" s="1" t="s">
        <v>10</v>
      </c>
      <c r="E70" s="1" t="s">
        <v>39</v>
      </c>
      <c r="F70" s="1" t="s">
        <v>39</v>
      </c>
      <c r="G70" s="5">
        <v>39368</v>
      </c>
      <c r="H70" s="10"/>
      <c r="I70" s="1">
        <v>595</v>
      </c>
      <c r="J70" s="1">
        <v>810</v>
      </c>
      <c r="K70" s="16" t="s">
        <v>497</v>
      </c>
      <c r="L70" s="7" t="s">
        <v>54</v>
      </c>
      <c r="M70" s="1" t="s">
        <v>41</v>
      </c>
      <c r="N70" s="1" t="s">
        <v>55</v>
      </c>
      <c r="O70" s="1" t="s">
        <v>43</v>
      </c>
      <c r="P70" s="1" t="s">
        <v>16</v>
      </c>
      <c r="Q70" s="1" t="s">
        <v>32</v>
      </c>
      <c r="R70" s="5">
        <v>42809</v>
      </c>
      <c r="S70" s="1"/>
      <c r="T70" s="33"/>
      <c r="U70" s="36"/>
      <c r="V70" s="1">
        <v>3</v>
      </c>
      <c r="W70" s="20">
        <f t="shared" si="9"/>
        <v>1.5</v>
      </c>
      <c r="X70" s="20">
        <f t="shared" si="10"/>
        <v>1.0499999999999998</v>
      </c>
      <c r="Y70" s="20">
        <f t="shared" si="11"/>
        <v>0.44999999999999996</v>
      </c>
    </row>
    <row r="71" spans="1:25" ht="27.75" customHeight="1" outlineLevel="2">
      <c r="A71" s="1">
        <v>63</v>
      </c>
      <c r="B71" s="1" t="s">
        <v>77</v>
      </c>
      <c r="C71" s="1" t="s">
        <v>78</v>
      </c>
      <c r="D71" s="1" t="s">
        <v>10</v>
      </c>
      <c r="E71" s="1" t="s">
        <v>39</v>
      </c>
      <c r="F71" s="1" t="s">
        <v>39</v>
      </c>
      <c r="G71" s="5">
        <v>39428</v>
      </c>
      <c r="H71" s="10"/>
      <c r="I71" s="1">
        <v>593</v>
      </c>
      <c r="J71" s="1">
        <v>810</v>
      </c>
      <c r="K71" s="16" t="s">
        <v>498</v>
      </c>
      <c r="L71" s="7" t="s">
        <v>79</v>
      </c>
      <c r="M71" s="1" t="s">
        <v>41</v>
      </c>
      <c r="N71" s="1" t="s">
        <v>80</v>
      </c>
      <c r="O71" s="1" t="s">
        <v>43</v>
      </c>
      <c r="P71" s="1" t="s">
        <v>16</v>
      </c>
      <c r="Q71" s="1" t="s">
        <v>32</v>
      </c>
      <c r="R71" s="5">
        <v>42804</v>
      </c>
      <c r="S71" s="1"/>
      <c r="T71" s="33"/>
      <c r="U71" s="36"/>
      <c r="V71" s="1">
        <v>3</v>
      </c>
      <c r="W71" s="20">
        <f t="shared" si="9"/>
        <v>1.5</v>
      </c>
      <c r="X71" s="20">
        <f t="shared" si="10"/>
        <v>1.0499999999999998</v>
      </c>
      <c r="Y71" s="20">
        <f t="shared" si="11"/>
        <v>0.44999999999999996</v>
      </c>
    </row>
    <row r="72" spans="1:25" ht="27.75" customHeight="1" outlineLevel="2">
      <c r="A72" s="1">
        <v>64</v>
      </c>
      <c r="B72" s="1" t="s">
        <v>180</v>
      </c>
      <c r="C72" s="1" t="s">
        <v>181</v>
      </c>
      <c r="D72" s="1" t="s">
        <v>10</v>
      </c>
      <c r="E72" s="1" t="s">
        <v>39</v>
      </c>
      <c r="F72" s="1" t="s">
        <v>39</v>
      </c>
      <c r="G72" s="5">
        <v>39475</v>
      </c>
      <c r="H72" s="10"/>
      <c r="I72" s="1">
        <v>528</v>
      </c>
      <c r="J72" s="1">
        <v>401</v>
      </c>
      <c r="K72" s="16" t="s">
        <v>499</v>
      </c>
      <c r="L72" s="7" t="s">
        <v>182</v>
      </c>
      <c r="M72" s="1" t="s">
        <v>41</v>
      </c>
      <c r="N72" s="1" t="s">
        <v>183</v>
      </c>
      <c r="O72" s="1" t="s">
        <v>43</v>
      </c>
      <c r="P72" s="1" t="s">
        <v>16</v>
      </c>
      <c r="Q72" s="1" t="s">
        <v>32</v>
      </c>
      <c r="R72" s="5">
        <v>42835</v>
      </c>
      <c r="S72" s="1"/>
      <c r="T72" s="33"/>
      <c r="U72" s="36"/>
      <c r="V72" s="1">
        <v>3</v>
      </c>
      <c r="W72" s="20">
        <f t="shared" si="9"/>
        <v>1.5</v>
      </c>
      <c r="X72" s="20">
        <f t="shared" si="10"/>
        <v>1.0499999999999998</v>
      </c>
      <c r="Y72" s="20">
        <f t="shared" si="11"/>
        <v>0.44999999999999996</v>
      </c>
    </row>
    <row r="73" spans="1:25" ht="27.75" customHeight="1" outlineLevel="2">
      <c r="A73" s="1">
        <v>65</v>
      </c>
      <c r="B73" s="1" t="s">
        <v>136</v>
      </c>
      <c r="C73" s="1" t="s">
        <v>137</v>
      </c>
      <c r="D73" s="9" t="s">
        <v>10</v>
      </c>
      <c r="E73" s="1" t="s">
        <v>39</v>
      </c>
      <c r="F73" s="1" t="s">
        <v>39</v>
      </c>
      <c r="G73" s="5">
        <v>39556</v>
      </c>
      <c r="H73" s="10"/>
      <c r="I73" s="1">
        <v>553</v>
      </c>
      <c r="J73" s="1">
        <v>880</v>
      </c>
      <c r="K73" s="16" t="s">
        <v>500</v>
      </c>
      <c r="L73" s="7" t="s">
        <v>138</v>
      </c>
      <c r="M73" s="1" t="s">
        <v>41</v>
      </c>
      <c r="N73" s="1" t="s">
        <v>139</v>
      </c>
      <c r="O73" s="8" t="s">
        <v>43</v>
      </c>
      <c r="P73" s="1" t="s">
        <v>16</v>
      </c>
      <c r="Q73" s="1" t="s">
        <v>32</v>
      </c>
      <c r="R73" s="5">
        <v>42854</v>
      </c>
      <c r="S73" s="1"/>
      <c r="T73" s="33"/>
      <c r="U73" s="36"/>
      <c r="V73" s="1">
        <v>3</v>
      </c>
      <c r="W73" s="20">
        <f t="shared" si="9"/>
        <v>1.5</v>
      </c>
      <c r="X73" s="20">
        <f t="shared" si="10"/>
        <v>1.0499999999999998</v>
      </c>
      <c r="Y73" s="20">
        <f t="shared" si="11"/>
        <v>0.44999999999999996</v>
      </c>
    </row>
    <row r="74" spans="1:25" ht="27.75" customHeight="1" outlineLevel="2">
      <c r="A74" s="1">
        <v>66</v>
      </c>
      <c r="B74" s="1" t="s">
        <v>176</v>
      </c>
      <c r="C74" s="1" t="s">
        <v>177</v>
      </c>
      <c r="D74" s="1" t="s">
        <v>62</v>
      </c>
      <c r="E74" s="1" t="s">
        <v>39</v>
      </c>
      <c r="F74" s="1" t="s">
        <v>39</v>
      </c>
      <c r="G74" s="5">
        <v>38758</v>
      </c>
      <c r="H74" s="10"/>
      <c r="I74" s="1">
        <v>526</v>
      </c>
      <c r="J74" s="1">
        <v>800</v>
      </c>
      <c r="K74" s="16" t="s">
        <v>501</v>
      </c>
      <c r="L74" s="7" t="s">
        <v>178</v>
      </c>
      <c r="M74" s="1" t="s">
        <v>41</v>
      </c>
      <c r="N74" s="1" t="s">
        <v>179</v>
      </c>
      <c r="O74" s="1" t="s">
        <v>43</v>
      </c>
      <c r="P74" s="1" t="s">
        <v>16</v>
      </c>
      <c r="Q74" s="1" t="s">
        <v>32</v>
      </c>
      <c r="R74" s="5">
        <v>42837</v>
      </c>
      <c r="S74" s="1"/>
      <c r="T74" s="33"/>
      <c r="U74" s="36"/>
      <c r="V74" s="1">
        <v>3</v>
      </c>
      <c r="W74" s="20">
        <f t="shared" si="9"/>
        <v>1.5</v>
      </c>
      <c r="X74" s="20">
        <f t="shared" si="10"/>
        <v>1.0499999999999998</v>
      </c>
      <c r="Y74" s="20">
        <f t="shared" si="11"/>
        <v>0.44999999999999996</v>
      </c>
    </row>
    <row r="75" spans="1:25" ht="27.75" customHeight="1" outlineLevel="2">
      <c r="A75" s="1">
        <v>67</v>
      </c>
      <c r="B75" s="1" t="s">
        <v>502</v>
      </c>
      <c r="C75" s="1" t="s">
        <v>133</v>
      </c>
      <c r="D75" s="1" t="s">
        <v>10</v>
      </c>
      <c r="E75" s="1" t="s">
        <v>39</v>
      </c>
      <c r="F75" s="1" t="s">
        <v>39</v>
      </c>
      <c r="G75" s="5">
        <v>38810</v>
      </c>
      <c r="H75" s="10"/>
      <c r="I75" s="10">
        <v>593</v>
      </c>
      <c r="J75" s="1">
        <v>810</v>
      </c>
      <c r="K75" s="16" t="s">
        <v>503</v>
      </c>
      <c r="L75" s="7" t="s">
        <v>134</v>
      </c>
      <c r="M75" s="1" t="s">
        <v>41</v>
      </c>
      <c r="N75" s="1" t="s">
        <v>135</v>
      </c>
      <c r="O75" s="8" t="s">
        <v>43</v>
      </c>
      <c r="P75" s="1" t="s">
        <v>16</v>
      </c>
      <c r="Q75" s="1" t="s">
        <v>32</v>
      </c>
      <c r="R75" s="5">
        <v>42837</v>
      </c>
      <c r="S75" s="1"/>
      <c r="T75" s="33"/>
      <c r="U75" s="36"/>
      <c r="V75" s="1">
        <v>3</v>
      </c>
      <c r="W75" s="20">
        <f t="shared" si="9"/>
        <v>1.5</v>
      </c>
      <c r="X75" s="20">
        <f t="shared" si="10"/>
        <v>1.0499999999999998</v>
      </c>
      <c r="Y75" s="20">
        <f t="shared" si="11"/>
        <v>0.44999999999999996</v>
      </c>
    </row>
    <row r="76" spans="1:25" ht="27.75" customHeight="1" outlineLevel="2">
      <c r="A76" s="1">
        <v>68</v>
      </c>
      <c r="B76" s="1" t="s">
        <v>56</v>
      </c>
      <c r="C76" s="1" t="s">
        <v>57</v>
      </c>
      <c r="D76" s="1" t="s">
        <v>10</v>
      </c>
      <c r="E76" s="1" t="s">
        <v>39</v>
      </c>
      <c r="F76" s="1" t="s">
        <v>39</v>
      </c>
      <c r="G76" s="5">
        <v>39517</v>
      </c>
      <c r="H76" s="10"/>
      <c r="I76" s="1">
        <v>592</v>
      </c>
      <c r="J76" s="1">
        <v>810</v>
      </c>
      <c r="K76" s="16" t="s">
        <v>504</v>
      </c>
      <c r="L76" s="7" t="s">
        <v>58</v>
      </c>
      <c r="M76" s="1" t="s">
        <v>41</v>
      </c>
      <c r="N76" s="1" t="s">
        <v>59</v>
      </c>
      <c r="O76" s="1" t="s">
        <v>43</v>
      </c>
      <c r="P76" s="1" t="s">
        <v>16</v>
      </c>
      <c r="Q76" s="1" t="s">
        <v>455</v>
      </c>
      <c r="R76" s="5">
        <v>42809</v>
      </c>
      <c r="S76" s="1"/>
      <c r="T76" s="33"/>
      <c r="U76" s="36"/>
      <c r="V76" s="1">
        <v>3</v>
      </c>
      <c r="W76" s="20">
        <f t="shared" si="9"/>
        <v>1.5</v>
      </c>
      <c r="X76" s="20">
        <f t="shared" si="10"/>
        <v>1.0499999999999998</v>
      </c>
      <c r="Y76" s="20">
        <f t="shared" si="11"/>
        <v>0.44999999999999996</v>
      </c>
    </row>
    <row r="77" spans="1:25" ht="27.75" customHeight="1" outlineLevel="2">
      <c r="A77" s="1">
        <v>69</v>
      </c>
      <c r="B77" s="1" t="s">
        <v>212</v>
      </c>
      <c r="C77" s="1" t="s">
        <v>213</v>
      </c>
      <c r="D77" s="9" t="s">
        <v>10</v>
      </c>
      <c r="E77" s="1" t="s">
        <v>39</v>
      </c>
      <c r="F77" s="1" t="s">
        <v>39</v>
      </c>
      <c r="G77" s="5">
        <v>39080</v>
      </c>
      <c r="H77" s="10"/>
      <c r="I77" s="1">
        <v>595</v>
      </c>
      <c r="J77" s="1">
        <v>849</v>
      </c>
      <c r="K77" s="16" t="s">
        <v>508</v>
      </c>
      <c r="L77" s="7" t="s">
        <v>214</v>
      </c>
      <c r="M77" s="1" t="s">
        <v>41</v>
      </c>
      <c r="N77" s="1" t="s">
        <v>215</v>
      </c>
      <c r="O77" s="8" t="s">
        <v>43</v>
      </c>
      <c r="P77" s="1" t="s">
        <v>16</v>
      </c>
      <c r="Q77" s="1" t="s">
        <v>32</v>
      </c>
      <c r="R77" s="5">
        <v>42967</v>
      </c>
      <c r="S77" s="1"/>
      <c r="T77" s="33"/>
      <c r="U77" s="36"/>
      <c r="V77" s="1">
        <v>3</v>
      </c>
      <c r="W77" s="20">
        <f t="shared" si="9"/>
        <v>1.5</v>
      </c>
      <c r="X77" s="20">
        <f t="shared" si="10"/>
        <v>1.0499999999999998</v>
      </c>
      <c r="Y77" s="20">
        <f t="shared" si="11"/>
        <v>0.44999999999999996</v>
      </c>
    </row>
    <row r="78" spans="1:25" ht="27.75" customHeight="1" outlineLevel="2">
      <c r="A78" s="1">
        <v>70</v>
      </c>
      <c r="B78" s="1" t="s">
        <v>216</v>
      </c>
      <c r="C78" s="1" t="s">
        <v>217</v>
      </c>
      <c r="D78" s="1" t="s">
        <v>62</v>
      </c>
      <c r="E78" s="1" t="s">
        <v>39</v>
      </c>
      <c r="F78" s="1" t="s">
        <v>39</v>
      </c>
      <c r="G78" s="5">
        <v>39080</v>
      </c>
      <c r="H78" s="10"/>
      <c r="I78" s="1">
        <v>554</v>
      </c>
      <c r="J78" s="1">
        <v>721</v>
      </c>
      <c r="K78" s="16" t="s">
        <v>509</v>
      </c>
      <c r="L78" s="7" t="s">
        <v>218</v>
      </c>
      <c r="M78" s="1" t="s">
        <v>41</v>
      </c>
      <c r="N78" s="1" t="s">
        <v>219</v>
      </c>
      <c r="O78" s="8" t="s">
        <v>43</v>
      </c>
      <c r="P78" s="1" t="s">
        <v>16</v>
      </c>
      <c r="Q78" s="1" t="s">
        <v>32</v>
      </c>
      <c r="R78" s="5">
        <v>42988</v>
      </c>
      <c r="S78" s="1"/>
      <c r="T78" s="33"/>
      <c r="U78" s="36"/>
      <c r="V78" s="1">
        <v>3</v>
      </c>
      <c r="W78" s="20">
        <f aca="true" t="shared" si="12" ref="W78:W94">V78*0.5</f>
        <v>1.5</v>
      </c>
      <c r="X78" s="20">
        <f aca="true" t="shared" si="13" ref="X78:X94">V78*0.35</f>
        <v>1.0499999999999998</v>
      </c>
      <c r="Y78" s="20">
        <f aca="true" t="shared" si="14" ref="Y78:Y94">V78*0.15</f>
        <v>0.44999999999999996</v>
      </c>
    </row>
    <row r="79" spans="1:25" ht="27.75" customHeight="1" outlineLevel="2">
      <c r="A79" s="1">
        <v>71</v>
      </c>
      <c r="B79" s="1" t="s">
        <v>188</v>
      </c>
      <c r="C79" s="1" t="s">
        <v>189</v>
      </c>
      <c r="D79" s="1" t="s">
        <v>10</v>
      </c>
      <c r="E79" s="1" t="s">
        <v>39</v>
      </c>
      <c r="F79" s="1" t="s">
        <v>39</v>
      </c>
      <c r="G79" s="5">
        <v>39115</v>
      </c>
      <c r="H79" s="10"/>
      <c r="I79" s="10">
        <v>593</v>
      </c>
      <c r="J79" s="1">
        <v>810</v>
      </c>
      <c r="K79" s="16" t="s">
        <v>510</v>
      </c>
      <c r="L79" s="7" t="s">
        <v>190</v>
      </c>
      <c r="M79" s="1" t="s">
        <v>41</v>
      </c>
      <c r="N79" s="1" t="s">
        <v>191</v>
      </c>
      <c r="O79" s="8" t="s">
        <v>43</v>
      </c>
      <c r="P79" s="1" t="s">
        <v>16</v>
      </c>
      <c r="Q79" s="1" t="s">
        <v>32</v>
      </c>
      <c r="R79" s="5">
        <v>42967</v>
      </c>
      <c r="S79" s="1"/>
      <c r="T79" s="33"/>
      <c r="U79" s="36"/>
      <c r="V79" s="1">
        <v>3</v>
      </c>
      <c r="W79" s="20">
        <f t="shared" si="12"/>
        <v>1.5</v>
      </c>
      <c r="X79" s="20">
        <f t="shared" si="13"/>
        <v>1.0499999999999998</v>
      </c>
      <c r="Y79" s="20">
        <f t="shared" si="14"/>
        <v>0.44999999999999996</v>
      </c>
    </row>
    <row r="80" spans="1:25" ht="27.75" customHeight="1" outlineLevel="2">
      <c r="A80" s="1">
        <v>72</v>
      </c>
      <c r="B80" s="1" t="s">
        <v>511</v>
      </c>
      <c r="C80" s="1" t="s">
        <v>228</v>
      </c>
      <c r="D80" s="9" t="s">
        <v>10</v>
      </c>
      <c r="E80" s="1" t="s">
        <v>39</v>
      </c>
      <c r="F80" s="1" t="s">
        <v>39</v>
      </c>
      <c r="G80" s="5">
        <v>39351</v>
      </c>
      <c r="H80" s="10"/>
      <c r="I80" s="1">
        <v>594</v>
      </c>
      <c r="J80" s="1">
        <v>810</v>
      </c>
      <c r="K80" s="16" t="s">
        <v>512</v>
      </c>
      <c r="L80" s="7" t="s">
        <v>229</v>
      </c>
      <c r="M80" s="1" t="s">
        <v>41</v>
      </c>
      <c r="N80" s="1" t="s">
        <v>230</v>
      </c>
      <c r="O80" s="8" t="s">
        <v>43</v>
      </c>
      <c r="P80" s="1" t="s">
        <v>16</v>
      </c>
      <c r="Q80" s="1" t="s">
        <v>32</v>
      </c>
      <c r="R80" s="5">
        <v>42988</v>
      </c>
      <c r="S80" s="1"/>
      <c r="T80" s="33"/>
      <c r="U80" s="36"/>
      <c r="V80" s="1">
        <v>3</v>
      </c>
      <c r="W80" s="20">
        <f t="shared" si="12"/>
        <v>1.5</v>
      </c>
      <c r="X80" s="20">
        <f t="shared" si="13"/>
        <v>1.0499999999999998</v>
      </c>
      <c r="Y80" s="20">
        <f t="shared" si="14"/>
        <v>0.44999999999999996</v>
      </c>
    </row>
    <row r="81" spans="1:25" ht="27.75" customHeight="1" outlineLevel="2">
      <c r="A81" s="1">
        <v>73</v>
      </c>
      <c r="B81" s="1" t="s">
        <v>224</v>
      </c>
      <c r="C81" s="1" t="s">
        <v>225</v>
      </c>
      <c r="D81" s="1" t="s">
        <v>62</v>
      </c>
      <c r="E81" s="1" t="s">
        <v>39</v>
      </c>
      <c r="F81" s="1" t="s">
        <v>39</v>
      </c>
      <c r="G81" s="5">
        <v>39230</v>
      </c>
      <c r="H81" s="10"/>
      <c r="I81" s="1">
        <v>593</v>
      </c>
      <c r="J81" s="1">
        <v>810</v>
      </c>
      <c r="K81" s="16" t="s">
        <v>513</v>
      </c>
      <c r="L81" s="7" t="s">
        <v>226</v>
      </c>
      <c r="M81" s="1" t="s">
        <v>41</v>
      </c>
      <c r="N81" s="1" t="s">
        <v>227</v>
      </c>
      <c r="O81" s="8" t="s">
        <v>43</v>
      </c>
      <c r="P81" s="1" t="s">
        <v>16</v>
      </c>
      <c r="Q81" s="1" t="s">
        <v>32</v>
      </c>
      <c r="R81" s="5">
        <v>42977</v>
      </c>
      <c r="S81" s="1"/>
      <c r="T81" s="33"/>
      <c r="U81" s="36"/>
      <c r="V81" s="1">
        <v>3</v>
      </c>
      <c r="W81" s="20">
        <f t="shared" si="12"/>
        <v>1.5</v>
      </c>
      <c r="X81" s="20">
        <f t="shared" si="13"/>
        <v>1.0499999999999998</v>
      </c>
      <c r="Y81" s="20">
        <f t="shared" si="14"/>
        <v>0.44999999999999996</v>
      </c>
    </row>
    <row r="82" spans="1:25" ht="27.75" customHeight="1" outlineLevel="2">
      <c r="A82" s="1">
        <v>74</v>
      </c>
      <c r="B82" s="1" t="s">
        <v>220</v>
      </c>
      <c r="C82" s="1" t="s">
        <v>221</v>
      </c>
      <c r="D82" s="9" t="s">
        <v>10</v>
      </c>
      <c r="E82" s="1" t="s">
        <v>39</v>
      </c>
      <c r="F82" s="1" t="s">
        <v>39</v>
      </c>
      <c r="G82" s="5">
        <v>39513</v>
      </c>
      <c r="H82" s="10"/>
      <c r="I82" s="1">
        <v>554</v>
      </c>
      <c r="J82" s="1">
        <v>880</v>
      </c>
      <c r="K82" s="16" t="s">
        <v>514</v>
      </c>
      <c r="L82" s="7" t="s">
        <v>222</v>
      </c>
      <c r="M82" s="1" t="s">
        <v>41</v>
      </c>
      <c r="N82" s="1" t="s">
        <v>223</v>
      </c>
      <c r="O82" s="8" t="s">
        <v>43</v>
      </c>
      <c r="P82" s="1" t="s">
        <v>16</v>
      </c>
      <c r="Q82" s="1" t="s">
        <v>32</v>
      </c>
      <c r="R82" s="5">
        <v>42967</v>
      </c>
      <c r="S82" s="1"/>
      <c r="T82" s="33"/>
      <c r="U82" s="36"/>
      <c r="V82" s="1">
        <v>3</v>
      </c>
      <c r="W82" s="20">
        <f t="shared" si="12"/>
        <v>1.5</v>
      </c>
      <c r="X82" s="20">
        <f t="shared" si="13"/>
        <v>1.0499999999999998</v>
      </c>
      <c r="Y82" s="20">
        <f t="shared" si="14"/>
        <v>0.44999999999999996</v>
      </c>
    </row>
    <row r="83" spans="1:25" ht="27.75" customHeight="1" outlineLevel="2">
      <c r="A83" s="1">
        <v>75</v>
      </c>
      <c r="B83" s="1" t="s">
        <v>184</v>
      </c>
      <c r="C83" s="1" t="s">
        <v>185</v>
      </c>
      <c r="D83" s="1" t="s">
        <v>10</v>
      </c>
      <c r="E83" s="1" t="s">
        <v>39</v>
      </c>
      <c r="F83" s="1" t="s">
        <v>39</v>
      </c>
      <c r="G83" s="5">
        <v>39461</v>
      </c>
      <c r="H83" s="10"/>
      <c r="I83" s="1">
        <v>596</v>
      </c>
      <c r="J83" s="1">
        <v>810</v>
      </c>
      <c r="K83" s="16" t="s">
        <v>515</v>
      </c>
      <c r="L83" s="7" t="s">
        <v>186</v>
      </c>
      <c r="M83" s="1" t="s">
        <v>41</v>
      </c>
      <c r="N83" s="1" t="s">
        <v>187</v>
      </c>
      <c r="O83" s="1" t="s">
        <v>43</v>
      </c>
      <c r="P83" s="1" t="s">
        <v>16</v>
      </c>
      <c r="Q83" s="1" t="s">
        <v>32</v>
      </c>
      <c r="R83" s="5">
        <v>42967</v>
      </c>
      <c r="S83" s="1"/>
      <c r="T83" s="33"/>
      <c r="U83" s="36"/>
      <c r="V83" s="1">
        <v>3</v>
      </c>
      <c r="W83" s="20">
        <f t="shared" si="12"/>
        <v>1.5</v>
      </c>
      <c r="X83" s="20">
        <f t="shared" si="13"/>
        <v>1.0499999999999998</v>
      </c>
      <c r="Y83" s="20">
        <f t="shared" si="14"/>
        <v>0.44999999999999996</v>
      </c>
    </row>
    <row r="84" spans="1:25" ht="27.75" customHeight="1" outlineLevel="2">
      <c r="A84" s="1">
        <v>76</v>
      </c>
      <c r="B84" s="1" t="s">
        <v>208</v>
      </c>
      <c r="C84" s="1" t="s">
        <v>209</v>
      </c>
      <c r="D84" s="9" t="s">
        <v>10</v>
      </c>
      <c r="E84" s="1" t="s">
        <v>39</v>
      </c>
      <c r="F84" s="1" t="s">
        <v>39</v>
      </c>
      <c r="G84" s="5">
        <v>38736</v>
      </c>
      <c r="H84" s="10"/>
      <c r="I84" s="1">
        <v>593</v>
      </c>
      <c r="J84" s="1">
        <v>810</v>
      </c>
      <c r="K84" s="16" t="s">
        <v>516</v>
      </c>
      <c r="L84" s="7" t="s">
        <v>210</v>
      </c>
      <c r="M84" s="1" t="s">
        <v>41</v>
      </c>
      <c r="N84" s="1" t="s">
        <v>211</v>
      </c>
      <c r="O84" s="8" t="s">
        <v>43</v>
      </c>
      <c r="P84" s="1" t="s">
        <v>16</v>
      </c>
      <c r="Q84" s="1" t="s">
        <v>32</v>
      </c>
      <c r="R84" s="5">
        <v>42967</v>
      </c>
      <c r="S84" s="1"/>
      <c r="T84" s="33"/>
      <c r="U84" s="36"/>
      <c r="V84" s="1">
        <v>3</v>
      </c>
      <c r="W84" s="20">
        <f t="shared" si="12"/>
        <v>1.5</v>
      </c>
      <c r="X84" s="20">
        <f t="shared" si="13"/>
        <v>1.0499999999999998</v>
      </c>
      <c r="Y84" s="20">
        <f t="shared" si="14"/>
        <v>0.44999999999999996</v>
      </c>
    </row>
    <row r="85" spans="1:25" ht="27.75" customHeight="1" outlineLevel="2">
      <c r="A85" s="1">
        <v>77</v>
      </c>
      <c r="B85" s="1" t="s">
        <v>204</v>
      </c>
      <c r="C85" s="1" t="s">
        <v>205</v>
      </c>
      <c r="D85" s="1" t="s">
        <v>62</v>
      </c>
      <c r="E85" s="1" t="s">
        <v>39</v>
      </c>
      <c r="F85" s="1" t="s">
        <v>39</v>
      </c>
      <c r="G85" s="5">
        <v>39251</v>
      </c>
      <c r="H85" s="10"/>
      <c r="I85" s="1">
        <v>593</v>
      </c>
      <c r="J85" s="1">
        <v>810</v>
      </c>
      <c r="K85" s="16" t="s">
        <v>517</v>
      </c>
      <c r="L85" s="7" t="s">
        <v>206</v>
      </c>
      <c r="M85" s="1" t="s">
        <v>41</v>
      </c>
      <c r="N85" s="1" t="s">
        <v>207</v>
      </c>
      <c r="O85" s="8" t="s">
        <v>43</v>
      </c>
      <c r="P85" s="1" t="s">
        <v>16</v>
      </c>
      <c r="Q85" s="1" t="s">
        <v>32</v>
      </c>
      <c r="R85" s="5">
        <v>42967</v>
      </c>
      <c r="S85" s="1"/>
      <c r="T85" s="33"/>
      <c r="U85" s="36"/>
      <c r="V85" s="1">
        <v>3</v>
      </c>
      <c r="W85" s="20">
        <f t="shared" si="12"/>
        <v>1.5</v>
      </c>
      <c r="X85" s="20">
        <f t="shared" si="13"/>
        <v>1.0499999999999998</v>
      </c>
      <c r="Y85" s="20">
        <f t="shared" si="14"/>
        <v>0.44999999999999996</v>
      </c>
    </row>
    <row r="86" spans="1:25" ht="27.75" customHeight="1" outlineLevel="2">
      <c r="A86" s="1">
        <v>78</v>
      </c>
      <c r="B86" s="1" t="s">
        <v>200</v>
      </c>
      <c r="C86" s="1" t="s">
        <v>201</v>
      </c>
      <c r="D86" s="1" t="s">
        <v>62</v>
      </c>
      <c r="E86" s="1" t="s">
        <v>39</v>
      </c>
      <c r="F86" s="1" t="s">
        <v>39</v>
      </c>
      <c r="G86" s="5">
        <v>39049</v>
      </c>
      <c r="H86" s="10"/>
      <c r="I86" s="1">
        <v>593</v>
      </c>
      <c r="J86" s="1">
        <v>810</v>
      </c>
      <c r="K86" s="16" t="s">
        <v>518</v>
      </c>
      <c r="L86" s="7" t="s">
        <v>202</v>
      </c>
      <c r="M86" s="1" t="s">
        <v>41</v>
      </c>
      <c r="N86" s="1" t="s">
        <v>203</v>
      </c>
      <c r="O86" s="8" t="s">
        <v>43</v>
      </c>
      <c r="P86" s="1" t="s">
        <v>16</v>
      </c>
      <c r="Q86" s="1" t="s">
        <v>32</v>
      </c>
      <c r="R86" s="5">
        <v>42967</v>
      </c>
      <c r="S86" s="1"/>
      <c r="T86" s="33"/>
      <c r="U86" s="36"/>
      <c r="V86" s="1">
        <v>3</v>
      </c>
      <c r="W86" s="20">
        <f t="shared" si="12"/>
        <v>1.5</v>
      </c>
      <c r="X86" s="20">
        <f t="shared" si="13"/>
        <v>1.0499999999999998</v>
      </c>
      <c r="Y86" s="20">
        <f t="shared" si="14"/>
        <v>0.44999999999999996</v>
      </c>
    </row>
    <row r="87" spans="1:25" ht="27.75" customHeight="1" outlineLevel="2">
      <c r="A87" s="1">
        <v>79</v>
      </c>
      <c r="B87" s="1" t="s">
        <v>196</v>
      </c>
      <c r="C87" s="1" t="s">
        <v>197</v>
      </c>
      <c r="D87" s="9" t="s">
        <v>10</v>
      </c>
      <c r="E87" s="1" t="s">
        <v>39</v>
      </c>
      <c r="F87" s="1" t="s">
        <v>39</v>
      </c>
      <c r="G87" s="5">
        <v>38868</v>
      </c>
      <c r="H87" s="10"/>
      <c r="I87" s="1">
        <v>593</v>
      </c>
      <c r="J87" s="1">
        <v>810</v>
      </c>
      <c r="K87" s="16" t="s">
        <v>519</v>
      </c>
      <c r="L87" s="7" t="s">
        <v>198</v>
      </c>
      <c r="M87" s="1" t="s">
        <v>41</v>
      </c>
      <c r="N87" s="1" t="s">
        <v>199</v>
      </c>
      <c r="O87" s="8" t="s">
        <v>43</v>
      </c>
      <c r="P87" s="1" t="s">
        <v>16</v>
      </c>
      <c r="Q87" s="1" t="s">
        <v>32</v>
      </c>
      <c r="R87" s="5">
        <v>42967</v>
      </c>
      <c r="S87" s="1"/>
      <c r="T87" s="33"/>
      <c r="U87" s="36"/>
      <c r="V87" s="1">
        <v>3</v>
      </c>
      <c r="W87" s="20">
        <f t="shared" si="12"/>
        <v>1.5</v>
      </c>
      <c r="X87" s="20">
        <f t="shared" si="13"/>
        <v>1.0499999999999998</v>
      </c>
      <c r="Y87" s="20">
        <f t="shared" si="14"/>
        <v>0.44999999999999996</v>
      </c>
    </row>
    <row r="88" spans="1:25" ht="27.75" customHeight="1" outlineLevel="2">
      <c r="A88" s="1">
        <v>80</v>
      </c>
      <c r="B88" s="1" t="s">
        <v>192</v>
      </c>
      <c r="C88" s="1" t="s">
        <v>193</v>
      </c>
      <c r="D88" s="9" t="s">
        <v>10</v>
      </c>
      <c r="E88" s="1" t="s">
        <v>39</v>
      </c>
      <c r="F88" s="1" t="s">
        <v>39</v>
      </c>
      <c r="G88" s="5">
        <v>38464</v>
      </c>
      <c r="H88" s="10"/>
      <c r="I88" s="1">
        <v>593</v>
      </c>
      <c r="J88" s="1">
        <v>810</v>
      </c>
      <c r="K88" s="16" t="s">
        <v>520</v>
      </c>
      <c r="L88" s="7" t="s">
        <v>194</v>
      </c>
      <c r="M88" s="1" t="s">
        <v>41</v>
      </c>
      <c r="N88" s="1" t="s">
        <v>195</v>
      </c>
      <c r="O88" s="8" t="s">
        <v>43</v>
      </c>
      <c r="P88" s="1" t="s">
        <v>16</v>
      </c>
      <c r="Q88" s="1" t="s">
        <v>32</v>
      </c>
      <c r="R88" s="5">
        <v>42967</v>
      </c>
      <c r="S88" s="1"/>
      <c r="T88" s="33"/>
      <c r="U88" s="36"/>
      <c r="V88" s="1">
        <v>3</v>
      </c>
      <c r="W88" s="20">
        <f t="shared" si="12"/>
        <v>1.5</v>
      </c>
      <c r="X88" s="20">
        <f t="shared" si="13"/>
        <v>1.0499999999999998</v>
      </c>
      <c r="Y88" s="20">
        <f t="shared" si="14"/>
        <v>0.44999999999999996</v>
      </c>
    </row>
    <row r="89" spans="1:25" ht="27.75" customHeight="1" outlineLevel="2">
      <c r="A89" s="1">
        <v>81</v>
      </c>
      <c r="B89" s="1" t="s">
        <v>531</v>
      </c>
      <c r="C89" s="1" t="s">
        <v>532</v>
      </c>
      <c r="D89" s="1" t="s">
        <v>62</v>
      </c>
      <c r="E89" s="1" t="s">
        <v>39</v>
      </c>
      <c r="F89" s="1" t="s">
        <v>39</v>
      </c>
      <c r="G89" s="5">
        <v>39185</v>
      </c>
      <c r="H89" s="10"/>
      <c r="I89" s="1">
        <v>593</v>
      </c>
      <c r="J89" s="1">
        <v>810</v>
      </c>
      <c r="K89" s="16" t="s">
        <v>533</v>
      </c>
      <c r="L89" s="7" t="s">
        <v>261</v>
      </c>
      <c r="M89" s="1" t="s">
        <v>41</v>
      </c>
      <c r="N89" s="1" t="s">
        <v>262</v>
      </c>
      <c r="O89" s="8" t="s">
        <v>43</v>
      </c>
      <c r="P89" s="1" t="s">
        <v>16</v>
      </c>
      <c r="Q89" s="1" t="s">
        <v>32</v>
      </c>
      <c r="R89" s="5">
        <v>43051</v>
      </c>
      <c r="S89" s="1"/>
      <c r="T89" s="33"/>
      <c r="U89" s="36"/>
      <c r="V89" s="1">
        <v>3</v>
      </c>
      <c r="W89" s="20">
        <f t="shared" si="12"/>
        <v>1.5</v>
      </c>
      <c r="X89" s="20">
        <f t="shared" si="13"/>
        <v>1.0499999999999998</v>
      </c>
      <c r="Y89" s="20">
        <f t="shared" si="14"/>
        <v>0.44999999999999996</v>
      </c>
    </row>
    <row r="90" spans="1:25" ht="27.75" customHeight="1" outlineLevel="2">
      <c r="A90" s="1">
        <v>82</v>
      </c>
      <c r="B90" s="1" t="s">
        <v>534</v>
      </c>
      <c r="C90" s="1" t="s">
        <v>252</v>
      </c>
      <c r="D90" s="1" t="s">
        <v>10</v>
      </c>
      <c r="E90" s="1" t="s">
        <v>39</v>
      </c>
      <c r="F90" s="1" t="s">
        <v>39</v>
      </c>
      <c r="G90" s="5">
        <v>39216</v>
      </c>
      <c r="H90" s="10"/>
      <c r="I90" s="10">
        <v>596</v>
      </c>
      <c r="J90" s="1">
        <v>810</v>
      </c>
      <c r="K90" s="16" t="s">
        <v>535</v>
      </c>
      <c r="L90" s="7" t="s">
        <v>253</v>
      </c>
      <c r="M90" s="1" t="s">
        <v>41</v>
      </c>
      <c r="N90" s="1" t="s">
        <v>254</v>
      </c>
      <c r="O90" s="8" t="s">
        <v>43</v>
      </c>
      <c r="P90" s="1" t="s">
        <v>16</v>
      </c>
      <c r="Q90" s="1" t="s">
        <v>32</v>
      </c>
      <c r="R90" s="5">
        <v>43051</v>
      </c>
      <c r="S90" s="1"/>
      <c r="T90" s="33"/>
      <c r="U90" s="36"/>
      <c r="V90" s="1">
        <v>3</v>
      </c>
      <c r="W90" s="20">
        <f t="shared" si="12"/>
        <v>1.5</v>
      </c>
      <c r="X90" s="20">
        <f t="shared" si="13"/>
        <v>1.0499999999999998</v>
      </c>
      <c r="Y90" s="20">
        <f t="shared" si="14"/>
        <v>0.44999999999999996</v>
      </c>
    </row>
    <row r="91" spans="1:25" ht="27.75" customHeight="1" outlineLevel="2">
      <c r="A91" s="1">
        <v>83</v>
      </c>
      <c r="B91" s="1" t="s">
        <v>538</v>
      </c>
      <c r="C91" s="1" t="s">
        <v>258</v>
      </c>
      <c r="D91" s="9" t="s">
        <v>10</v>
      </c>
      <c r="E91" s="1" t="s">
        <v>39</v>
      </c>
      <c r="F91" s="1" t="s">
        <v>39</v>
      </c>
      <c r="G91" s="5">
        <v>39555</v>
      </c>
      <c r="H91" s="10"/>
      <c r="I91" s="1">
        <v>593</v>
      </c>
      <c r="J91" s="1">
        <v>810</v>
      </c>
      <c r="K91" s="16" t="s">
        <v>539</v>
      </c>
      <c r="L91" s="7" t="s">
        <v>259</v>
      </c>
      <c r="M91" s="1" t="s">
        <v>41</v>
      </c>
      <c r="N91" s="1" t="s">
        <v>260</v>
      </c>
      <c r="O91" s="8" t="s">
        <v>43</v>
      </c>
      <c r="P91" s="1" t="s">
        <v>16</v>
      </c>
      <c r="Q91" s="1" t="s">
        <v>32</v>
      </c>
      <c r="R91" s="5">
        <v>43051</v>
      </c>
      <c r="S91" s="1"/>
      <c r="T91" s="33"/>
      <c r="U91" s="36"/>
      <c r="V91" s="1">
        <v>3</v>
      </c>
      <c r="W91" s="20">
        <f t="shared" si="12"/>
        <v>1.5</v>
      </c>
      <c r="X91" s="20">
        <f t="shared" si="13"/>
        <v>1.0499999999999998</v>
      </c>
      <c r="Y91" s="20">
        <f t="shared" si="14"/>
        <v>0.44999999999999996</v>
      </c>
    </row>
    <row r="92" spans="1:25" ht="27.75" customHeight="1" outlineLevel="2">
      <c r="A92" s="1">
        <v>84</v>
      </c>
      <c r="B92" s="1" t="s">
        <v>540</v>
      </c>
      <c r="C92" s="1" t="s">
        <v>255</v>
      </c>
      <c r="D92" s="9" t="s">
        <v>10</v>
      </c>
      <c r="E92" s="1" t="s">
        <v>39</v>
      </c>
      <c r="F92" s="1" t="s">
        <v>39</v>
      </c>
      <c r="G92" s="5">
        <v>38777</v>
      </c>
      <c r="H92" s="10"/>
      <c r="I92" s="1">
        <v>593</v>
      </c>
      <c r="J92" s="1">
        <v>810</v>
      </c>
      <c r="K92" s="16" t="s">
        <v>541</v>
      </c>
      <c r="L92" s="7" t="s">
        <v>256</v>
      </c>
      <c r="M92" s="1" t="s">
        <v>41</v>
      </c>
      <c r="N92" s="1" t="s">
        <v>257</v>
      </c>
      <c r="O92" s="8" t="s">
        <v>43</v>
      </c>
      <c r="P92" s="1" t="s">
        <v>16</v>
      </c>
      <c r="Q92" s="1" t="s">
        <v>32</v>
      </c>
      <c r="R92" s="5">
        <v>43051</v>
      </c>
      <c r="S92" s="1"/>
      <c r="T92" s="33"/>
      <c r="U92" s="36"/>
      <c r="V92" s="1">
        <v>3</v>
      </c>
      <c r="W92" s="20">
        <f t="shared" si="12"/>
        <v>1.5</v>
      </c>
      <c r="X92" s="20">
        <f t="shared" si="13"/>
        <v>1.0499999999999998</v>
      </c>
      <c r="Y92" s="20">
        <f t="shared" si="14"/>
        <v>0.44999999999999996</v>
      </c>
    </row>
    <row r="93" spans="1:25" ht="27.75" customHeight="1" outlineLevel="2">
      <c r="A93" s="1">
        <v>85</v>
      </c>
      <c r="B93" s="1" t="s">
        <v>443</v>
      </c>
      <c r="C93" s="11" t="s">
        <v>263</v>
      </c>
      <c r="D93" s="12" t="s">
        <v>29</v>
      </c>
      <c r="E93" s="11" t="s">
        <v>39</v>
      </c>
      <c r="F93" s="11" t="s">
        <v>39</v>
      </c>
      <c r="G93" s="5">
        <v>36938</v>
      </c>
      <c r="H93" s="10" t="s">
        <v>444</v>
      </c>
      <c r="I93" s="1">
        <v>423</v>
      </c>
      <c r="J93" s="1">
        <v>345</v>
      </c>
      <c r="K93" s="16" t="s">
        <v>445</v>
      </c>
      <c r="L93" s="7" t="s">
        <v>264</v>
      </c>
      <c r="M93" s="1" t="s">
        <v>41</v>
      </c>
      <c r="N93" s="1" t="s">
        <v>265</v>
      </c>
      <c r="O93" s="12" t="s">
        <v>446</v>
      </c>
      <c r="P93" s="1" t="s">
        <v>436</v>
      </c>
      <c r="Q93" s="1" t="s">
        <v>266</v>
      </c>
      <c r="R93" s="5">
        <v>42957</v>
      </c>
      <c r="S93" s="30">
        <v>43091</v>
      </c>
      <c r="T93" s="17">
        <v>1</v>
      </c>
      <c r="U93" s="27">
        <v>0.72</v>
      </c>
      <c r="V93" s="20">
        <f>0.1*I93*0.72*1</f>
        <v>30.456000000000003</v>
      </c>
      <c r="W93" s="20">
        <f t="shared" si="12"/>
        <v>15.228000000000002</v>
      </c>
      <c r="X93" s="20">
        <f t="shared" si="13"/>
        <v>10.659600000000001</v>
      </c>
      <c r="Y93" s="20">
        <f t="shared" si="14"/>
        <v>4.5684000000000005</v>
      </c>
    </row>
    <row r="94" spans="1:25" ht="27.75" customHeight="1" outlineLevel="2">
      <c r="A94" s="1">
        <v>86</v>
      </c>
      <c r="B94" s="1" t="s">
        <v>396</v>
      </c>
      <c r="C94" s="1" t="s">
        <v>543</v>
      </c>
      <c r="D94" s="1" t="s">
        <v>544</v>
      </c>
      <c r="E94" s="1" t="s">
        <v>545</v>
      </c>
      <c r="F94" s="1" t="s">
        <v>545</v>
      </c>
      <c r="G94" s="1" t="s">
        <v>546</v>
      </c>
      <c r="H94" s="10"/>
      <c r="I94" s="1">
        <v>594</v>
      </c>
      <c r="J94" s="1"/>
      <c r="K94" s="16" t="s">
        <v>547</v>
      </c>
      <c r="L94" s="12" t="s">
        <v>548</v>
      </c>
      <c r="M94" s="1" t="s">
        <v>41</v>
      </c>
      <c r="N94" s="1"/>
      <c r="O94" s="1" t="s">
        <v>15</v>
      </c>
      <c r="P94" s="1" t="s">
        <v>16</v>
      </c>
      <c r="Q94" s="1" t="s">
        <v>32</v>
      </c>
      <c r="R94" s="5">
        <v>43028</v>
      </c>
      <c r="S94" s="1"/>
      <c r="T94" s="33"/>
      <c r="U94" s="36"/>
      <c r="V94" s="1">
        <v>3</v>
      </c>
      <c r="W94" s="20">
        <f t="shared" si="12"/>
        <v>1.5</v>
      </c>
      <c r="X94" s="20">
        <f t="shared" si="13"/>
        <v>1.0499999999999998</v>
      </c>
      <c r="Y94" s="20">
        <f t="shared" si="14"/>
        <v>0.44999999999999996</v>
      </c>
    </row>
    <row r="95" spans="1:25" ht="27.75" customHeight="1" outlineLevel="1">
      <c r="A95" s="1"/>
      <c r="B95" s="1"/>
      <c r="C95" s="1"/>
      <c r="D95" s="1"/>
      <c r="E95" s="1"/>
      <c r="F95" s="2" t="s">
        <v>485</v>
      </c>
      <c r="G95" s="1"/>
      <c r="H95" s="10"/>
      <c r="I95" s="1"/>
      <c r="J95" s="1"/>
      <c r="K95" s="16"/>
      <c r="L95" s="12"/>
      <c r="M95" s="1"/>
      <c r="N95" s="1"/>
      <c r="O95" s="1"/>
      <c r="P95" s="1"/>
      <c r="Q95" s="1"/>
      <c r="R95" s="5"/>
      <c r="S95" s="1"/>
      <c r="T95" s="33"/>
      <c r="U95" s="36"/>
      <c r="V95" s="1">
        <f>SUBTOTAL(9,V46:V94)</f>
        <v>174.45600000000002</v>
      </c>
      <c r="W95" s="20">
        <f>SUBTOTAL(9,W46:W94)</f>
        <v>87.22800000000001</v>
      </c>
      <c r="X95" s="20">
        <f>SUBTOTAL(9,X46:X94)</f>
        <v>61.05959999999996</v>
      </c>
      <c r="Y95" s="20">
        <f>SUBTOTAL(9,Y46:Y94)</f>
        <v>26.16839999999998</v>
      </c>
    </row>
    <row r="96" spans="1:25" ht="27.75" customHeight="1" outlineLevel="2">
      <c r="A96" s="1">
        <v>87</v>
      </c>
      <c r="B96" s="1" t="s">
        <v>157</v>
      </c>
      <c r="C96" s="1" t="s">
        <v>158</v>
      </c>
      <c r="D96" s="1" t="s">
        <v>62</v>
      </c>
      <c r="E96" s="1" t="s">
        <v>140</v>
      </c>
      <c r="F96" s="1" t="s">
        <v>140</v>
      </c>
      <c r="G96" s="1" t="s">
        <v>159</v>
      </c>
      <c r="H96" s="10"/>
      <c r="I96" s="1" t="s">
        <v>160</v>
      </c>
      <c r="J96" s="1" t="s">
        <v>161</v>
      </c>
      <c r="K96" s="16" t="s">
        <v>454</v>
      </c>
      <c r="L96" s="7" t="s">
        <v>162</v>
      </c>
      <c r="M96" s="1" t="s">
        <v>141</v>
      </c>
      <c r="N96" s="1" t="s">
        <v>163</v>
      </c>
      <c r="O96" s="1" t="s">
        <v>15</v>
      </c>
      <c r="P96" s="1" t="s">
        <v>16</v>
      </c>
      <c r="Q96" s="1" t="s">
        <v>32</v>
      </c>
      <c r="R96" s="5">
        <v>42814</v>
      </c>
      <c r="S96" s="1"/>
      <c r="T96" s="17"/>
      <c r="U96" s="27"/>
      <c r="V96" s="1">
        <v>3</v>
      </c>
      <c r="W96" s="20">
        <f>V96*0.5</f>
        <v>1.5</v>
      </c>
      <c r="X96" s="20">
        <f>V96*0.35</f>
        <v>1.0499999999999998</v>
      </c>
      <c r="Y96" s="20">
        <f>V96*0.15</f>
        <v>0.44999999999999996</v>
      </c>
    </row>
    <row r="97" spans="1:25" ht="27.75" customHeight="1" outlineLevel="2">
      <c r="A97" s="1">
        <v>88</v>
      </c>
      <c r="B97" s="1" t="s">
        <v>151</v>
      </c>
      <c r="C97" s="1" t="s">
        <v>152</v>
      </c>
      <c r="D97" s="1" t="s">
        <v>62</v>
      </c>
      <c r="E97" s="1" t="s">
        <v>140</v>
      </c>
      <c r="F97" s="1" t="s">
        <v>140</v>
      </c>
      <c r="G97" s="1" t="s">
        <v>153</v>
      </c>
      <c r="H97" s="10"/>
      <c r="I97" s="1" t="s">
        <v>154</v>
      </c>
      <c r="J97" s="1" t="s">
        <v>149</v>
      </c>
      <c r="K97" s="16" t="s">
        <v>456</v>
      </c>
      <c r="L97" s="7" t="s">
        <v>155</v>
      </c>
      <c r="M97" s="1" t="s">
        <v>141</v>
      </c>
      <c r="N97" s="1" t="s">
        <v>156</v>
      </c>
      <c r="O97" s="1" t="s">
        <v>15</v>
      </c>
      <c r="P97" s="1" t="s">
        <v>16</v>
      </c>
      <c r="Q97" s="1" t="s">
        <v>32</v>
      </c>
      <c r="R97" s="5">
        <v>42814</v>
      </c>
      <c r="S97" s="1"/>
      <c r="T97" s="17"/>
      <c r="U97" s="27"/>
      <c r="V97" s="1">
        <v>3</v>
      </c>
      <c r="W97" s="20">
        <f>V97*0.5</f>
        <v>1.5</v>
      </c>
      <c r="X97" s="20">
        <f>V97*0.35</f>
        <v>1.0499999999999998</v>
      </c>
      <c r="Y97" s="20">
        <f>V97*0.15</f>
        <v>0.44999999999999996</v>
      </c>
    </row>
    <row r="98" spans="1:25" ht="27.75" customHeight="1" outlineLevel="2">
      <c r="A98" s="1">
        <v>89</v>
      </c>
      <c r="B98" s="1" t="s">
        <v>142</v>
      </c>
      <c r="C98" s="1" t="s">
        <v>143</v>
      </c>
      <c r="D98" s="1" t="s">
        <v>62</v>
      </c>
      <c r="E98" s="1" t="s">
        <v>140</v>
      </c>
      <c r="F98" s="1" t="s">
        <v>140</v>
      </c>
      <c r="G98" s="1" t="s">
        <v>144</v>
      </c>
      <c r="H98" s="10"/>
      <c r="I98" s="1" t="s">
        <v>145</v>
      </c>
      <c r="J98" s="1" t="s">
        <v>146</v>
      </c>
      <c r="K98" s="16" t="s">
        <v>463</v>
      </c>
      <c r="L98" s="7" t="s">
        <v>147</v>
      </c>
      <c r="M98" s="1" t="s">
        <v>141</v>
      </c>
      <c r="N98" s="1" t="s">
        <v>148</v>
      </c>
      <c r="O98" s="1" t="s">
        <v>15</v>
      </c>
      <c r="P98" s="1" t="s">
        <v>16</v>
      </c>
      <c r="Q98" s="1" t="s">
        <v>32</v>
      </c>
      <c r="R98" s="5">
        <v>42814</v>
      </c>
      <c r="S98" s="1"/>
      <c r="T98" s="17"/>
      <c r="U98" s="27"/>
      <c r="V98" s="1">
        <v>3</v>
      </c>
      <c r="W98" s="20">
        <f>V98*0.5</f>
        <v>1.5</v>
      </c>
      <c r="X98" s="20">
        <f>V98*0.35</f>
        <v>1.0499999999999998</v>
      </c>
      <c r="Y98" s="20">
        <f>V98*0.15</f>
        <v>0.44999999999999996</v>
      </c>
    </row>
    <row r="99" spans="1:25" ht="27.75" customHeight="1" outlineLevel="2">
      <c r="A99" s="1">
        <v>90</v>
      </c>
      <c r="B99" s="1" t="s">
        <v>536</v>
      </c>
      <c r="C99" s="1" t="s">
        <v>267</v>
      </c>
      <c r="D99" s="1" t="s">
        <v>10</v>
      </c>
      <c r="E99" s="1" t="s">
        <v>140</v>
      </c>
      <c r="F99" s="1" t="s">
        <v>140</v>
      </c>
      <c r="G99" s="1" t="s">
        <v>268</v>
      </c>
      <c r="H99" s="10"/>
      <c r="I99" s="1" t="s">
        <v>269</v>
      </c>
      <c r="J99" s="1" t="s">
        <v>150</v>
      </c>
      <c r="K99" s="16" t="s">
        <v>537</v>
      </c>
      <c r="L99" s="7" t="s">
        <v>270</v>
      </c>
      <c r="M99" s="1" t="s">
        <v>141</v>
      </c>
      <c r="N99" s="1" t="s">
        <v>271</v>
      </c>
      <c r="O99" s="1" t="s">
        <v>15</v>
      </c>
      <c r="P99" s="1" t="s">
        <v>16</v>
      </c>
      <c r="Q99" s="1" t="s">
        <v>32</v>
      </c>
      <c r="R99" s="5">
        <v>42814</v>
      </c>
      <c r="S99" s="1"/>
      <c r="T99" s="33"/>
      <c r="U99" s="36"/>
      <c r="V99" s="1">
        <v>3</v>
      </c>
      <c r="W99" s="20">
        <f>V99*0.5</f>
        <v>1.5</v>
      </c>
      <c r="X99" s="20">
        <f>V99*0.35</f>
        <v>1.0499999999999998</v>
      </c>
      <c r="Y99" s="20">
        <f>V99*0.15</f>
        <v>0.44999999999999996</v>
      </c>
    </row>
    <row r="100" spans="1:25" ht="27.75" customHeight="1" outlineLevel="1">
      <c r="A100" s="1"/>
      <c r="B100" s="1"/>
      <c r="C100" s="1"/>
      <c r="D100" s="1"/>
      <c r="E100" s="1"/>
      <c r="F100" s="2" t="s">
        <v>486</v>
      </c>
      <c r="G100" s="1"/>
      <c r="H100" s="10"/>
      <c r="I100" s="1"/>
      <c r="J100" s="1"/>
      <c r="K100" s="16"/>
      <c r="L100" s="7"/>
      <c r="M100" s="1"/>
      <c r="N100" s="1"/>
      <c r="O100" s="1"/>
      <c r="P100" s="1"/>
      <c r="Q100" s="1"/>
      <c r="R100" s="5"/>
      <c r="S100" s="1"/>
      <c r="T100" s="33"/>
      <c r="U100" s="36"/>
      <c r="V100" s="1">
        <f>SUBTOTAL(9,V96:V99)</f>
        <v>12</v>
      </c>
      <c r="W100" s="20">
        <f>SUBTOTAL(9,W96:W99)</f>
        <v>6</v>
      </c>
      <c r="X100" s="20">
        <f>SUBTOTAL(9,X96:X99)</f>
        <v>4.199999999999999</v>
      </c>
      <c r="Y100" s="20">
        <f>SUBTOTAL(9,Y96:Y99)</f>
        <v>1.7999999999999998</v>
      </c>
    </row>
    <row r="101" spans="1:25" ht="27.75" customHeight="1" outlineLevel="2">
      <c r="A101" s="1">
        <v>91</v>
      </c>
      <c r="B101" s="1" t="s">
        <v>450</v>
      </c>
      <c r="C101" s="1" t="s">
        <v>451</v>
      </c>
      <c r="D101" s="1" t="s">
        <v>431</v>
      </c>
      <c r="E101" s="1" t="s">
        <v>432</v>
      </c>
      <c r="F101" s="1" t="s">
        <v>432</v>
      </c>
      <c r="G101" s="5" t="s">
        <v>452</v>
      </c>
      <c r="H101" s="10"/>
      <c r="I101" s="1">
        <v>570</v>
      </c>
      <c r="J101" s="1">
        <v>662</v>
      </c>
      <c r="K101" s="16" t="s">
        <v>453</v>
      </c>
      <c r="L101" s="7" t="s">
        <v>291</v>
      </c>
      <c r="M101" s="1" t="s">
        <v>292</v>
      </c>
      <c r="N101" s="1" t="s">
        <v>293</v>
      </c>
      <c r="O101" s="1" t="s">
        <v>15</v>
      </c>
      <c r="P101" s="1" t="s">
        <v>16</v>
      </c>
      <c r="Q101" s="1" t="s">
        <v>437</v>
      </c>
      <c r="R101" s="5">
        <v>42941</v>
      </c>
      <c r="S101" s="1"/>
      <c r="T101" s="17"/>
      <c r="U101" s="27"/>
      <c r="V101" s="1">
        <v>3</v>
      </c>
      <c r="W101" s="20">
        <f>V101*0.5</f>
        <v>1.5</v>
      </c>
      <c r="X101" s="20">
        <f>V101*0.35</f>
        <v>1.0499999999999998</v>
      </c>
      <c r="Y101" s="20">
        <f>V101*0.15</f>
        <v>0.44999999999999996</v>
      </c>
    </row>
    <row r="102" spans="1:25" ht="27.75" customHeight="1" outlineLevel="2">
      <c r="A102" s="1">
        <v>92</v>
      </c>
      <c r="B102" s="1" t="s">
        <v>429</v>
      </c>
      <c r="C102" s="1" t="s">
        <v>430</v>
      </c>
      <c r="D102" s="1" t="s">
        <v>431</v>
      </c>
      <c r="E102" s="1" t="s">
        <v>432</v>
      </c>
      <c r="F102" s="1" t="s">
        <v>432</v>
      </c>
      <c r="G102" s="1" t="s">
        <v>433</v>
      </c>
      <c r="H102" s="10" t="s">
        <v>434</v>
      </c>
      <c r="I102" s="1">
        <v>282</v>
      </c>
      <c r="J102" s="1">
        <v>218</v>
      </c>
      <c r="K102" s="16" t="s">
        <v>435</v>
      </c>
      <c r="L102" s="7" t="s">
        <v>294</v>
      </c>
      <c r="M102" s="1" t="s">
        <v>292</v>
      </c>
      <c r="N102" s="1" t="s">
        <v>295</v>
      </c>
      <c r="O102" s="1" t="s">
        <v>43</v>
      </c>
      <c r="P102" s="1" t="s">
        <v>436</v>
      </c>
      <c r="Q102" s="1" t="s">
        <v>437</v>
      </c>
      <c r="R102" s="5">
        <v>42941</v>
      </c>
      <c r="S102" s="30">
        <v>43080</v>
      </c>
      <c r="T102" s="17" t="s">
        <v>410</v>
      </c>
      <c r="U102" s="27">
        <v>0.72</v>
      </c>
      <c r="V102" s="20">
        <f>0.1*I102*0.72*1</f>
        <v>20.304000000000002</v>
      </c>
      <c r="W102" s="20">
        <f>V102*0.5</f>
        <v>10.152000000000001</v>
      </c>
      <c r="X102" s="20">
        <f>V102*0.35</f>
        <v>7.1064</v>
      </c>
      <c r="Y102" s="20">
        <f>V102*0.15</f>
        <v>3.0456000000000003</v>
      </c>
    </row>
    <row r="103" spans="1:25" ht="27.75" customHeight="1" outlineLevel="2">
      <c r="A103" s="1">
        <v>93</v>
      </c>
      <c r="B103" s="1" t="s">
        <v>438</v>
      </c>
      <c r="C103" s="1" t="s">
        <v>439</v>
      </c>
      <c r="D103" s="1" t="s">
        <v>431</v>
      </c>
      <c r="E103" s="1" t="s">
        <v>432</v>
      </c>
      <c r="F103" s="1" t="s">
        <v>432</v>
      </c>
      <c r="G103" s="1" t="s">
        <v>440</v>
      </c>
      <c r="H103" s="10" t="s">
        <v>441</v>
      </c>
      <c r="I103" s="1">
        <v>197</v>
      </c>
      <c r="J103" s="1">
        <v>185</v>
      </c>
      <c r="K103" s="16" t="s">
        <v>442</v>
      </c>
      <c r="L103" s="7" t="s">
        <v>296</v>
      </c>
      <c r="M103" s="1" t="s">
        <v>292</v>
      </c>
      <c r="N103" s="1" t="s">
        <v>297</v>
      </c>
      <c r="O103" s="1" t="s">
        <v>43</v>
      </c>
      <c r="P103" s="1" t="s">
        <v>436</v>
      </c>
      <c r="Q103" s="1" t="s">
        <v>437</v>
      </c>
      <c r="R103" s="5">
        <v>34290</v>
      </c>
      <c r="S103" s="30">
        <v>43074</v>
      </c>
      <c r="T103" s="17">
        <v>1</v>
      </c>
      <c r="U103" s="27">
        <v>0.45</v>
      </c>
      <c r="V103" s="20">
        <f>0.1*I103*0.45*1</f>
        <v>8.865000000000002</v>
      </c>
      <c r="W103" s="20">
        <f>V103*0.5</f>
        <v>4.432500000000001</v>
      </c>
      <c r="X103" s="20">
        <f>V103*0.35</f>
        <v>3.1027500000000003</v>
      </c>
      <c r="Y103" s="20">
        <f>V103*0.15</f>
        <v>1.3297500000000002</v>
      </c>
    </row>
    <row r="104" spans="1:25" ht="27.75" customHeight="1" outlineLevel="1">
      <c r="A104" s="1"/>
      <c r="B104" s="1"/>
      <c r="C104" s="1"/>
      <c r="D104" s="1"/>
      <c r="E104" s="1"/>
      <c r="F104" s="2" t="s">
        <v>487</v>
      </c>
      <c r="G104" s="1"/>
      <c r="H104" s="10"/>
      <c r="I104" s="1"/>
      <c r="J104" s="1"/>
      <c r="K104" s="16"/>
      <c r="L104" s="7"/>
      <c r="M104" s="1"/>
      <c r="N104" s="1"/>
      <c r="O104" s="1"/>
      <c r="P104" s="1"/>
      <c r="Q104" s="1"/>
      <c r="R104" s="5"/>
      <c r="S104" s="30"/>
      <c r="T104" s="17"/>
      <c r="U104" s="27"/>
      <c r="V104" s="20">
        <f>SUBTOTAL(9,V101:V103)</f>
        <v>32.169000000000004</v>
      </c>
      <c r="W104" s="20">
        <f>SUBTOTAL(9,W101:W103)</f>
        <v>16.084500000000002</v>
      </c>
      <c r="X104" s="20">
        <f>SUBTOTAL(9,X101:X103)</f>
        <v>11.25915</v>
      </c>
      <c r="Y104" s="20">
        <f>SUBTOTAL(9,Y101:Y103)</f>
        <v>4.82535</v>
      </c>
    </row>
    <row r="105" spans="1:25" ht="27.75" customHeight="1" outlineLevel="1">
      <c r="A105" s="1"/>
      <c r="B105" s="1"/>
      <c r="C105" s="1" t="s">
        <v>581</v>
      </c>
      <c r="D105" s="12"/>
      <c r="E105" s="1"/>
      <c r="F105" s="1"/>
      <c r="G105" s="1"/>
      <c r="H105" s="26"/>
      <c r="I105" s="1"/>
      <c r="J105" s="1"/>
      <c r="K105" s="27"/>
      <c r="L105" s="12"/>
      <c r="M105" s="1"/>
      <c r="N105" s="1"/>
      <c r="O105" s="12"/>
      <c r="P105" s="1"/>
      <c r="Q105" s="12"/>
      <c r="R105" s="28"/>
      <c r="S105" s="1"/>
      <c r="T105" s="33"/>
      <c r="U105" s="36"/>
      <c r="V105" s="20">
        <f>V9+V18+V20+V28+V45+V95+V100+V104</f>
        <v>342.46500000000003</v>
      </c>
      <c r="W105" s="20">
        <f>W9+W18+W20+W28+W45+W95+W100+W104</f>
        <v>171.23250000000002</v>
      </c>
      <c r="X105" s="46">
        <f>X9+X18+X20+X28+X45+X95+X100+X104</f>
        <v>119.86274999999998</v>
      </c>
      <c r="Y105" s="46">
        <f>Y9+Y18+Y20+Y28+Y45+Y95+Y100+Y104</f>
        <v>51.36974999999998</v>
      </c>
    </row>
    <row r="106" spans="1:25" ht="27.75" customHeight="1" outlineLevel="1">
      <c r="A106" s="38"/>
      <c r="B106" s="38"/>
      <c r="C106" s="38"/>
      <c r="D106" s="39"/>
      <c r="E106" s="38"/>
      <c r="F106" s="38"/>
      <c r="G106" s="38"/>
      <c r="H106" s="40"/>
      <c r="I106" s="38"/>
      <c r="J106" s="38"/>
      <c r="K106" s="41"/>
      <c r="L106" s="39"/>
      <c r="M106" s="38"/>
      <c r="N106" s="38"/>
      <c r="O106" s="39"/>
      <c r="P106" s="43"/>
      <c r="Q106" s="39"/>
      <c r="R106" s="42"/>
      <c r="V106" s="38"/>
      <c r="W106" s="38"/>
      <c r="X106" s="38"/>
      <c r="Y106" s="38"/>
    </row>
    <row r="107" ht="27.75" customHeight="1" outlineLevel="1">
      <c r="V107" s="45"/>
    </row>
  </sheetData>
  <sheetProtection/>
  <mergeCells count="3">
    <mergeCell ref="A1:W1"/>
    <mergeCell ref="A2:C2"/>
    <mergeCell ref="F2:O2"/>
  </mergeCells>
  <dataValidations count="1">
    <dataValidation type="list" allowBlank="1" showInputMessage="1" showErrorMessage="1" sqref="P50:P78 P46:P48 P37:P44">
      <formula1>"西江拆解,单壳改造,单壳拆解,老旧拆解,污水改造,新建LNG"</formula1>
    </dataValidation>
  </dataValidations>
  <printOptions/>
  <pageMargins left="0.38" right="0.5118110236220472" top="0.52" bottom="0.56" header="0.5118110236220472" footer="0.511811023622047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tabSelected="1" zoomScalePageLayoutView="0" workbookViewId="0" topLeftCell="A7">
      <selection activeCell="F2" sqref="F2:V2"/>
    </sheetView>
  </sheetViews>
  <sheetFormatPr defaultColWidth="9.00390625" defaultRowHeight="27.75" customHeight="1" outlineLevelRow="2"/>
  <cols>
    <col min="1" max="1" width="3.375" style="3" customWidth="1"/>
    <col min="2" max="2" width="14.625" style="3" customWidth="1"/>
    <col min="3" max="3" width="11.625" style="3" customWidth="1"/>
    <col min="4" max="4" width="8.75390625" style="4" customWidth="1"/>
    <col min="5" max="5" width="23.375" style="3" hidden="1" customWidth="1"/>
    <col min="6" max="6" width="18.00390625" style="3" customWidth="1"/>
    <col min="7" max="7" width="9.625" style="3" customWidth="1"/>
    <col min="8" max="8" width="6.50390625" style="19" customWidth="1"/>
    <col min="9" max="9" width="6.25390625" style="3" customWidth="1"/>
    <col min="10" max="10" width="9.00390625" style="3" hidden="1" customWidth="1"/>
    <col min="11" max="11" width="13.875" style="21" hidden="1" customWidth="1"/>
    <col min="12" max="12" width="12.75390625" style="4" hidden="1" customWidth="1"/>
    <col min="13" max="13" width="16.25390625" style="3" hidden="1" customWidth="1"/>
    <col min="14" max="14" width="21.125" style="3" hidden="1" customWidth="1"/>
    <col min="15" max="15" width="9.00390625" style="4" hidden="1" customWidth="1"/>
    <col min="16" max="16" width="7.875" style="3" customWidth="1"/>
    <col min="17" max="17" width="33.50390625" style="4" hidden="1" customWidth="1"/>
    <col min="18" max="18" width="15.50390625" style="15" hidden="1" customWidth="1"/>
    <col min="19" max="19" width="14.25390625" style="3" customWidth="1"/>
    <col min="20" max="20" width="6.00390625" style="34" customWidth="1"/>
    <col min="21" max="21" width="5.50390625" style="37" customWidth="1"/>
    <col min="22" max="22" width="8.375" style="3" bestFit="1" customWidth="1"/>
    <col min="23" max="16384" width="9.00390625" style="4" customWidth="1"/>
  </cols>
  <sheetData>
    <row r="1" spans="1:22" ht="36" customHeight="1">
      <c r="A1" s="47" t="s">
        <v>582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36" customHeight="1">
      <c r="A2" s="50" t="s">
        <v>411</v>
      </c>
      <c r="B2" s="50"/>
      <c r="C2" s="50"/>
      <c r="D2" s="50"/>
      <c r="E2" s="29"/>
      <c r="F2" s="50" t="s">
        <v>488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27.75" customHeight="1">
      <c r="A3" s="51" t="s">
        <v>412</v>
      </c>
      <c r="B3" s="52" t="s">
        <v>413</v>
      </c>
      <c r="C3" s="53" t="s">
        <v>0</v>
      </c>
      <c r="D3" s="53" t="s">
        <v>1</v>
      </c>
      <c r="E3" s="53" t="s">
        <v>2</v>
      </c>
      <c r="F3" s="53" t="s">
        <v>3</v>
      </c>
      <c r="G3" s="53" t="s">
        <v>4</v>
      </c>
      <c r="H3" s="54" t="s">
        <v>414</v>
      </c>
      <c r="I3" s="53" t="s">
        <v>5</v>
      </c>
      <c r="J3" s="53" t="s">
        <v>6</v>
      </c>
      <c r="K3" s="55" t="s">
        <v>415</v>
      </c>
      <c r="L3" s="53" t="s">
        <v>416</v>
      </c>
      <c r="M3" s="53" t="s">
        <v>417</v>
      </c>
      <c r="N3" s="53" t="s">
        <v>418</v>
      </c>
      <c r="O3" s="53" t="s">
        <v>7</v>
      </c>
      <c r="P3" s="53" t="s">
        <v>8</v>
      </c>
      <c r="Q3" s="53" t="s">
        <v>419</v>
      </c>
      <c r="R3" s="56" t="s">
        <v>420</v>
      </c>
      <c r="S3" s="52" t="s">
        <v>407</v>
      </c>
      <c r="T3" s="57" t="s">
        <v>408</v>
      </c>
      <c r="U3" s="55" t="s">
        <v>409</v>
      </c>
      <c r="V3" s="53" t="s">
        <v>421</v>
      </c>
    </row>
    <row r="4" spans="1:22" ht="27.75" customHeight="1" outlineLevel="2">
      <c r="A4" s="51">
        <v>1</v>
      </c>
      <c r="B4" s="51" t="s">
        <v>521</v>
      </c>
      <c r="C4" s="51" t="s">
        <v>231</v>
      </c>
      <c r="D4" s="51" t="s">
        <v>29</v>
      </c>
      <c r="E4" s="51" t="s">
        <v>232</v>
      </c>
      <c r="F4" s="51" t="s">
        <v>232</v>
      </c>
      <c r="G4" s="58">
        <v>36931</v>
      </c>
      <c r="H4" s="59"/>
      <c r="I4" s="51">
        <v>525</v>
      </c>
      <c r="J4" s="60">
        <v>835</v>
      </c>
      <c r="K4" s="61" t="s">
        <v>522</v>
      </c>
      <c r="L4" s="62" t="s">
        <v>233</v>
      </c>
      <c r="M4" s="51" t="s">
        <v>234</v>
      </c>
      <c r="N4" s="51" t="s">
        <v>235</v>
      </c>
      <c r="O4" s="63" t="s">
        <v>43</v>
      </c>
      <c r="P4" s="64" t="s">
        <v>16</v>
      </c>
      <c r="Q4" s="51" t="s">
        <v>236</v>
      </c>
      <c r="R4" s="58">
        <v>43009</v>
      </c>
      <c r="S4" s="51"/>
      <c r="T4" s="65"/>
      <c r="U4" s="66"/>
      <c r="V4" s="51">
        <v>3</v>
      </c>
    </row>
    <row r="5" spans="1:22" ht="27.75" customHeight="1" outlineLevel="2">
      <c r="A5" s="51">
        <v>2</v>
      </c>
      <c r="B5" s="51" t="s">
        <v>523</v>
      </c>
      <c r="C5" s="51" t="s">
        <v>240</v>
      </c>
      <c r="D5" s="51" t="s">
        <v>29</v>
      </c>
      <c r="E5" s="51" t="s">
        <v>232</v>
      </c>
      <c r="F5" s="51" t="s">
        <v>232</v>
      </c>
      <c r="G5" s="58">
        <v>37946</v>
      </c>
      <c r="H5" s="59"/>
      <c r="I5" s="51">
        <v>595</v>
      </c>
      <c r="J5" s="51">
        <v>955</v>
      </c>
      <c r="K5" s="61" t="s">
        <v>524</v>
      </c>
      <c r="L5" s="62" t="s">
        <v>241</v>
      </c>
      <c r="M5" s="51" t="s">
        <v>234</v>
      </c>
      <c r="N5" s="51" t="s">
        <v>242</v>
      </c>
      <c r="O5" s="63" t="s">
        <v>15</v>
      </c>
      <c r="P5" s="64" t="s">
        <v>16</v>
      </c>
      <c r="Q5" s="51" t="s">
        <v>236</v>
      </c>
      <c r="R5" s="58">
        <v>43009</v>
      </c>
      <c r="S5" s="51"/>
      <c r="T5" s="65"/>
      <c r="U5" s="66"/>
      <c r="V5" s="51">
        <v>3</v>
      </c>
    </row>
    <row r="6" spans="1:22" ht="27.75" customHeight="1" outlineLevel="2">
      <c r="A6" s="51">
        <v>3</v>
      </c>
      <c r="B6" s="51" t="s">
        <v>525</v>
      </c>
      <c r="C6" s="51" t="s">
        <v>237</v>
      </c>
      <c r="D6" s="51" t="s">
        <v>29</v>
      </c>
      <c r="E6" s="51" t="s">
        <v>232</v>
      </c>
      <c r="F6" s="51" t="s">
        <v>232</v>
      </c>
      <c r="G6" s="58">
        <v>38020</v>
      </c>
      <c r="H6" s="59"/>
      <c r="I6" s="51">
        <v>595</v>
      </c>
      <c r="J6" s="60">
        <v>955</v>
      </c>
      <c r="K6" s="61" t="s">
        <v>526</v>
      </c>
      <c r="L6" s="62" t="s">
        <v>238</v>
      </c>
      <c r="M6" s="51" t="s">
        <v>234</v>
      </c>
      <c r="N6" s="51" t="s">
        <v>239</v>
      </c>
      <c r="O6" s="63" t="s">
        <v>15</v>
      </c>
      <c r="P6" s="64" t="s">
        <v>16</v>
      </c>
      <c r="Q6" s="51" t="s">
        <v>236</v>
      </c>
      <c r="R6" s="58">
        <v>43009</v>
      </c>
      <c r="S6" s="51"/>
      <c r="T6" s="65"/>
      <c r="U6" s="66"/>
      <c r="V6" s="51">
        <v>3</v>
      </c>
    </row>
    <row r="7" spans="1:22" ht="27.75" customHeight="1" outlineLevel="2">
      <c r="A7" s="51">
        <v>4</v>
      </c>
      <c r="B7" s="51" t="s">
        <v>527</v>
      </c>
      <c r="C7" s="51" t="s">
        <v>246</v>
      </c>
      <c r="D7" s="51" t="s">
        <v>29</v>
      </c>
      <c r="E7" s="51" t="s">
        <v>232</v>
      </c>
      <c r="F7" s="51" t="s">
        <v>232</v>
      </c>
      <c r="G7" s="58">
        <v>38708</v>
      </c>
      <c r="H7" s="59"/>
      <c r="I7" s="51">
        <v>468</v>
      </c>
      <c r="J7" s="51">
        <v>686</v>
      </c>
      <c r="K7" s="61" t="s">
        <v>528</v>
      </c>
      <c r="L7" s="62" t="s">
        <v>247</v>
      </c>
      <c r="M7" s="51" t="s">
        <v>234</v>
      </c>
      <c r="N7" s="51" t="s">
        <v>248</v>
      </c>
      <c r="O7" s="63" t="s">
        <v>15</v>
      </c>
      <c r="P7" s="64" t="s">
        <v>16</v>
      </c>
      <c r="Q7" s="51" t="s">
        <v>236</v>
      </c>
      <c r="R7" s="58">
        <v>43009</v>
      </c>
      <c r="S7" s="51"/>
      <c r="T7" s="65"/>
      <c r="U7" s="66"/>
      <c r="V7" s="51">
        <v>3</v>
      </c>
    </row>
    <row r="8" spans="1:22" ht="27.75" customHeight="1" outlineLevel="2">
      <c r="A8" s="51">
        <v>5</v>
      </c>
      <c r="B8" s="51" t="s">
        <v>529</v>
      </c>
      <c r="C8" s="51" t="s">
        <v>243</v>
      </c>
      <c r="D8" s="51" t="s">
        <v>29</v>
      </c>
      <c r="E8" s="51" t="s">
        <v>232</v>
      </c>
      <c r="F8" s="51" t="s">
        <v>232</v>
      </c>
      <c r="G8" s="58">
        <v>38336</v>
      </c>
      <c r="H8" s="59"/>
      <c r="I8" s="51">
        <v>454</v>
      </c>
      <c r="J8" s="51">
        <v>690</v>
      </c>
      <c r="K8" s="61" t="s">
        <v>530</v>
      </c>
      <c r="L8" s="62" t="s">
        <v>244</v>
      </c>
      <c r="M8" s="51" t="s">
        <v>234</v>
      </c>
      <c r="N8" s="51" t="s">
        <v>245</v>
      </c>
      <c r="O8" s="63" t="s">
        <v>15</v>
      </c>
      <c r="P8" s="64" t="s">
        <v>16</v>
      </c>
      <c r="Q8" s="51" t="s">
        <v>236</v>
      </c>
      <c r="R8" s="58">
        <v>43009</v>
      </c>
      <c r="S8" s="51"/>
      <c r="T8" s="65"/>
      <c r="U8" s="66"/>
      <c r="V8" s="51">
        <v>3</v>
      </c>
    </row>
    <row r="9" spans="1:22" ht="27.75" customHeight="1" outlineLevel="2">
      <c r="A9" s="51">
        <v>6</v>
      </c>
      <c r="B9" s="51" t="s">
        <v>33</v>
      </c>
      <c r="C9" s="51" t="s">
        <v>34</v>
      </c>
      <c r="D9" s="51" t="s">
        <v>29</v>
      </c>
      <c r="E9" s="51" t="s">
        <v>11</v>
      </c>
      <c r="F9" s="51" t="s">
        <v>11</v>
      </c>
      <c r="G9" s="58">
        <v>38509</v>
      </c>
      <c r="H9" s="59"/>
      <c r="I9" s="51">
        <v>554</v>
      </c>
      <c r="J9" s="60">
        <v>830</v>
      </c>
      <c r="K9" s="61" t="s">
        <v>457</v>
      </c>
      <c r="L9" s="62" t="s">
        <v>35</v>
      </c>
      <c r="M9" s="51" t="s">
        <v>13</v>
      </c>
      <c r="N9" s="51" t="s">
        <v>36</v>
      </c>
      <c r="O9" s="51" t="s">
        <v>15</v>
      </c>
      <c r="P9" s="51" t="s">
        <v>16</v>
      </c>
      <c r="Q9" s="51" t="s">
        <v>22</v>
      </c>
      <c r="R9" s="58">
        <v>42781</v>
      </c>
      <c r="S9" s="51"/>
      <c r="T9" s="67"/>
      <c r="U9" s="68"/>
      <c r="V9" s="51">
        <v>3</v>
      </c>
    </row>
    <row r="10" spans="1:22" ht="27.75" customHeight="1" outlineLevel="2">
      <c r="A10" s="51">
        <v>7</v>
      </c>
      <c r="B10" s="51" t="s">
        <v>27</v>
      </c>
      <c r="C10" s="51" t="s">
        <v>28</v>
      </c>
      <c r="D10" s="51" t="s">
        <v>29</v>
      </c>
      <c r="E10" s="51" t="s">
        <v>11</v>
      </c>
      <c r="F10" s="51" t="s">
        <v>11</v>
      </c>
      <c r="G10" s="58">
        <v>37588</v>
      </c>
      <c r="H10" s="59"/>
      <c r="I10" s="51">
        <v>436</v>
      </c>
      <c r="J10" s="60">
        <v>628</v>
      </c>
      <c r="K10" s="61" t="s">
        <v>458</v>
      </c>
      <c r="L10" s="62" t="s">
        <v>30</v>
      </c>
      <c r="M10" s="51" t="s">
        <v>13</v>
      </c>
      <c r="N10" s="51" t="s">
        <v>31</v>
      </c>
      <c r="O10" s="51" t="s">
        <v>15</v>
      </c>
      <c r="P10" s="51" t="s">
        <v>16</v>
      </c>
      <c r="Q10" s="51" t="s">
        <v>32</v>
      </c>
      <c r="R10" s="58">
        <v>42781</v>
      </c>
      <c r="S10" s="51"/>
      <c r="T10" s="67"/>
      <c r="U10" s="68"/>
      <c r="V10" s="51">
        <v>3</v>
      </c>
    </row>
    <row r="11" spans="1:22" ht="27.75" customHeight="1" outlineLevel="2">
      <c r="A11" s="51">
        <v>8</v>
      </c>
      <c r="B11" s="51" t="s">
        <v>23</v>
      </c>
      <c r="C11" s="51" t="s">
        <v>24</v>
      </c>
      <c r="D11" s="51" t="s">
        <v>10</v>
      </c>
      <c r="E11" s="51" t="s">
        <v>11</v>
      </c>
      <c r="F11" s="51" t="s">
        <v>11</v>
      </c>
      <c r="G11" s="58">
        <v>37931</v>
      </c>
      <c r="H11" s="59"/>
      <c r="I11" s="51">
        <v>596</v>
      </c>
      <c r="J11" s="60">
        <v>499</v>
      </c>
      <c r="K11" s="61" t="s">
        <v>583</v>
      </c>
      <c r="L11" s="62" t="s">
        <v>25</v>
      </c>
      <c r="M11" s="51" t="s">
        <v>13</v>
      </c>
      <c r="N11" s="51" t="s">
        <v>26</v>
      </c>
      <c r="O11" s="51" t="s">
        <v>15</v>
      </c>
      <c r="P11" s="51" t="s">
        <v>16</v>
      </c>
      <c r="Q11" s="51" t="s">
        <v>22</v>
      </c>
      <c r="R11" s="58">
        <v>42781</v>
      </c>
      <c r="S11" s="51"/>
      <c r="T11" s="67"/>
      <c r="U11" s="68"/>
      <c r="V11" s="51">
        <v>3</v>
      </c>
    </row>
    <row r="12" spans="1:22" ht="27.75" customHeight="1" outlineLevel="2">
      <c r="A12" s="51">
        <v>9</v>
      </c>
      <c r="B12" s="51" t="s">
        <v>18</v>
      </c>
      <c r="C12" s="51" t="s">
        <v>19</v>
      </c>
      <c r="D12" s="51" t="s">
        <v>10</v>
      </c>
      <c r="E12" s="51" t="s">
        <v>11</v>
      </c>
      <c r="F12" s="51" t="s">
        <v>11</v>
      </c>
      <c r="G12" s="58">
        <v>38425</v>
      </c>
      <c r="H12" s="59"/>
      <c r="I12" s="51">
        <v>594</v>
      </c>
      <c r="J12" s="60">
        <v>810</v>
      </c>
      <c r="K12" s="61" t="s">
        <v>584</v>
      </c>
      <c r="L12" s="62" t="s">
        <v>20</v>
      </c>
      <c r="M12" s="51" t="s">
        <v>13</v>
      </c>
      <c r="N12" s="51" t="s">
        <v>21</v>
      </c>
      <c r="O12" s="51" t="s">
        <v>15</v>
      </c>
      <c r="P12" s="51" t="s">
        <v>16</v>
      </c>
      <c r="Q12" s="51" t="s">
        <v>22</v>
      </c>
      <c r="R12" s="58">
        <v>42781</v>
      </c>
      <c r="S12" s="51"/>
      <c r="T12" s="67"/>
      <c r="U12" s="68"/>
      <c r="V12" s="51">
        <v>3</v>
      </c>
    </row>
    <row r="13" spans="1:22" ht="27.75" customHeight="1" outlineLevel="2">
      <c r="A13" s="51">
        <v>10</v>
      </c>
      <c r="B13" s="51" t="s">
        <v>585</v>
      </c>
      <c r="C13" s="51" t="s">
        <v>9</v>
      </c>
      <c r="D13" s="51" t="s">
        <v>10</v>
      </c>
      <c r="E13" s="51" t="s">
        <v>11</v>
      </c>
      <c r="F13" s="51" t="s">
        <v>11</v>
      </c>
      <c r="G13" s="58">
        <v>38383</v>
      </c>
      <c r="H13" s="59"/>
      <c r="I13" s="51">
        <v>598</v>
      </c>
      <c r="J13" s="60">
        <v>810</v>
      </c>
      <c r="K13" s="61" t="s">
        <v>586</v>
      </c>
      <c r="L13" s="62" t="s">
        <v>12</v>
      </c>
      <c r="M13" s="51" t="s">
        <v>13</v>
      </c>
      <c r="N13" s="51" t="s">
        <v>14</v>
      </c>
      <c r="O13" s="51" t="s">
        <v>15</v>
      </c>
      <c r="P13" s="51" t="s">
        <v>16</v>
      </c>
      <c r="Q13" s="51" t="s">
        <v>17</v>
      </c>
      <c r="R13" s="58">
        <v>42781</v>
      </c>
      <c r="S13" s="51"/>
      <c r="T13" s="67"/>
      <c r="U13" s="68"/>
      <c r="V13" s="51">
        <v>3</v>
      </c>
    </row>
    <row r="14" spans="1:22" ht="27.75" customHeight="1" outlineLevel="2">
      <c r="A14" s="51">
        <v>11</v>
      </c>
      <c r="B14" s="51" t="s">
        <v>168</v>
      </c>
      <c r="C14" s="51" t="s">
        <v>169</v>
      </c>
      <c r="D14" s="51" t="s">
        <v>29</v>
      </c>
      <c r="E14" s="51" t="s">
        <v>11</v>
      </c>
      <c r="F14" s="51" t="s">
        <v>11</v>
      </c>
      <c r="G14" s="58">
        <v>38078</v>
      </c>
      <c r="H14" s="59"/>
      <c r="I14" s="51">
        <v>445</v>
      </c>
      <c r="J14" s="60">
        <v>325</v>
      </c>
      <c r="K14" s="61" t="s">
        <v>587</v>
      </c>
      <c r="L14" s="62" t="s">
        <v>170</v>
      </c>
      <c r="M14" s="51" t="s">
        <v>13</v>
      </c>
      <c r="N14" s="51" t="s">
        <v>171</v>
      </c>
      <c r="O14" s="51" t="s">
        <v>15</v>
      </c>
      <c r="P14" s="51" t="s">
        <v>16</v>
      </c>
      <c r="Q14" s="51" t="s">
        <v>22</v>
      </c>
      <c r="R14" s="58">
        <v>42830</v>
      </c>
      <c r="S14" s="51"/>
      <c r="T14" s="65"/>
      <c r="U14" s="66"/>
      <c r="V14" s="51">
        <v>3</v>
      </c>
    </row>
    <row r="15" spans="1:22" ht="27.75" customHeight="1" outlineLevel="2">
      <c r="A15" s="51">
        <v>12</v>
      </c>
      <c r="B15" s="51" t="s">
        <v>164</v>
      </c>
      <c r="C15" s="51" t="s">
        <v>165</v>
      </c>
      <c r="D15" s="51" t="s">
        <v>29</v>
      </c>
      <c r="E15" s="51" t="s">
        <v>11</v>
      </c>
      <c r="F15" s="51" t="s">
        <v>11</v>
      </c>
      <c r="G15" s="58">
        <v>37915</v>
      </c>
      <c r="H15" s="59"/>
      <c r="I15" s="51">
        <v>547</v>
      </c>
      <c r="J15" s="60">
        <v>496</v>
      </c>
      <c r="K15" s="61" t="s">
        <v>588</v>
      </c>
      <c r="L15" s="62" t="s">
        <v>166</v>
      </c>
      <c r="M15" s="51" t="s">
        <v>13</v>
      </c>
      <c r="N15" s="51" t="s">
        <v>167</v>
      </c>
      <c r="O15" s="51" t="s">
        <v>15</v>
      </c>
      <c r="P15" s="51" t="s">
        <v>16</v>
      </c>
      <c r="Q15" s="51" t="s">
        <v>22</v>
      </c>
      <c r="R15" s="58">
        <v>42830</v>
      </c>
      <c r="S15" s="51"/>
      <c r="T15" s="65"/>
      <c r="U15" s="66"/>
      <c r="V15" s="51">
        <v>3</v>
      </c>
    </row>
    <row r="16" spans="1:22" ht="27.75" customHeight="1" outlineLevel="2">
      <c r="A16" s="51">
        <v>13</v>
      </c>
      <c r="B16" s="51" t="s">
        <v>172</v>
      </c>
      <c r="C16" s="51" t="s">
        <v>173</v>
      </c>
      <c r="D16" s="51" t="s">
        <v>10</v>
      </c>
      <c r="E16" s="51" t="s">
        <v>11</v>
      </c>
      <c r="F16" s="51" t="s">
        <v>11</v>
      </c>
      <c r="G16" s="58">
        <v>38652</v>
      </c>
      <c r="H16" s="59"/>
      <c r="I16" s="51">
        <v>531</v>
      </c>
      <c r="J16" s="60">
        <v>602</v>
      </c>
      <c r="K16" s="61" t="s">
        <v>589</v>
      </c>
      <c r="L16" s="62" t="s">
        <v>174</v>
      </c>
      <c r="M16" s="51" t="s">
        <v>13</v>
      </c>
      <c r="N16" s="51" t="s">
        <v>175</v>
      </c>
      <c r="O16" s="51" t="s">
        <v>15</v>
      </c>
      <c r="P16" s="51" t="s">
        <v>16</v>
      </c>
      <c r="Q16" s="51" t="s">
        <v>22</v>
      </c>
      <c r="R16" s="58">
        <v>42830</v>
      </c>
      <c r="S16" s="51"/>
      <c r="T16" s="65"/>
      <c r="U16" s="66"/>
      <c r="V16" s="51">
        <v>3</v>
      </c>
    </row>
    <row r="17" spans="1:22" ht="27.75" customHeight="1" outlineLevel="2">
      <c r="A17" s="51">
        <v>14</v>
      </c>
      <c r="B17" s="51" t="s">
        <v>401</v>
      </c>
      <c r="C17" s="69" t="s">
        <v>590</v>
      </c>
      <c r="D17" s="51" t="s">
        <v>591</v>
      </c>
      <c r="E17" s="51" t="s">
        <v>397</v>
      </c>
      <c r="F17" s="51" t="s">
        <v>397</v>
      </c>
      <c r="G17" s="51" t="s">
        <v>399</v>
      </c>
      <c r="H17" s="59"/>
      <c r="I17" s="51">
        <v>596</v>
      </c>
      <c r="J17" s="51">
        <v>810</v>
      </c>
      <c r="K17" s="67" t="s">
        <v>592</v>
      </c>
      <c r="L17" s="70" t="s">
        <v>593</v>
      </c>
      <c r="M17" s="51" t="s">
        <v>398</v>
      </c>
      <c r="N17" s="51" t="s">
        <v>400</v>
      </c>
      <c r="O17" s="51" t="s">
        <v>15</v>
      </c>
      <c r="P17" s="51" t="s">
        <v>16</v>
      </c>
      <c r="Q17" s="51" t="s">
        <v>594</v>
      </c>
      <c r="R17" s="58" t="s">
        <v>595</v>
      </c>
      <c r="S17" s="51"/>
      <c r="T17" s="65"/>
      <c r="U17" s="66"/>
      <c r="V17" s="51">
        <v>3</v>
      </c>
    </row>
    <row r="18" spans="1:22" ht="27.75" customHeight="1" outlineLevel="2">
      <c r="A18" s="51">
        <v>15</v>
      </c>
      <c r="B18" s="51" t="s">
        <v>596</v>
      </c>
      <c r="C18" s="71" t="s">
        <v>273</v>
      </c>
      <c r="D18" s="71" t="s">
        <v>29</v>
      </c>
      <c r="E18" s="51" t="s">
        <v>274</v>
      </c>
      <c r="F18" s="51" t="s">
        <v>274</v>
      </c>
      <c r="G18" s="58">
        <v>36829</v>
      </c>
      <c r="H18" s="59" t="s">
        <v>597</v>
      </c>
      <c r="I18" s="51">
        <v>220</v>
      </c>
      <c r="J18" s="51">
        <v>183</v>
      </c>
      <c r="K18" s="61" t="s">
        <v>598</v>
      </c>
      <c r="L18" s="62" t="s">
        <v>275</v>
      </c>
      <c r="M18" s="51" t="s">
        <v>276</v>
      </c>
      <c r="N18" s="51" t="s">
        <v>277</v>
      </c>
      <c r="O18" s="58" t="s">
        <v>15</v>
      </c>
      <c r="P18" s="64" t="s">
        <v>272</v>
      </c>
      <c r="Q18" s="64" t="s">
        <v>278</v>
      </c>
      <c r="R18" s="72">
        <v>42740</v>
      </c>
      <c r="S18" s="73">
        <v>43060</v>
      </c>
      <c r="T18" s="67" t="s">
        <v>599</v>
      </c>
      <c r="U18" s="68">
        <v>0.72</v>
      </c>
      <c r="V18" s="74">
        <f>0.1*I18*0.72*1</f>
        <v>15.84</v>
      </c>
    </row>
    <row r="19" spans="1:22" ht="27.75" customHeight="1" outlineLevel="2">
      <c r="A19" s="51">
        <v>16</v>
      </c>
      <c r="B19" s="51" t="s">
        <v>402</v>
      </c>
      <c r="C19" s="51" t="s">
        <v>600</v>
      </c>
      <c r="D19" s="51" t="s">
        <v>601</v>
      </c>
      <c r="E19" s="51" t="s">
        <v>602</v>
      </c>
      <c r="F19" s="51" t="s">
        <v>602</v>
      </c>
      <c r="G19" s="58">
        <v>38792</v>
      </c>
      <c r="H19" s="59"/>
      <c r="I19" s="51">
        <v>511</v>
      </c>
      <c r="J19" s="51">
        <v>390</v>
      </c>
      <c r="K19" s="67" t="s">
        <v>603</v>
      </c>
      <c r="L19" s="70" t="s">
        <v>604</v>
      </c>
      <c r="M19" s="51" t="s">
        <v>605</v>
      </c>
      <c r="N19" s="70" t="s">
        <v>606</v>
      </c>
      <c r="O19" s="51" t="s">
        <v>15</v>
      </c>
      <c r="P19" s="51" t="s">
        <v>16</v>
      </c>
      <c r="Q19" s="51" t="s">
        <v>607</v>
      </c>
      <c r="R19" s="58">
        <v>42917</v>
      </c>
      <c r="S19" s="51"/>
      <c r="T19" s="65"/>
      <c r="U19" s="66"/>
      <c r="V19" s="51">
        <v>3</v>
      </c>
    </row>
    <row r="20" spans="1:22" ht="27.75" customHeight="1" outlineLevel="2">
      <c r="A20" s="51">
        <v>17</v>
      </c>
      <c r="B20" s="51" t="s">
        <v>403</v>
      </c>
      <c r="C20" s="51" t="s">
        <v>608</v>
      </c>
      <c r="D20" s="51" t="s">
        <v>601</v>
      </c>
      <c r="E20" s="51" t="s">
        <v>602</v>
      </c>
      <c r="F20" s="51" t="s">
        <v>602</v>
      </c>
      <c r="G20" s="58">
        <v>37228</v>
      </c>
      <c r="H20" s="59"/>
      <c r="I20" s="51">
        <v>414</v>
      </c>
      <c r="J20" s="51">
        <v>479</v>
      </c>
      <c r="K20" s="67" t="s">
        <v>609</v>
      </c>
      <c r="L20" s="62" t="s">
        <v>610</v>
      </c>
      <c r="M20" s="51" t="s">
        <v>605</v>
      </c>
      <c r="N20" s="70" t="s">
        <v>611</v>
      </c>
      <c r="O20" s="51" t="s">
        <v>15</v>
      </c>
      <c r="P20" s="51" t="s">
        <v>16</v>
      </c>
      <c r="Q20" s="51" t="s">
        <v>607</v>
      </c>
      <c r="R20" s="58">
        <v>42917</v>
      </c>
      <c r="S20" s="51"/>
      <c r="T20" s="65"/>
      <c r="U20" s="66"/>
      <c r="V20" s="51">
        <v>3</v>
      </c>
    </row>
    <row r="21" spans="1:22" ht="27.75" customHeight="1" outlineLevel="2">
      <c r="A21" s="51">
        <v>18</v>
      </c>
      <c r="B21" s="51" t="s">
        <v>612</v>
      </c>
      <c r="C21" s="51" t="s">
        <v>613</v>
      </c>
      <c r="D21" s="51" t="s">
        <v>601</v>
      </c>
      <c r="E21" s="51" t="s">
        <v>602</v>
      </c>
      <c r="F21" s="51" t="s">
        <v>602</v>
      </c>
      <c r="G21" s="58">
        <v>38468</v>
      </c>
      <c r="H21" s="59"/>
      <c r="I21" s="51">
        <v>491</v>
      </c>
      <c r="J21" s="51">
        <v>360</v>
      </c>
      <c r="K21" s="67" t="s">
        <v>614</v>
      </c>
      <c r="L21" s="70" t="s">
        <v>615</v>
      </c>
      <c r="M21" s="51" t="s">
        <v>605</v>
      </c>
      <c r="N21" s="70" t="s">
        <v>616</v>
      </c>
      <c r="O21" s="51" t="s">
        <v>15</v>
      </c>
      <c r="P21" s="51" t="s">
        <v>16</v>
      </c>
      <c r="Q21" s="51" t="s">
        <v>607</v>
      </c>
      <c r="R21" s="58">
        <v>42917</v>
      </c>
      <c r="S21" s="51"/>
      <c r="T21" s="65"/>
      <c r="U21" s="66"/>
      <c r="V21" s="51">
        <v>3</v>
      </c>
    </row>
    <row r="22" spans="1:22" ht="27.75" customHeight="1" outlineLevel="2">
      <c r="A22" s="51">
        <v>19</v>
      </c>
      <c r="B22" s="51" t="s">
        <v>404</v>
      </c>
      <c r="C22" s="51" t="s">
        <v>617</v>
      </c>
      <c r="D22" s="51" t="s">
        <v>591</v>
      </c>
      <c r="E22" s="51" t="s">
        <v>602</v>
      </c>
      <c r="F22" s="51" t="s">
        <v>602</v>
      </c>
      <c r="G22" s="58">
        <v>39469</v>
      </c>
      <c r="H22" s="59"/>
      <c r="I22" s="51">
        <v>599</v>
      </c>
      <c r="J22" s="51">
        <v>849</v>
      </c>
      <c r="K22" s="67" t="s">
        <v>618</v>
      </c>
      <c r="L22" s="70" t="s">
        <v>619</v>
      </c>
      <c r="M22" s="51" t="s">
        <v>605</v>
      </c>
      <c r="N22" s="70" t="s">
        <v>620</v>
      </c>
      <c r="O22" s="51" t="s">
        <v>15</v>
      </c>
      <c r="P22" s="51" t="s">
        <v>16</v>
      </c>
      <c r="Q22" s="51" t="s">
        <v>607</v>
      </c>
      <c r="R22" s="58">
        <v>42917</v>
      </c>
      <c r="S22" s="51"/>
      <c r="T22" s="65"/>
      <c r="U22" s="66"/>
      <c r="V22" s="51">
        <v>3</v>
      </c>
    </row>
    <row r="23" spans="1:22" ht="27.75" customHeight="1" outlineLevel="2">
      <c r="A23" s="51">
        <v>20</v>
      </c>
      <c r="B23" s="51" t="s">
        <v>405</v>
      </c>
      <c r="C23" s="51" t="s">
        <v>621</v>
      </c>
      <c r="D23" s="51" t="s">
        <v>601</v>
      </c>
      <c r="E23" s="51" t="s">
        <v>602</v>
      </c>
      <c r="F23" s="51" t="s">
        <v>602</v>
      </c>
      <c r="G23" s="58">
        <v>38006</v>
      </c>
      <c r="H23" s="59"/>
      <c r="I23" s="51">
        <v>596</v>
      </c>
      <c r="J23" s="51">
        <v>499</v>
      </c>
      <c r="K23" s="67" t="s">
        <v>622</v>
      </c>
      <c r="L23" s="70" t="s">
        <v>623</v>
      </c>
      <c r="M23" s="51" t="s">
        <v>605</v>
      </c>
      <c r="N23" s="70" t="s">
        <v>624</v>
      </c>
      <c r="O23" s="51" t="s">
        <v>15</v>
      </c>
      <c r="P23" s="51" t="s">
        <v>16</v>
      </c>
      <c r="Q23" s="51" t="s">
        <v>607</v>
      </c>
      <c r="R23" s="58">
        <v>42917</v>
      </c>
      <c r="S23" s="51"/>
      <c r="T23" s="65"/>
      <c r="U23" s="66"/>
      <c r="V23" s="51">
        <v>3</v>
      </c>
    </row>
    <row r="24" spans="1:22" ht="27.75" customHeight="1" outlineLevel="2">
      <c r="A24" s="51">
        <v>21</v>
      </c>
      <c r="B24" s="51" t="s">
        <v>406</v>
      </c>
      <c r="C24" s="51" t="s">
        <v>625</v>
      </c>
      <c r="D24" s="51" t="s">
        <v>591</v>
      </c>
      <c r="E24" s="51" t="s">
        <v>602</v>
      </c>
      <c r="F24" s="51" t="s">
        <v>602</v>
      </c>
      <c r="G24" s="58">
        <v>39349</v>
      </c>
      <c r="H24" s="59"/>
      <c r="I24" s="51">
        <v>491</v>
      </c>
      <c r="J24" s="51">
        <v>455</v>
      </c>
      <c r="K24" s="67" t="s">
        <v>626</v>
      </c>
      <c r="L24" s="70" t="s">
        <v>627</v>
      </c>
      <c r="M24" s="51" t="s">
        <v>605</v>
      </c>
      <c r="N24" s="70" t="s">
        <v>628</v>
      </c>
      <c r="O24" s="51" t="s">
        <v>15</v>
      </c>
      <c r="P24" s="51" t="s">
        <v>16</v>
      </c>
      <c r="Q24" s="51" t="s">
        <v>607</v>
      </c>
      <c r="R24" s="58">
        <v>42917</v>
      </c>
      <c r="S24" s="51"/>
      <c r="T24" s="65"/>
      <c r="U24" s="66"/>
      <c r="V24" s="51">
        <v>3</v>
      </c>
    </row>
    <row r="25" spans="1:22" ht="27.75" customHeight="1" outlineLevel="2">
      <c r="A25" s="51">
        <v>22</v>
      </c>
      <c r="B25" s="51" t="s">
        <v>301</v>
      </c>
      <c r="C25" s="51" t="s">
        <v>302</v>
      </c>
      <c r="D25" s="51" t="s">
        <v>29</v>
      </c>
      <c r="E25" s="51" t="s">
        <v>303</v>
      </c>
      <c r="F25" s="51" t="s">
        <v>303</v>
      </c>
      <c r="G25" s="51" t="s">
        <v>304</v>
      </c>
      <c r="H25" s="59"/>
      <c r="I25" s="51">
        <v>433</v>
      </c>
      <c r="J25" s="51">
        <v>330</v>
      </c>
      <c r="K25" s="61" t="s">
        <v>305</v>
      </c>
      <c r="L25" s="62" t="s">
        <v>298</v>
      </c>
      <c r="M25" s="51" t="s">
        <v>300</v>
      </c>
      <c r="N25" s="51" t="s">
        <v>299</v>
      </c>
      <c r="O25" s="51" t="s">
        <v>15</v>
      </c>
      <c r="P25" s="51" t="s">
        <v>16</v>
      </c>
      <c r="Q25" s="51" t="s">
        <v>32</v>
      </c>
      <c r="R25" s="58">
        <v>43040</v>
      </c>
      <c r="S25" s="51"/>
      <c r="T25" s="67"/>
      <c r="U25" s="68"/>
      <c r="V25" s="51">
        <v>3</v>
      </c>
    </row>
    <row r="26" spans="1:22" ht="27.75" customHeight="1" outlineLevel="2">
      <c r="A26" s="51">
        <v>23</v>
      </c>
      <c r="B26" s="51" t="s">
        <v>306</v>
      </c>
      <c r="C26" s="51" t="s">
        <v>307</v>
      </c>
      <c r="D26" s="51" t="s">
        <v>29</v>
      </c>
      <c r="E26" s="51" t="s">
        <v>303</v>
      </c>
      <c r="F26" s="51" t="s">
        <v>303</v>
      </c>
      <c r="G26" s="51" t="s">
        <v>308</v>
      </c>
      <c r="H26" s="59"/>
      <c r="I26" s="51">
        <v>556</v>
      </c>
      <c r="J26" s="51">
        <v>830</v>
      </c>
      <c r="K26" s="61" t="s">
        <v>309</v>
      </c>
      <c r="L26" s="62" t="s">
        <v>310</v>
      </c>
      <c r="M26" s="51" t="s">
        <v>300</v>
      </c>
      <c r="N26" s="51" t="s">
        <v>311</v>
      </c>
      <c r="O26" s="51" t="s">
        <v>15</v>
      </c>
      <c r="P26" s="51" t="s">
        <v>16</v>
      </c>
      <c r="Q26" s="51" t="s">
        <v>32</v>
      </c>
      <c r="R26" s="58">
        <v>43040</v>
      </c>
      <c r="S26" s="51"/>
      <c r="T26" s="67"/>
      <c r="U26" s="68"/>
      <c r="V26" s="51">
        <v>3</v>
      </c>
    </row>
    <row r="27" spans="1:22" ht="27.75" customHeight="1" outlineLevel="2">
      <c r="A27" s="51">
        <v>24</v>
      </c>
      <c r="B27" s="51" t="s">
        <v>312</v>
      </c>
      <c r="C27" s="51" t="s">
        <v>313</v>
      </c>
      <c r="D27" s="51" t="s">
        <v>29</v>
      </c>
      <c r="E27" s="51" t="s">
        <v>303</v>
      </c>
      <c r="F27" s="51" t="s">
        <v>303</v>
      </c>
      <c r="G27" s="51" t="s">
        <v>314</v>
      </c>
      <c r="H27" s="59"/>
      <c r="I27" s="51">
        <v>557</v>
      </c>
      <c r="J27" s="51">
        <v>830</v>
      </c>
      <c r="K27" s="61" t="s">
        <v>315</v>
      </c>
      <c r="L27" s="62" t="s">
        <v>316</v>
      </c>
      <c r="M27" s="51" t="s">
        <v>300</v>
      </c>
      <c r="N27" s="51" t="s">
        <v>317</v>
      </c>
      <c r="O27" s="51" t="s">
        <v>15</v>
      </c>
      <c r="P27" s="51" t="s">
        <v>16</v>
      </c>
      <c r="Q27" s="51" t="s">
        <v>32</v>
      </c>
      <c r="R27" s="58">
        <v>43040</v>
      </c>
      <c r="S27" s="51"/>
      <c r="T27" s="67"/>
      <c r="U27" s="68"/>
      <c r="V27" s="51">
        <v>3</v>
      </c>
    </row>
    <row r="28" spans="1:22" ht="27.75" customHeight="1" outlineLevel="2">
      <c r="A28" s="51">
        <v>25</v>
      </c>
      <c r="B28" s="51" t="s">
        <v>318</v>
      </c>
      <c r="C28" s="51" t="s">
        <v>319</v>
      </c>
      <c r="D28" s="51" t="s">
        <v>29</v>
      </c>
      <c r="E28" s="51" t="s">
        <v>303</v>
      </c>
      <c r="F28" s="51" t="s">
        <v>303</v>
      </c>
      <c r="G28" s="51" t="s">
        <v>320</v>
      </c>
      <c r="H28" s="59"/>
      <c r="I28" s="51">
        <v>562</v>
      </c>
      <c r="J28" s="51">
        <v>830</v>
      </c>
      <c r="K28" s="61" t="s">
        <v>321</v>
      </c>
      <c r="L28" s="62" t="s">
        <v>322</v>
      </c>
      <c r="M28" s="51" t="s">
        <v>300</v>
      </c>
      <c r="N28" s="51" t="s">
        <v>323</v>
      </c>
      <c r="O28" s="51" t="s">
        <v>15</v>
      </c>
      <c r="P28" s="51" t="s">
        <v>16</v>
      </c>
      <c r="Q28" s="51" t="s">
        <v>32</v>
      </c>
      <c r="R28" s="58">
        <v>43040</v>
      </c>
      <c r="S28" s="51"/>
      <c r="T28" s="65"/>
      <c r="U28" s="66"/>
      <c r="V28" s="51">
        <v>3</v>
      </c>
    </row>
    <row r="29" spans="1:22" ht="27.75" customHeight="1" outlineLevel="2">
      <c r="A29" s="51">
        <v>26</v>
      </c>
      <c r="B29" s="51" t="s">
        <v>384</v>
      </c>
      <c r="C29" s="51" t="s">
        <v>379</v>
      </c>
      <c r="D29" s="51" t="s">
        <v>29</v>
      </c>
      <c r="E29" s="51" t="s">
        <v>303</v>
      </c>
      <c r="F29" s="51" t="s">
        <v>303</v>
      </c>
      <c r="G29" s="51" t="s">
        <v>380</v>
      </c>
      <c r="H29" s="59"/>
      <c r="I29" s="51">
        <v>430</v>
      </c>
      <c r="J29" s="51">
        <v>330</v>
      </c>
      <c r="K29" s="61" t="s">
        <v>381</v>
      </c>
      <c r="L29" s="70" t="s">
        <v>382</v>
      </c>
      <c r="M29" s="51" t="s">
        <v>300</v>
      </c>
      <c r="N29" s="51" t="s">
        <v>383</v>
      </c>
      <c r="O29" s="51" t="s">
        <v>15</v>
      </c>
      <c r="P29" s="51" t="s">
        <v>16</v>
      </c>
      <c r="Q29" s="51" t="s">
        <v>32</v>
      </c>
      <c r="R29" s="58">
        <v>43040</v>
      </c>
      <c r="S29" s="51"/>
      <c r="T29" s="65"/>
      <c r="U29" s="66"/>
      <c r="V29" s="51">
        <v>3</v>
      </c>
    </row>
    <row r="30" spans="1:22" ht="27.75" customHeight="1" outlineLevel="2">
      <c r="A30" s="51">
        <v>27</v>
      </c>
      <c r="B30" s="51" t="s">
        <v>385</v>
      </c>
      <c r="C30" s="51" t="s">
        <v>374</v>
      </c>
      <c r="D30" s="51" t="s">
        <v>29</v>
      </c>
      <c r="E30" s="51" t="s">
        <v>303</v>
      </c>
      <c r="F30" s="51" t="s">
        <v>303</v>
      </c>
      <c r="G30" s="51" t="s">
        <v>375</v>
      </c>
      <c r="H30" s="59"/>
      <c r="I30" s="51">
        <v>556</v>
      </c>
      <c r="J30" s="51">
        <v>830</v>
      </c>
      <c r="K30" s="61" t="s">
        <v>376</v>
      </c>
      <c r="L30" s="70" t="s">
        <v>377</v>
      </c>
      <c r="M30" s="51" t="s">
        <v>300</v>
      </c>
      <c r="N30" s="51" t="s">
        <v>378</v>
      </c>
      <c r="O30" s="51" t="s">
        <v>15</v>
      </c>
      <c r="P30" s="51" t="s">
        <v>16</v>
      </c>
      <c r="Q30" s="51" t="s">
        <v>32</v>
      </c>
      <c r="R30" s="58">
        <v>43040</v>
      </c>
      <c r="S30" s="51"/>
      <c r="T30" s="65"/>
      <c r="U30" s="66"/>
      <c r="V30" s="51">
        <v>3</v>
      </c>
    </row>
    <row r="31" spans="1:22" ht="27.75" customHeight="1" outlineLevel="2">
      <c r="A31" s="51">
        <v>28</v>
      </c>
      <c r="B31" s="51" t="s">
        <v>386</v>
      </c>
      <c r="C31" s="51" t="s">
        <v>324</v>
      </c>
      <c r="D31" s="51" t="s">
        <v>29</v>
      </c>
      <c r="E31" s="51" t="s">
        <v>303</v>
      </c>
      <c r="F31" s="51" t="s">
        <v>303</v>
      </c>
      <c r="G31" s="51" t="s">
        <v>325</v>
      </c>
      <c r="H31" s="59"/>
      <c r="I31" s="51">
        <v>560</v>
      </c>
      <c r="J31" s="51">
        <v>830</v>
      </c>
      <c r="K31" s="61" t="s">
        <v>326</v>
      </c>
      <c r="L31" s="70" t="s">
        <v>327</v>
      </c>
      <c r="M31" s="51" t="s">
        <v>300</v>
      </c>
      <c r="N31" s="51" t="s">
        <v>328</v>
      </c>
      <c r="O31" s="51" t="s">
        <v>15</v>
      </c>
      <c r="P31" s="51" t="s">
        <v>16</v>
      </c>
      <c r="Q31" s="51" t="s">
        <v>32</v>
      </c>
      <c r="R31" s="58">
        <v>43040</v>
      </c>
      <c r="S31" s="51"/>
      <c r="T31" s="65"/>
      <c r="U31" s="66"/>
      <c r="V31" s="51">
        <v>3</v>
      </c>
    </row>
    <row r="32" spans="1:22" ht="27.75" customHeight="1" outlineLevel="2">
      <c r="A32" s="51">
        <v>29</v>
      </c>
      <c r="B32" s="51" t="s">
        <v>387</v>
      </c>
      <c r="C32" s="51" t="s">
        <v>364</v>
      </c>
      <c r="D32" s="51" t="s">
        <v>29</v>
      </c>
      <c r="E32" s="51" t="s">
        <v>303</v>
      </c>
      <c r="F32" s="51" t="s">
        <v>303</v>
      </c>
      <c r="G32" s="51" t="s">
        <v>365</v>
      </c>
      <c r="H32" s="59"/>
      <c r="I32" s="51">
        <v>556</v>
      </c>
      <c r="J32" s="51">
        <v>830</v>
      </c>
      <c r="K32" s="61" t="s">
        <v>366</v>
      </c>
      <c r="L32" s="70" t="s">
        <v>367</v>
      </c>
      <c r="M32" s="51" t="s">
        <v>300</v>
      </c>
      <c r="N32" s="51" t="s">
        <v>368</v>
      </c>
      <c r="O32" s="51" t="s">
        <v>15</v>
      </c>
      <c r="P32" s="51" t="s">
        <v>16</v>
      </c>
      <c r="Q32" s="51" t="s">
        <v>32</v>
      </c>
      <c r="R32" s="58">
        <v>43040</v>
      </c>
      <c r="S32" s="51"/>
      <c r="T32" s="65"/>
      <c r="U32" s="66"/>
      <c r="V32" s="51">
        <v>3</v>
      </c>
    </row>
    <row r="33" spans="1:22" ht="27.75" customHeight="1" outlineLevel="2">
      <c r="A33" s="51">
        <v>30</v>
      </c>
      <c r="B33" s="51" t="s">
        <v>388</v>
      </c>
      <c r="C33" s="51" t="s">
        <v>329</v>
      </c>
      <c r="D33" s="51" t="s">
        <v>29</v>
      </c>
      <c r="E33" s="51" t="s">
        <v>303</v>
      </c>
      <c r="F33" s="51" t="s">
        <v>303</v>
      </c>
      <c r="G33" s="51" t="s">
        <v>330</v>
      </c>
      <c r="H33" s="59"/>
      <c r="I33" s="51">
        <v>589</v>
      </c>
      <c r="J33" s="51">
        <v>960</v>
      </c>
      <c r="K33" s="61" t="s">
        <v>331</v>
      </c>
      <c r="L33" s="70" t="s">
        <v>332</v>
      </c>
      <c r="M33" s="51" t="s">
        <v>300</v>
      </c>
      <c r="N33" s="51" t="s">
        <v>333</v>
      </c>
      <c r="O33" s="51" t="s">
        <v>15</v>
      </c>
      <c r="P33" s="51" t="s">
        <v>16</v>
      </c>
      <c r="Q33" s="51" t="s">
        <v>32</v>
      </c>
      <c r="R33" s="58">
        <v>43040</v>
      </c>
      <c r="S33" s="51"/>
      <c r="T33" s="65"/>
      <c r="U33" s="66"/>
      <c r="V33" s="51">
        <v>3</v>
      </c>
    </row>
    <row r="34" spans="1:22" ht="27.75" customHeight="1" outlineLevel="2">
      <c r="A34" s="51">
        <v>31</v>
      </c>
      <c r="B34" s="51" t="s">
        <v>389</v>
      </c>
      <c r="C34" s="51" t="s">
        <v>334</v>
      </c>
      <c r="D34" s="51" t="s">
        <v>10</v>
      </c>
      <c r="E34" s="51" t="s">
        <v>303</v>
      </c>
      <c r="F34" s="51" t="s">
        <v>303</v>
      </c>
      <c r="G34" s="51" t="s">
        <v>335</v>
      </c>
      <c r="H34" s="59"/>
      <c r="I34" s="51">
        <v>594</v>
      </c>
      <c r="J34" s="51">
        <v>810</v>
      </c>
      <c r="K34" s="61" t="s">
        <v>336</v>
      </c>
      <c r="L34" s="70" t="s">
        <v>337</v>
      </c>
      <c r="M34" s="51" t="s">
        <v>300</v>
      </c>
      <c r="N34" s="51" t="s">
        <v>338</v>
      </c>
      <c r="O34" s="51" t="s">
        <v>15</v>
      </c>
      <c r="P34" s="51" t="s">
        <v>16</v>
      </c>
      <c r="Q34" s="51" t="s">
        <v>32</v>
      </c>
      <c r="R34" s="58">
        <v>43040</v>
      </c>
      <c r="S34" s="51"/>
      <c r="T34" s="65"/>
      <c r="U34" s="66"/>
      <c r="V34" s="51">
        <v>3</v>
      </c>
    </row>
    <row r="35" spans="1:22" ht="27.75" customHeight="1" outlineLevel="2">
      <c r="A35" s="51">
        <v>32</v>
      </c>
      <c r="B35" s="51" t="s">
        <v>390</v>
      </c>
      <c r="C35" s="51" t="s">
        <v>358</v>
      </c>
      <c r="D35" s="51" t="s">
        <v>10</v>
      </c>
      <c r="E35" s="51" t="s">
        <v>303</v>
      </c>
      <c r="F35" s="51" t="s">
        <v>303</v>
      </c>
      <c r="G35" s="51" t="s">
        <v>359</v>
      </c>
      <c r="H35" s="59"/>
      <c r="I35" s="51">
        <v>593</v>
      </c>
      <c r="J35" s="51">
        <v>810</v>
      </c>
      <c r="K35" s="61" t="s">
        <v>360</v>
      </c>
      <c r="L35" s="70" t="s">
        <v>361</v>
      </c>
      <c r="M35" s="51" t="s">
        <v>300</v>
      </c>
      <c r="N35" s="51" t="s">
        <v>362</v>
      </c>
      <c r="O35" s="51" t="s">
        <v>15</v>
      </c>
      <c r="P35" s="51" t="s">
        <v>16</v>
      </c>
      <c r="Q35" s="51" t="s">
        <v>363</v>
      </c>
      <c r="R35" s="58">
        <v>43040</v>
      </c>
      <c r="S35" s="51"/>
      <c r="T35" s="65"/>
      <c r="U35" s="66"/>
      <c r="V35" s="51">
        <v>3</v>
      </c>
    </row>
    <row r="36" spans="1:22" ht="27.75" customHeight="1" outlineLevel="2">
      <c r="A36" s="51">
        <v>33</v>
      </c>
      <c r="B36" s="51" t="s">
        <v>391</v>
      </c>
      <c r="C36" s="51" t="s">
        <v>349</v>
      </c>
      <c r="D36" s="51" t="s">
        <v>10</v>
      </c>
      <c r="E36" s="51" t="s">
        <v>303</v>
      </c>
      <c r="F36" s="51" t="s">
        <v>303</v>
      </c>
      <c r="G36" s="51" t="s">
        <v>350</v>
      </c>
      <c r="H36" s="59"/>
      <c r="I36" s="51">
        <v>575</v>
      </c>
      <c r="J36" s="51">
        <v>648</v>
      </c>
      <c r="K36" s="61" t="s">
        <v>351</v>
      </c>
      <c r="L36" s="70" t="s">
        <v>352</v>
      </c>
      <c r="M36" s="51" t="s">
        <v>300</v>
      </c>
      <c r="N36" s="51" t="s">
        <v>353</v>
      </c>
      <c r="O36" s="51" t="s">
        <v>15</v>
      </c>
      <c r="P36" s="51" t="s">
        <v>16</v>
      </c>
      <c r="Q36" s="51" t="s">
        <v>32</v>
      </c>
      <c r="R36" s="58">
        <v>43040</v>
      </c>
      <c r="S36" s="51"/>
      <c r="T36" s="65"/>
      <c r="U36" s="66"/>
      <c r="V36" s="51">
        <v>3</v>
      </c>
    </row>
    <row r="37" spans="1:22" ht="27.75" customHeight="1" outlineLevel="2">
      <c r="A37" s="51">
        <v>34</v>
      </c>
      <c r="B37" s="51" t="s">
        <v>392</v>
      </c>
      <c r="C37" s="51" t="s">
        <v>339</v>
      </c>
      <c r="D37" s="51" t="s">
        <v>10</v>
      </c>
      <c r="E37" s="51" t="s">
        <v>303</v>
      </c>
      <c r="F37" s="51" t="s">
        <v>303</v>
      </c>
      <c r="G37" s="51" t="s">
        <v>340</v>
      </c>
      <c r="H37" s="59"/>
      <c r="I37" s="51">
        <v>593</v>
      </c>
      <c r="J37" s="51">
        <v>810</v>
      </c>
      <c r="K37" s="61" t="s">
        <v>341</v>
      </c>
      <c r="L37" s="70" t="s">
        <v>342</v>
      </c>
      <c r="M37" s="51" t="s">
        <v>300</v>
      </c>
      <c r="N37" s="51" t="s">
        <v>343</v>
      </c>
      <c r="O37" s="51" t="s">
        <v>15</v>
      </c>
      <c r="P37" s="51" t="s">
        <v>16</v>
      </c>
      <c r="Q37" s="51" t="s">
        <v>32</v>
      </c>
      <c r="R37" s="58">
        <v>43040</v>
      </c>
      <c r="S37" s="51"/>
      <c r="T37" s="65"/>
      <c r="U37" s="66"/>
      <c r="V37" s="51">
        <v>3</v>
      </c>
    </row>
    <row r="38" spans="1:22" ht="27.75" customHeight="1" outlineLevel="2">
      <c r="A38" s="51">
        <v>35</v>
      </c>
      <c r="B38" s="51" t="s">
        <v>393</v>
      </c>
      <c r="C38" s="51" t="s">
        <v>369</v>
      </c>
      <c r="D38" s="51" t="s">
        <v>29</v>
      </c>
      <c r="E38" s="51" t="s">
        <v>303</v>
      </c>
      <c r="F38" s="51" t="s">
        <v>303</v>
      </c>
      <c r="G38" s="51" t="s">
        <v>370</v>
      </c>
      <c r="H38" s="59"/>
      <c r="I38" s="51">
        <v>480</v>
      </c>
      <c r="J38" s="51">
        <v>466</v>
      </c>
      <c r="K38" s="61" t="s">
        <v>371</v>
      </c>
      <c r="L38" s="70" t="s">
        <v>372</v>
      </c>
      <c r="M38" s="51" t="s">
        <v>300</v>
      </c>
      <c r="N38" s="51" t="s">
        <v>373</v>
      </c>
      <c r="O38" s="51" t="s">
        <v>15</v>
      </c>
      <c r="P38" s="51" t="s">
        <v>16</v>
      </c>
      <c r="Q38" s="51" t="s">
        <v>32</v>
      </c>
      <c r="R38" s="58">
        <v>43040</v>
      </c>
      <c r="S38" s="51"/>
      <c r="T38" s="65"/>
      <c r="U38" s="66"/>
      <c r="V38" s="51">
        <v>3</v>
      </c>
    </row>
    <row r="39" spans="1:22" ht="27.75" customHeight="1" outlineLevel="2">
      <c r="A39" s="51">
        <v>36</v>
      </c>
      <c r="B39" s="51" t="s">
        <v>394</v>
      </c>
      <c r="C39" s="51" t="s">
        <v>344</v>
      </c>
      <c r="D39" s="51" t="s">
        <v>29</v>
      </c>
      <c r="E39" s="51" t="s">
        <v>303</v>
      </c>
      <c r="F39" s="51" t="s">
        <v>303</v>
      </c>
      <c r="G39" s="51" t="s">
        <v>345</v>
      </c>
      <c r="H39" s="59"/>
      <c r="I39" s="51">
        <v>482</v>
      </c>
      <c r="J39" s="51">
        <v>448</v>
      </c>
      <c r="K39" s="61" t="s">
        <v>346</v>
      </c>
      <c r="L39" s="70" t="s">
        <v>347</v>
      </c>
      <c r="M39" s="51" t="s">
        <v>300</v>
      </c>
      <c r="N39" s="51" t="s">
        <v>348</v>
      </c>
      <c r="O39" s="51" t="s">
        <v>15</v>
      </c>
      <c r="P39" s="51" t="s">
        <v>16</v>
      </c>
      <c r="Q39" s="51" t="s">
        <v>32</v>
      </c>
      <c r="R39" s="58">
        <v>43040</v>
      </c>
      <c r="S39" s="51"/>
      <c r="T39" s="65"/>
      <c r="U39" s="66"/>
      <c r="V39" s="51">
        <v>3</v>
      </c>
    </row>
    <row r="40" spans="1:22" ht="27.75" customHeight="1" outlineLevel="2">
      <c r="A40" s="51">
        <v>37</v>
      </c>
      <c r="B40" s="51" t="s">
        <v>395</v>
      </c>
      <c r="C40" s="51" t="s">
        <v>354</v>
      </c>
      <c r="D40" s="51" t="s">
        <v>10</v>
      </c>
      <c r="E40" s="51" t="s">
        <v>303</v>
      </c>
      <c r="F40" s="51" t="s">
        <v>303</v>
      </c>
      <c r="G40" s="51" t="s">
        <v>355</v>
      </c>
      <c r="H40" s="59"/>
      <c r="I40" s="51">
        <v>591</v>
      </c>
      <c r="J40" s="51">
        <v>810</v>
      </c>
      <c r="K40" s="61" t="s">
        <v>629</v>
      </c>
      <c r="L40" s="70" t="s">
        <v>356</v>
      </c>
      <c r="M40" s="51" t="s">
        <v>300</v>
      </c>
      <c r="N40" s="51" t="s">
        <v>357</v>
      </c>
      <c r="O40" s="51" t="s">
        <v>15</v>
      </c>
      <c r="P40" s="51" t="s">
        <v>16</v>
      </c>
      <c r="Q40" s="51" t="s">
        <v>32</v>
      </c>
      <c r="R40" s="58">
        <v>43040</v>
      </c>
      <c r="S40" s="51"/>
      <c r="T40" s="65"/>
      <c r="U40" s="66"/>
      <c r="V40" s="51">
        <v>3</v>
      </c>
    </row>
    <row r="41" spans="1:22" ht="27.75" customHeight="1" outlineLevel="2">
      <c r="A41" s="51">
        <v>38</v>
      </c>
      <c r="B41" s="51" t="s">
        <v>288</v>
      </c>
      <c r="C41" s="51" t="s">
        <v>630</v>
      </c>
      <c r="D41" s="51" t="s">
        <v>62</v>
      </c>
      <c r="E41" s="51" t="s">
        <v>39</v>
      </c>
      <c r="F41" s="51" t="s">
        <v>39</v>
      </c>
      <c r="G41" s="58">
        <v>39062</v>
      </c>
      <c r="H41" s="59"/>
      <c r="I41" s="51">
        <v>593</v>
      </c>
      <c r="J41" s="51">
        <v>810</v>
      </c>
      <c r="K41" s="61" t="s">
        <v>631</v>
      </c>
      <c r="L41" s="62" t="s">
        <v>289</v>
      </c>
      <c r="M41" s="51" t="s">
        <v>282</v>
      </c>
      <c r="N41" s="51" t="s">
        <v>290</v>
      </c>
      <c r="O41" s="51" t="s">
        <v>43</v>
      </c>
      <c r="P41" s="51" t="s">
        <v>16</v>
      </c>
      <c r="Q41" s="51" t="s">
        <v>32</v>
      </c>
      <c r="R41" s="58">
        <v>42653</v>
      </c>
      <c r="S41" s="51"/>
      <c r="T41" s="67"/>
      <c r="U41" s="68"/>
      <c r="V41" s="51">
        <v>3</v>
      </c>
    </row>
    <row r="42" spans="1:22" ht="27.75" customHeight="1" outlineLevel="2">
      <c r="A42" s="51">
        <v>39</v>
      </c>
      <c r="B42" s="51" t="s">
        <v>284</v>
      </c>
      <c r="C42" s="51" t="s">
        <v>285</v>
      </c>
      <c r="D42" s="51" t="s">
        <v>10</v>
      </c>
      <c r="E42" s="51" t="s">
        <v>39</v>
      </c>
      <c r="F42" s="51" t="s">
        <v>39</v>
      </c>
      <c r="G42" s="58">
        <v>39029</v>
      </c>
      <c r="H42" s="59"/>
      <c r="I42" s="51">
        <v>598</v>
      </c>
      <c r="J42" s="51">
        <v>909</v>
      </c>
      <c r="K42" s="61" t="s">
        <v>632</v>
      </c>
      <c r="L42" s="62" t="s">
        <v>286</v>
      </c>
      <c r="M42" s="51" t="s">
        <v>282</v>
      </c>
      <c r="N42" s="51" t="s">
        <v>287</v>
      </c>
      <c r="O42" s="51" t="s">
        <v>43</v>
      </c>
      <c r="P42" s="51" t="s">
        <v>16</v>
      </c>
      <c r="Q42" s="51" t="s">
        <v>32</v>
      </c>
      <c r="R42" s="58">
        <v>42653</v>
      </c>
      <c r="S42" s="73"/>
      <c r="T42" s="67"/>
      <c r="U42" s="68"/>
      <c r="V42" s="51">
        <v>3</v>
      </c>
    </row>
    <row r="43" spans="1:22" ht="27.75" customHeight="1" outlineLevel="2">
      <c r="A43" s="51">
        <v>40</v>
      </c>
      <c r="B43" s="51" t="s">
        <v>279</v>
      </c>
      <c r="C43" s="51" t="s">
        <v>280</v>
      </c>
      <c r="D43" s="51" t="s">
        <v>10</v>
      </c>
      <c r="E43" s="51" t="s">
        <v>39</v>
      </c>
      <c r="F43" s="51" t="s">
        <v>39</v>
      </c>
      <c r="G43" s="58">
        <v>39078</v>
      </c>
      <c r="H43" s="59"/>
      <c r="I43" s="51">
        <v>593</v>
      </c>
      <c r="J43" s="51">
        <v>810</v>
      </c>
      <c r="K43" s="61" t="s">
        <v>633</v>
      </c>
      <c r="L43" s="62" t="s">
        <v>281</v>
      </c>
      <c r="M43" s="51" t="s">
        <v>282</v>
      </c>
      <c r="N43" s="51" t="s">
        <v>283</v>
      </c>
      <c r="O43" s="51" t="s">
        <v>43</v>
      </c>
      <c r="P43" s="51" t="s">
        <v>16</v>
      </c>
      <c r="Q43" s="51" t="s">
        <v>32</v>
      </c>
      <c r="R43" s="58">
        <v>42653</v>
      </c>
      <c r="S43" s="51"/>
      <c r="T43" s="67"/>
      <c r="U43" s="68"/>
      <c r="V43" s="51">
        <v>3</v>
      </c>
    </row>
    <row r="44" spans="1:22" ht="27.75" customHeight="1" outlineLevel="2">
      <c r="A44" s="51">
        <v>41</v>
      </c>
      <c r="B44" s="51" t="s">
        <v>85</v>
      </c>
      <c r="C44" s="51" t="s">
        <v>86</v>
      </c>
      <c r="D44" s="51" t="s">
        <v>62</v>
      </c>
      <c r="E44" s="51" t="s">
        <v>39</v>
      </c>
      <c r="F44" s="51" t="s">
        <v>39</v>
      </c>
      <c r="G44" s="58">
        <v>38621</v>
      </c>
      <c r="H44" s="59" t="s">
        <v>634</v>
      </c>
      <c r="I44" s="51">
        <v>325</v>
      </c>
      <c r="J44" s="51">
        <v>830</v>
      </c>
      <c r="K44" s="61" t="s">
        <v>635</v>
      </c>
      <c r="L44" s="62" t="s">
        <v>87</v>
      </c>
      <c r="M44" s="51" t="s">
        <v>41</v>
      </c>
      <c r="N44" s="51" t="s">
        <v>88</v>
      </c>
      <c r="O44" s="63" t="s">
        <v>43</v>
      </c>
      <c r="P44" s="51" t="s">
        <v>16</v>
      </c>
      <c r="Q44" s="51" t="s">
        <v>32</v>
      </c>
      <c r="R44" s="58">
        <v>42854</v>
      </c>
      <c r="S44" s="51"/>
      <c r="T44" s="67"/>
      <c r="U44" s="68"/>
      <c r="V44" s="51">
        <v>3</v>
      </c>
    </row>
    <row r="45" spans="1:22" ht="27.75" customHeight="1" outlineLevel="2">
      <c r="A45" s="51">
        <v>42</v>
      </c>
      <c r="B45" s="51" t="s">
        <v>93</v>
      </c>
      <c r="C45" s="51" t="s">
        <v>94</v>
      </c>
      <c r="D45" s="71" t="s">
        <v>10</v>
      </c>
      <c r="E45" s="51" t="s">
        <v>39</v>
      </c>
      <c r="F45" s="51" t="s">
        <v>39</v>
      </c>
      <c r="G45" s="58">
        <v>39409</v>
      </c>
      <c r="H45" s="59"/>
      <c r="I45" s="51">
        <v>593</v>
      </c>
      <c r="J45" s="51">
        <v>810</v>
      </c>
      <c r="K45" s="61" t="s">
        <v>636</v>
      </c>
      <c r="L45" s="62" t="s">
        <v>95</v>
      </c>
      <c r="M45" s="51" t="s">
        <v>41</v>
      </c>
      <c r="N45" s="51" t="s">
        <v>96</v>
      </c>
      <c r="O45" s="63" t="s">
        <v>43</v>
      </c>
      <c r="P45" s="51" t="s">
        <v>16</v>
      </c>
      <c r="Q45" s="51" t="s">
        <v>32</v>
      </c>
      <c r="R45" s="58">
        <v>42854</v>
      </c>
      <c r="S45" s="51"/>
      <c r="T45" s="67"/>
      <c r="U45" s="68"/>
      <c r="V45" s="51">
        <v>3</v>
      </c>
    </row>
    <row r="46" spans="1:22" ht="27.75" customHeight="1" outlineLevel="2">
      <c r="A46" s="51">
        <v>43</v>
      </c>
      <c r="B46" s="51" t="s">
        <v>125</v>
      </c>
      <c r="C46" s="51" t="s">
        <v>126</v>
      </c>
      <c r="D46" s="71" t="s">
        <v>10</v>
      </c>
      <c r="E46" s="51" t="s">
        <v>39</v>
      </c>
      <c r="F46" s="51" t="s">
        <v>39</v>
      </c>
      <c r="G46" s="58">
        <v>39374</v>
      </c>
      <c r="H46" s="59"/>
      <c r="I46" s="51">
        <v>595</v>
      </c>
      <c r="J46" s="51">
        <v>810</v>
      </c>
      <c r="K46" s="61" t="s">
        <v>637</v>
      </c>
      <c r="L46" s="62" t="s">
        <v>127</v>
      </c>
      <c r="M46" s="51" t="s">
        <v>41</v>
      </c>
      <c r="N46" s="51" t="s">
        <v>128</v>
      </c>
      <c r="O46" s="63" t="s">
        <v>43</v>
      </c>
      <c r="P46" s="51" t="s">
        <v>16</v>
      </c>
      <c r="Q46" s="51" t="s">
        <v>32</v>
      </c>
      <c r="R46" s="58">
        <v>42845</v>
      </c>
      <c r="S46" s="51"/>
      <c r="T46" s="65"/>
      <c r="U46" s="66"/>
      <c r="V46" s="51">
        <v>3</v>
      </c>
    </row>
    <row r="47" spans="1:22" ht="27.75" customHeight="1" outlineLevel="2">
      <c r="A47" s="51">
        <v>44</v>
      </c>
      <c r="B47" s="51" t="s">
        <v>121</v>
      </c>
      <c r="C47" s="51" t="s">
        <v>122</v>
      </c>
      <c r="D47" s="51" t="s">
        <v>62</v>
      </c>
      <c r="E47" s="51" t="s">
        <v>39</v>
      </c>
      <c r="F47" s="51" t="s">
        <v>39</v>
      </c>
      <c r="G47" s="58">
        <v>39202</v>
      </c>
      <c r="H47" s="59"/>
      <c r="I47" s="51">
        <v>593</v>
      </c>
      <c r="J47" s="51">
        <v>810</v>
      </c>
      <c r="K47" s="61" t="s">
        <v>638</v>
      </c>
      <c r="L47" s="62" t="s">
        <v>123</v>
      </c>
      <c r="M47" s="51" t="s">
        <v>41</v>
      </c>
      <c r="N47" s="51" t="s">
        <v>124</v>
      </c>
      <c r="O47" s="63" t="s">
        <v>43</v>
      </c>
      <c r="P47" s="51" t="s">
        <v>16</v>
      </c>
      <c r="Q47" s="51" t="s">
        <v>32</v>
      </c>
      <c r="R47" s="58">
        <v>42845</v>
      </c>
      <c r="S47" s="58"/>
      <c r="T47" s="58"/>
      <c r="U47" s="58"/>
      <c r="V47" s="51">
        <v>3</v>
      </c>
    </row>
    <row r="48" spans="1:22" ht="27.75" customHeight="1" outlineLevel="2">
      <c r="A48" s="51">
        <v>45</v>
      </c>
      <c r="B48" s="51" t="s">
        <v>117</v>
      </c>
      <c r="C48" s="51" t="s">
        <v>118</v>
      </c>
      <c r="D48" s="71" t="s">
        <v>10</v>
      </c>
      <c r="E48" s="51" t="s">
        <v>39</v>
      </c>
      <c r="F48" s="51" t="s">
        <v>39</v>
      </c>
      <c r="G48" s="58">
        <v>39385</v>
      </c>
      <c r="H48" s="59"/>
      <c r="I48" s="51">
        <v>594</v>
      </c>
      <c r="J48" s="51">
        <v>810</v>
      </c>
      <c r="K48" s="61" t="s">
        <v>639</v>
      </c>
      <c r="L48" s="62" t="s">
        <v>119</v>
      </c>
      <c r="M48" s="51" t="s">
        <v>41</v>
      </c>
      <c r="N48" s="51" t="s">
        <v>120</v>
      </c>
      <c r="O48" s="63" t="s">
        <v>43</v>
      </c>
      <c r="P48" s="51" t="s">
        <v>16</v>
      </c>
      <c r="Q48" s="51" t="s">
        <v>32</v>
      </c>
      <c r="R48" s="58">
        <v>42845</v>
      </c>
      <c r="S48" s="51"/>
      <c r="T48" s="65"/>
      <c r="U48" s="66"/>
      <c r="V48" s="51">
        <v>3</v>
      </c>
    </row>
    <row r="49" spans="1:22" ht="27.75" customHeight="1" outlineLevel="2">
      <c r="A49" s="51">
        <v>46</v>
      </c>
      <c r="B49" s="51" t="s">
        <v>113</v>
      </c>
      <c r="C49" s="51" t="s">
        <v>114</v>
      </c>
      <c r="D49" s="71" t="s">
        <v>10</v>
      </c>
      <c r="E49" s="51" t="s">
        <v>39</v>
      </c>
      <c r="F49" s="51" t="s">
        <v>39</v>
      </c>
      <c r="G49" s="58">
        <v>38980</v>
      </c>
      <c r="H49" s="59"/>
      <c r="I49" s="51">
        <v>593</v>
      </c>
      <c r="J49" s="51">
        <v>810</v>
      </c>
      <c r="K49" s="61" t="s">
        <v>640</v>
      </c>
      <c r="L49" s="62" t="s">
        <v>115</v>
      </c>
      <c r="M49" s="51" t="s">
        <v>41</v>
      </c>
      <c r="N49" s="51" t="s">
        <v>116</v>
      </c>
      <c r="O49" s="63" t="s">
        <v>43</v>
      </c>
      <c r="P49" s="51" t="s">
        <v>16</v>
      </c>
      <c r="Q49" s="51" t="s">
        <v>32</v>
      </c>
      <c r="R49" s="58">
        <v>42848</v>
      </c>
      <c r="S49" s="51"/>
      <c r="T49" s="65"/>
      <c r="U49" s="66"/>
      <c r="V49" s="51">
        <v>3</v>
      </c>
    </row>
    <row r="50" spans="1:22" ht="27.75" customHeight="1" outlineLevel="2">
      <c r="A50" s="51">
        <v>47</v>
      </c>
      <c r="B50" s="51" t="s">
        <v>101</v>
      </c>
      <c r="C50" s="51" t="s">
        <v>102</v>
      </c>
      <c r="D50" s="71" t="s">
        <v>10</v>
      </c>
      <c r="E50" s="51" t="s">
        <v>39</v>
      </c>
      <c r="F50" s="51" t="s">
        <v>39</v>
      </c>
      <c r="G50" s="58">
        <v>39350</v>
      </c>
      <c r="H50" s="59"/>
      <c r="I50" s="51">
        <v>594</v>
      </c>
      <c r="J50" s="51">
        <v>810</v>
      </c>
      <c r="K50" s="61" t="s">
        <v>641</v>
      </c>
      <c r="L50" s="62" t="s">
        <v>103</v>
      </c>
      <c r="M50" s="51" t="s">
        <v>41</v>
      </c>
      <c r="N50" s="51" t="s">
        <v>104</v>
      </c>
      <c r="O50" s="63" t="s">
        <v>43</v>
      </c>
      <c r="P50" s="51" t="s">
        <v>16</v>
      </c>
      <c r="Q50" s="51" t="s">
        <v>32</v>
      </c>
      <c r="R50" s="58">
        <v>42848</v>
      </c>
      <c r="S50" s="51"/>
      <c r="T50" s="65"/>
      <c r="U50" s="66"/>
      <c r="V50" s="51">
        <v>3</v>
      </c>
    </row>
    <row r="51" spans="1:22" ht="27.75" customHeight="1" outlineLevel="2">
      <c r="A51" s="51">
        <v>48</v>
      </c>
      <c r="B51" s="51" t="s">
        <v>105</v>
      </c>
      <c r="C51" s="51" t="s">
        <v>106</v>
      </c>
      <c r="D51" s="51" t="s">
        <v>62</v>
      </c>
      <c r="E51" s="51" t="s">
        <v>39</v>
      </c>
      <c r="F51" s="51" t="s">
        <v>39</v>
      </c>
      <c r="G51" s="58">
        <v>39255</v>
      </c>
      <c r="H51" s="59"/>
      <c r="I51" s="51">
        <v>595</v>
      </c>
      <c r="J51" s="51">
        <v>810</v>
      </c>
      <c r="K51" s="61" t="s">
        <v>642</v>
      </c>
      <c r="L51" s="62" t="s">
        <v>107</v>
      </c>
      <c r="M51" s="51" t="s">
        <v>41</v>
      </c>
      <c r="N51" s="51" t="s">
        <v>108</v>
      </c>
      <c r="O51" s="63" t="s">
        <v>43</v>
      </c>
      <c r="P51" s="51" t="s">
        <v>16</v>
      </c>
      <c r="Q51" s="51" t="s">
        <v>32</v>
      </c>
      <c r="R51" s="58">
        <v>42848</v>
      </c>
      <c r="S51" s="51"/>
      <c r="T51" s="65"/>
      <c r="U51" s="66"/>
      <c r="V51" s="51">
        <v>3</v>
      </c>
    </row>
    <row r="52" spans="1:22" ht="27.75" customHeight="1" outlineLevel="2">
      <c r="A52" s="51">
        <v>49</v>
      </c>
      <c r="B52" s="51" t="s">
        <v>97</v>
      </c>
      <c r="C52" s="51" t="s">
        <v>98</v>
      </c>
      <c r="D52" s="71" t="s">
        <v>10</v>
      </c>
      <c r="E52" s="51" t="s">
        <v>39</v>
      </c>
      <c r="F52" s="51" t="s">
        <v>39</v>
      </c>
      <c r="G52" s="58">
        <v>39262</v>
      </c>
      <c r="H52" s="59"/>
      <c r="I52" s="51">
        <v>595</v>
      </c>
      <c r="J52" s="51">
        <v>810</v>
      </c>
      <c r="K52" s="61" t="s">
        <v>643</v>
      </c>
      <c r="L52" s="62" t="s">
        <v>99</v>
      </c>
      <c r="M52" s="51" t="s">
        <v>41</v>
      </c>
      <c r="N52" s="51" t="s">
        <v>100</v>
      </c>
      <c r="O52" s="63" t="s">
        <v>43</v>
      </c>
      <c r="P52" s="51" t="s">
        <v>16</v>
      </c>
      <c r="Q52" s="51" t="s">
        <v>32</v>
      </c>
      <c r="R52" s="58">
        <v>42854</v>
      </c>
      <c r="S52" s="51"/>
      <c r="T52" s="65"/>
      <c r="U52" s="66"/>
      <c r="V52" s="51">
        <v>3</v>
      </c>
    </row>
    <row r="53" spans="1:22" ht="27.75" customHeight="1" outlineLevel="2">
      <c r="A53" s="51">
        <v>50</v>
      </c>
      <c r="B53" s="51" t="s">
        <v>89</v>
      </c>
      <c r="C53" s="51" t="s">
        <v>90</v>
      </c>
      <c r="D53" s="51" t="s">
        <v>62</v>
      </c>
      <c r="E53" s="51" t="s">
        <v>39</v>
      </c>
      <c r="F53" s="51" t="s">
        <v>39</v>
      </c>
      <c r="G53" s="58">
        <v>38708</v>
      </c>
      <c r="H53" s="59"/>
      <c r="I53" s="51">
        <v>511</v>
      </c>
      <c r="J53" s="51">
        <v>390</v>
      </c>
      <c r="K53" s="61" t="s">
        <v>644</v>
      </c>
      <c r="L53" s="62" t="s">
        <v>91</v>
      </c>
      <c r="M53" s="51" t="s">
        <v>41</v>
      </c>
      <c r="N53" s="51" t="s">
        <v>92</v>
      </c>
      <c r="O53" s="63" t="s">
        <v>43</v>
      </c>
      <c r="P53" s="51" t="s">
        <v>16</v>
      </c>
      <c r="Q53" s="51" t="s">
        <v>32</v>
      </c>
      <c r="R53" s="58">
        <v>42848</v>
      </c>
      <c r="S53" s="51"/>
      <c r="T53" s="65"/>
      <c r="U53" s="66"/>
      <c r="V53" s="51">
        <v>3</v>
      </c>
    </row>
    <row r="54" spans="1:22" ht="27.75" customHeight="1" outlineLevel="2">
      <c r="A54" s="51">
        <v>51</v>
      </c>
      <c r="B54" s="51" t="s">
        <v>109</v>
      </c>
      <c r="C54" s="51" t="s">
        <v>110</v>
      </c>
      <c r="D54" s="51" t="s">
        <v>62</v>
      </c>
      <c r="E54" s="51" t="s">
        <v>39</v>
      </c>
      <c r="F54" s="51" t="s">
        <v>39</v>
      </c>
      <c r="G54" s="58">
        <v>38953</v>
      </c>
      <c r="H54" s="59"/>
      <c r="I54" s="51">
        <v>593</v>
      </c>
      <c r="J54" s="51">
        <v>810</v>
      </c>
      <c r="K54" s="61" t="s">
        <v>645</v>
      </c>
      <c r="L54" s="62" t="s">
        <v>111</v>
      </c>
      <c r="M54" s="51" t="s">
        <v>41</v>
      </c>
      <c r="N54" s="51" t="s">
        <v>112</v>
      </c>
      <c r="O54" s="63" t="s">
        <v>43</v>
      </c>
      <c r="P54" s="51" t="s">
        <v>16</v>
      </c>
      <c r="Q54" s="51" t="s">
        <v>32</v>
      </c>
      <c r="R54" s="58">
        <v>42853</v>
      </c>
      <c r="S54" s="51"/>
      <c r="T54" s="65"/>
      <c r="U54" s="66"/>
      <c r="V54" s="51">
        <v>3</v>
      </c>
    </row>
    <row r="55" spans="1:22" ht="27.75" customHeight="1" outlineLevel="2">
      <c r="A55" s="51">
        <v>52</v>
      </c>
      <c r="B55" s="51" t="s">
        <v>81</v>
      </c>
      <c r="C55" s="51" t="s">
        <v>82</v>
      </c>
      <c r="D55" s="51" t="s">
        <v>10</v>
      </c>
      <c r="E55" s="51" t="s">
        <v>39</v>
      </c>
      <c r="F55" s="51" t="s">
        <v>39</v>
      </c>
      <c r="G55" s="58">
        <v>38831</v>
      </c>
      <c r="H55" s="59"/>
      <c r="I55" s="51">
        <v>593</v>
      </c>
      <c r="J55" s="51">
        <v>810</v>
      </c>
      <c r="K55" s="61" t="s">
        <v>646</v>
      </c>
      <c r="L55" s="62" t="s">
        <v>83</v>
      </c>
      <c r="M55" s="51" t="s">
        <v>41</v>
      </c>
      <c r="N55" s="51" t="s">
        <v>84</v>
      </c>
      <c r="O55" s="51" t="s">
        <v>43</v>
      </c>
      <c r="P55" s="51" t="s">
        <v>16</v>
      </c>
      <c r="Q55" s="51" t="s">
        <v>32</v>
      </c>
      <c r="R55" s="58">
        <v>42847</v>
      </c>
      <c r="S55" s="51"/>
      <c r="T55" s="65"/>
      <c r="U55" s="66"/>
      <c r="V55" s="51">
        <v>3</v>
      </c>
    </row>
    <row r="56" spans="1:22" ht="27.75" customHeight="1" outlineLevel="2">
      <c r="A56" s="51">
        <v>53</v>
      </c>
      <c r="B56" s="51" t="s">
        <v>37</v>
      </c>
      <c r="C56" s="51" t="s">
        <v>38</v>
      </c>
      <c r="D56" s="51" t="s">
        <v>10</v>
      </c>
      <c r="E56" s="51" t="s">
        <v>39</v>
      </c>
      <c r="F56" s="51" t="s">
        <v>39</v>
      </c>
      <c r="G56" s="58">
        <v>38351</v>
      </c>
      <c r="H56" s="59"/>
      <c r="I56" s="51">
        <v>593</v>
      </c>
      <c r="J56" s="51">
        <v>810</v>
      </c>
      <c r="K56" s="61" t="s">
        <v>647</v>
      </c>
      <c r="L56" s="62" t="s">
        <v>40</v>
      </c>
      <c r="M56" s="51" t="s">
        <v>41</v>
      </c>
      <c r="N56" s="51" t="s">
        <v>42</v>
      </c>
      <c r="O56" s="51" t="s">
        <v>43</v>
      </c>
      <c r="P56" s="51" t="s">
        <v>16</v>
      </c>
      <c r="Q56" s="51" t="s">
        <v>32</v>
      </c>
      <c r="R56" s="58">
        <v>42831</v>
      </c>
      <c r="S56" s="51"/>
      <c r="T56" s="65"/>
      <c r="U56" s="66"/>
      <c r="V56" s="51">
        <v>3</v>
      </c>
    </row>
    <row r="57" spans="1:22" ht="27.75" customHeight="1" outlineLevel="2">
      <c r="A57" s="51">
        <v>54</v>
      </c>
      <c r="B57" s="51" t="s">
        <v>44</v>
      </c>
      <c r="C57" s="51" t="s">
        <v>45</v>
      </c>
      <c r="D57" s="51" t="s">
        <v>10</v>
      </c>
      <c r="E57" s="51" t="s">
        <v>39</v>
      </c>
      <c r="F57" s="51" t="s">
        <v>39</v>
      </c>
      <c r="G57" s="58">
        <v>38509</v>
      </c>
      <c r="H57" s="59"/>
      <c r="I57" s="51">
        <v>593</v>
      </c>
      <c r="J57" s="51">
        <v>810</v>
      </c>
      <c r="K57" s="61" t="s">
        <v>648</v>
      </c>
      <c r="L57" s="62" t="s">
        <v>46</v>
      </c>
      <c r="M57" s="51" t="s">
        <v>41</v>
      </c>
      <c r="N57" s="51" t="s">
        <v>47</v>
      </c>
      <c r="O57" s="51" t="s">
        <v>43</v>
      </c>
      <c r="P57" s="51" t="s">
        <v>16</v>
      </c>
      <c r="Q57" s="51" t="s">
        <v>32</v>
      </c>
      <c r="R57" s="58">
        <v>42831</v>
      </c>
      <c r="S57" s="51"/>
      <c r="T57" s="65"/>
      <c r="U57" s="66"/>
      <c r="V57" s="51">
        <v>3</v>
      </c>
    </row>
    <row r="58" spans="1:22" ht="27.75" customHeight="1" outlineLevel="2">
      <c r="A58" s="51">
        <v>55</v>
      </c>
      <c r="B58" s="51" t="s">
        <v>129</v>
      </c>
      <c r="C58" s="51" t="s">
        <v>130</v>
      </c>
      <c r="D58" s="51" t="s">
        <v>10</v>
      </c>
      <c r="E58" s="51" t="s">
        <v>39</v>
      </c>
      <c r="F58" s="51" t="s">
        <v>39</v>
      </c>
      <c r="G58" s="58">
        <v>38576</v>
      </c>
      <c r="H58" s="59"/>
      <c r="I58" s="51">
        <v>593</v>
      </c>
      <c r="J58" s="51">
        <v>810</v>
      </c>
      <c r="K58" s="61" t="s">
        <v>649</v>
      </c>
      <c r="L58" s="62" t="s">
        <v>131</v>
      </c>
      <c r="M58" s="51" t="s">
        <v>41</v>
      </c>
      <c r="N58" s="51" t="s">
        <v>132</v>
      </c>
      <c r="O58" s="51" t="s">
        <v>43</v>
      </c>
      <c r="P58" s="51" t="s">
        <v>16</v>
      </c>
      <c r="Q58" s="51" t="s">
        <v>32</v>
      </c>
      <c r="R58" s="58">
        <v>42837</v>
      </c>
      <c r="S58" s="51"/>
      <c r="T58" s="65"/>
      <c r="U58" s="66"/>
      <c r="V58" s="51">
        <v>3</v>
      </c>
    </row>
    <row r="59" spans="1:22" ht="27.75" customHeight="1" outlineLevel="2">
      <c r="A59" s="51">
        <v>56</v>
      </c>
      <c r="B59" s="51" t="s">
        <v>60</v>
      </c>
      <c r="C59" s="51" t="s">
        <v>61</v>
      </c>
      <c r="D59" s="51" t="s">
        <v>62</v>
      </c>
      <c r="E59" s="51" t="s">
        <v>39</v>
      </c>
      <c r="F59" s="51" t="s">
        <v>39</v>
      </c>
      <c r="G59" s="58">
        <v>38932</v>
      </c>
      <c r="H59" s="59"/>
      <c r="I59" s="51">
        <v>566</v>
      </c>
      <c r="J59" s="51">
        <v>550</v>
      </c>
      <c r="K59" s="61" t="s">
        <v>650</v>
      </c>
      <c r="L59" s="62" t="s">
        <v>63</v>
      </c>
      <c r="M59" s="51" t="s">
        <v>41</v>
      </c>
      <c r="N59" s="51" t="s">
        <v>64</v>
      </c>
      <c r="O59" s="51" t="s">
        <v>43</v>
      </c>
      <c r="P59" s="51" t="s">
        <v>16</v>
      </c>
      <c r="Q59" s="51" t="s">
        <v>32</v>
      </c>
      <c r="R59" s="58">
        <v>42834</v>
      </c>
      <c r="S59" s="51"/>
      <c r="T59" s="65"/>
      <c r="U59" s="66"/>
      <c r="V59" s="51">
        <v>3</v>
      </c>
    </row>
    <row r="60" spans="1:22" ht="27.75" customHeight="1" outlineLevel="2">
      <c r="A60" s="51">
        <v>57</v>
      </c>
      <c r="B60" s="51" t="s">
        <v>65</v>
      </c>
      <c r="C60" s="51" t="s">
        <v>66</v>
      </c>
      <c r="D60" s="51" t="s">
        <v>10</v>
      </c>
      <c r="E60" s="51" t="s">
        <v>39</v>
      </c>
      <c r="F60" s="51" t="s">
        <v>39</v>
      </c>
      <c r="G60" s="58">
        <v>39020</v>
      </c>
      <c r="H60" s="59"/>
      <c r="I60" s="51">
        <v>593</v>
      </c>
      <c r="J60" s="51">
        <v>849</v>
      </c>
      <c r="K60" s="61" t="s">
        <v>651</v>
      </c>
      <c r="L60" s="62" t="s">
        <v>67</v>
      </c>
      <c r="M60" s="51" t="s">
        <v>41</v>
      </c>
      <c r="N60" s="51" t="s">
        <v>68</v>
      </c>
      <c r="O60" s="51" t="s">
        <v>43</v>
      </c>
      <c r="P60" s="51" t="s">
        <v>16</v>
      </c>
      <c r="Q60" s="51" t="s">
        <v>32</v>
      </c>
      <c r="R60" s="58">
        <v>42834</v>
      </c>
      <c r="S60" s="51"/>
      <c r="T60" s="65"/>
      <c r="U60" s="66"/>
      <c r="V60" s="51">
        <v>3</v>
      </c>
    </row>
    <row r="61" spans="1:22" ht="27.75" customHeight="1" outlineLevel="2">
      <c r="A61" s="51">
        <v>58</v>
      </c>
      <c r="B61" s="51" t="s">
        <v>48</v>
      </c>
      <c r="C61" s="51" t="s">
        <v>49</v>
      </c>
      <c r="D61" s="51" t="s">
        <v>10</v>
      </c>
      <c r="E61" s="51" t="s">
        <v>39</v>
      </c>
      <c r="F61" s="51" t="s">
        <v>39</v>
      </c>
      <c r="G61" s="58">
        <v>38990</v>
      </c>
      <c r="H61" s="59"/>
      <c r="I61" s="51">
        <v>593</v>
      </c>
      <c r="J61" s="51">
        <v>849</v>
      </c>
      <c r="K61" s="61" t="s">
        <v>652</v>
      </c>
      <c r="L61" s="62" t="s">
        <v>50</v>
      </c>
      <c r="M61" s="51" t="s">
        <v>41</v>
      </c>
      <c r="N61" s="51" t="s">
        <v>51</v>
      </c>
      <c r="O61" s="51" t="s">
        <v>43</v>
      </c>
      <c r="P61" s="51" t="s">
        <v>16</v>
      </c>
      <c r="Q61" s="51" t="s">
        <v>32</v>
      </c>
      <c r="R61" s="58">
        <v>42837</v>
      </c>
      <c r="S61" s="51"/>
      <c r="T61" s="65"/>
      <c r="U61" s="66"/>
      <c r="V61" s="51">
        <v>3</v>
      </c>
    </row>
    <row r="62" spans="1:22" ht="27.75" customHeight="1" outlineLevel="2">
      <c r="A62" s="51">
        <v>59</v>
      </c>
      <c r="B62" s="51" t="s">
        <v>73</v>
      </c>
      <c r="C62" s="51" t="s">
        <v>74</v>
      </c>
      <c r="D62" s="51" t="s">
        <v>10</v>
      </c>
      <c r="E62" s="51" t="s">
        <v>39</v>
      </c>
      <c r="F62" s="51" t="s">
        <v>39</v>
      </c>
      <c r="G62" s="58">
        <v>39092</v>
      </c>
      <c r="H62" s="59"/>
      <c r="I62" s="51">
        <v>593</v>
      </c>
      <c r="J62" s="51">
        <v>810</v>
      </c>
      <c r="K62" s="61" t="s">
        <v>653</v>
      </c>
      <c r="L62" s="62" t="s">
        <v>75</v>
      </c>
      <c r="M62" s="51" t="s">
        <v>41</v>
      </c>
      <c r="N62" s="51" t="s">
        <v>76</v>
      </c>
      <c r="O62" s="51" t="s">
        <v>43</v>
      </c>
      <c r="P62" s="51" t="s">
        <v>16</v>
      </c>
      <c r="Q62" s="51" t="s">
        <v>32</v>
      </c>
      <c r="R62" s="58">
        <v>42804</v>
      </c>
      <c r="S62" s="51"/>
      <c r="T62" s="65"/>
      <c r="U62" s="66"/>
      <c r="V62" s="51">
        <v>3</v>
      </c>
    </row>
    <row r="63" spans="1:22" ht="27.75" customHeight="1" outlineLevel="2">
      <c r="A63" s="51">
        <v>60</v>
      </c>
      <c r="B63" s="51" t="s">
        <v>69</v>
      </c>
      <c r="C63" s="51" t="s">
        <v>70</v>
      </c>
      <c r="D63" s="51" t="s">
        <v>62</v>
      </c>
      <c r="E63" s="51" t="s">
        <v>39</v>
      </c>
      <c r="F63" s="51" t="s">
        <v>39</v>
      </c>
      <c r="G63" s="58">
        <v>39220</v>
      </c>
      <c r="H63" s="59"/>
      <c r="I63" s="51">
        <v>593</v>
      </c>
      <c r="J63" s="51">
        <v>810</v>
      </c>
      <c r="K63" s="61" t="s">
        <v>654</v>
      </c>
      <c r="L63" s="62" t="s">
        <v>71</v>
      </c>
      <c r="M63" s="51" t="s">
        <v>41</v>
      </c>
      <c r="N63" s="51" t="s">
        <v>72</v>
      </c>
      <c r="O63" s="51" t="s">
        <v>43</v>
      </c>
      <c r="P63" s="51" t="s">
        <v>16</v>
      </c>
      <c r="Q63" s="51" t="s">
        <v>32</v>
      </c>
      <c r="R63" s="58">
        <v>42804</v>
      </c>
      <c r="S63" s="51"/>
      <c r="T63" s="65"/>
      <c r="U63" s="66"/>
      <c r="V63" s="51">
        <v>3</v>
      </c>
    </row>
    <row r="64" spans="1:22" ht="27.75" customHeight="1" outlineLevel="2">
      <c r="A64" s="51">
        <v>61</v>
      </c>
      <c r="B64" s="51" t="s">
        <v>655</v>
      </c>
      <c r="C64" s="51" t="s">
        <v>249</v>
      </c>
      <c r="D64" s="51" t="s">
        <v>10</v>
      </c>
      <c r="E64" s="51" t="s">
        <v>39</v>
      </c>
      <c r="F64" s="51" t="s">
        <v>39</v>
      </c>
      <c r="G64" s="58">
        <v>39267</v>
      </c>
      <c r="H64" s="59"/>
      <c r="I64" s="51">
        <v>591</v>
      </c>
      <c r="J64" s="51">
        <v>810</v>
      </c>
      <c r="K64" s="61" t="s">
        <v>656</v>
      </c>
      <c r="L64" s="62" t="s">
        <v>250</v>
      </c>
      <c r="M64" s="51" t="s">
        <v>41</v>
      </c>
      <c r="N64" s="51" t="s">
        <v>251</v>
      </c>
      <c r="O64" s="51" t="s">
        <v>43</v>
      </c>
      <c r="P64" s="51" t="s">
        <v>16</v>
      </c>
      <c r="Q64" s="51" t="s">
        <v>32</v>
      </c>
      <c r="R64" s="58">
        <v>42814</v>
      </c>
      <c r="S64" s="51"/>
      <c r="T64" s="65"/>
      <c r="U64" s="66"/>
      <c r="V64" s="51">
        <v>3</v>
      </c>
    </row>
    <row r="65" spans="1:22" ht="27.75" customHeight="1" outlineLevel="2">
      <c r="A65" s="51">
        <v>62</v>
      </c>
      <c r="B65" s="51" t="s">
        <v>52</v>
      </c>
      <c r="C65" s="51" t="s">
        <v>53</v>
      </c>
      <c r="D65" s="51" t="s">
        <v>10</v>
      </c>
      <c r="E65" s="51" t="s">
        <v>39</v>
      </c>
      <c r="F65" s="51" t="s">
        <v>39</v>
      </c>
      <c r="G65" s="58">
        <v>39368</v>
      </c>
      <c r="H65" s="59"/>
      <c r="I65" s="51">
        <v>595</v>
      </c>
      <c r="J65" s="51">
        <v>810</v>
      </c>
      <c r="K65" s="61" t="s">
        <v>657</v>
      </c>
      <c r="L65" s="62" t="s">
        <v>54</v>
      </c>
      <c r="M65" s="51" t="s">
        <v>41</v>
      </c>
      <c r="N65" s="51" t="s">
        <v>55</v>
      </c>
      <c r="O65" s="51" t="s">
        <v>43</v>
      </c>
      <c r="P65" s="51" t="s">
        <v>16</v>
      </c>
      <c r="Q65" s="51" t="s">
        <v>32</v>
      </c>
      <c r="R65" s="58">
        <v>42809</v>
      </c>
      <c r="S65" s="51"/>
      <c r="T65" s="65"/>
      <c r="U65" s="66"/>
      <c r="V65" s="51">
        <v>3</v>
      </c>
    </row>
    <row r="66" spans="1:22" ht="27.75" customHeight="1" outlineLevel="2">
      <c r="A66" s="51">
        <v>63</v>
      </c>
      <c r="B66" s="51" t="s">
        <v>77</v>
      </c>
      <c r="C66" s="51" t="s">
        <v>78</v>
      </c>
      <c r="D66" s="51" t="s">
        <v>10</v>
      </c>
      <c r="E66" s="51" t="s">
        <v>39</v>
      </c>
      <c r="F66" s="51" t="s">
        <v>39</v>
      </c>
      <c r="G66" s="58">
        <v>39428</v>
      </c>
      <c r="H66" s="59"/>
      <c r="I66" s="51">
        <v>593</v>
      </c>
      <c r="J66" s="51">
        <v>810</v>
      </c>
      <c r="K66" s="61" t="s">
        <v>658</v>
      </c>
      <c r="L66" s="62" t="s">
        <v>79</v>
      </c>
      <c r="M66" s="51" t="s">
        <v>41</v>
      </c>
      <c r="N66" s="51" t="s">
        <v>80</v>
      </c>
      <c r="O66" s="51" t="s">
        <v>43</v>
      </c>
      <c r="P66" s="51" t="s">
        <v>16</v>
      </c>
      <c r="Q66" s="51" t="s">
        <v>32</v>
      </c>
      <c r="R66" s="58">
        <v>42804</v>
      </c>
      <c r="S66" s="51"/>
      <c r="T66" s="65"/>
      <c r="U66" s="66"/>
      <c r="V66" s="51">
        <v>3</v>
      </c>
    </row>
    <row r="67" spans="1:22" ht="27.75" customHeight="1" outlineLevel="2">
      <c r="A67" s="51">
        <v>64</v>
      </c>
      <c r="B67" s="51" t="s">
        <v>180</v>
      </c>
      <c r="C67" s="51" t="s">
        <v>181</v>
      </c>
      <c r="D67" s="51" t="s">
        <v>10</v>
      </c>
      <c r="E67" s="51" t="s">
        <v>39</v>
      </c>
      <c r="F67" s="51" t="s">
        <v>39</v>
      </c>
      <c r="G67" s="58">
        <v>39475</v>
      </c>
      <c r="H67" s="59"/>
      <c r="I67" s="51">
        <v>528</v>
      </c>
      <c r="J67" s="51">
        <v>401</v>
      </c>
      <c r="K67" s="61" t="s">
        <v>659</v>
      </c>
      <c r="L67" s="62" t="s">
        <v>182</v>
      </c>
      <c r="M67" s="51" t="s">
        <v>41</v>
      </c>
      <c r="N67" s="51" t="s">
        <v>183</v>
      </c>
      <c r="O67" s="51" t="s">
        <v>43</v>
      </c>
      <c r="P67" s="51" t="s">
        <v>16</v>
      </c>
      <c r="Q67" s="51" t="s">
        <v>32</v>
      </c>
      <c r="R67" s="58">
        <v>42835</v>
      </c>
      <c r="S67" s="51"/>
      <c r="T67" s="65"/>
      <c r="U67" s="66"/>
      <c r="V67" s="51">
        <v>3</v>
      </c>
    </row>
    <row r="68" spans="1:22" ht="27.75" customHeight="1" outlineLevel="2">
      <c r="A68" s="51">
        <v>65</v>
      </c>
      <c r="B68" s="51" t="s">
        <v>136</v>
      </c>
      <c r="C68" s="51" t="s">
        <v>137</v>
      </c>
      <c r="D68" s="71" t="s">
        <v>10</v>
      </c>
      <c r="E68" s="51" t="s">
        <v>39</v>
      </c>
      <c r="F68" s="51" t="s">
        <v>39</v>
      </c>
      <c r="G68" s="58">
        <v>39556</v>
      </c>
      <c r="H68" s="59"/>
      <c r="I68" s="51">
        <v>553</v>
      </c>
      <c r="J68" s="51">
        <v>880</v>
      </c>
      <c r="K68" s="61" t="s">
        <v>660</v>
      </c>
      <c r="L68" s="62" t="s">
        <v>138</v>
      </c>
      <c r="M68" s="51" t="s">
        <v>41</v>
      </c>
      <c r="N68" s="51" t="s">
        <v>139</v>
      </c>
      <c r="O68" s="63" t="s">
        <v>43</v>
      </c>
      <c r="P68" s="51" t="s">
        <v>16</v>
      </c>
      <c r="Q68" s="51" t="s">
        <v>32</v>
      </c>
      <c r="R68" s="58">
        <v>42854</v>
      </c>
      <c r="S68" s="51"/>
      <c r="T68" s="65"/>
      <c r="U68" s="66"/>
      <c r="V68" s="51">
        <v>3</v>
      </c>
    </row>
    <row r="69" spans="1:22" ht="27.75" customHeight="1" outlineLevel="2">
      <c r="A69" s="51">
        <v>66</v>
      </c>
      <c r="B69" s="51" t="s">
        <v>176</v>
      </c>
      <c r="C69" s="51" t="s">
        <v>177</v>
      </c>
      <c r="D69" s="51" t="s">
        <v>62</v>
      </c>
      <c r="E69" s="51" t="s">
        <v>39</v>
      </c>
      <c r="F69" s="51" t="s">
        <v>39</v>
      </c>
      <c r="G69" s="58">
        <v>38758</v>
      </c>
      <c r="H69" s="59"/>
      <c r="I69" s="51">
        <v>526</v>
      </c>
      <c r="J69" s="51">
        <v>800</v>
      </c>
      <c r="K69" s="61" t="s">
        <v>661</v>
      </c>
      <c r="L69" s="62" t="s">
        <v>178</v>
      </c>
      <c r="M69" s="51" t="s">
        <v>41</v>
      </c>
      <c r="N69" s="51" t="s">
        <v>179</v>
      </c>
      <c r="O69" s="51" t="s">
        <v>43</v>
      </c>
      <c r="P69" s="51" t="s">
        <v>16</v>
      </c>
      <c r="Q69" s="51" t="s">
        <v>32</v>
      </c>
      <c r="R69" s="58">
        <v>42837</v>
      </c>
      <c r="S69" s="51"/>
      <c r="T69" s="65"/>
      <c r="U69" s="66"/>
      <c r="V69" s="51">
        <v>3</v>
      </c>
    </row>
    <row r="70" spans="1:22" ht="27.75" customHeight="1" outlineLevel="2">
      <c r="A70" s="51">
        <v>67</v>
      </c>
      <c r="B70" s="51" t="s">
        <v>662</v>
      </c>
      <c r="C70" s="51" t="s">
        <v>133</v>
      </c>
      <c r="D70" s="51" t="s">
        <v>10</v>
      </c>
      <c r="E70" s="51" t="s">
        <v>39</v>
      </c>
      <c r="F70" s="51" t="s">
        <v>39</v>
      </c>
      <c r="G70" s="58">
        <v>38810</v>
      </c>
      <c r="H70" s="59"/>
      <c r="I70" s="59">
        <v>593</v>
      </c>
      <c r="J70" s="51">
        <v>810</v>
      </c>
      <c r="K70" s="61" t="s">
        <v>663</v>
      </c>
      <c r="L70" s="62" t="s">
        <v>134</v>
      </c>
      <c r="M70" s="51" t="s">
        <v>41</v>
      </c>
      <c r="N70" s="51" t="s">
        <v>135</v>
      </c>
      <c r="O70" s="63" t="s">
        <v>43</v>
      </c>
      <c r="P70" s="51" t="s">
        <v>16</v>
      </c>
      <c r="Q70" s="51" t="s">
        <v>32</v>
      </c>
      <c r="R70" s="58">
        <v>42837</v>
      </c>
      <c r="S70" s="51"/>
      <c r="T70" s="65"/>
      <c r="U70" s="66"/>
      <c r="V70" s="51">
        <v>3</v>
      </c>
    </row>
    <row r="71" spans="1:22" ht="27.75" customHeight="1" outlineLevel="2">
      <c r="A71" s="51">
        <v>68</v>
      </c>
      <c r="B71" s="51" t="s">
        <v>56</v>
      </c>
      <c r="C71" s="51" t="s">
        <v>57</v>
      </c>
      <c r="D71" s="51" t="s">
        <v>10</v>
      </c>
      <c r="E71" s="51" t="s">
        <v>39</v>
      </c>
      <c r="F71" s="51" t="s">
        <v>39</v>
      </c>
      <c r="G71" s="58">
        <v>39517</v>
      </c>
      <c r="H71" s="59"/>
      <c r="I71" s="51">
        <v>592</v>
      </c>
      <c r="J71" s="51">
        <v>810</v>
      </c>
      <c r="K71" s="61" t="s">
        <v>664</v>
      </c>
      <c r="L71" s="62" t="s">
        <v>58</v>
      </c>
      <c r="M71" s="51" t="s">
        <v>41</v>
      </c>
      <c r="N71" s="51" t="s">
        <v>59</v>
      </c>
      <c r="O71" s="51" t="s">
        <v>43</v>
      </c>
      <c r="P71" s="51" t="s">
        <v>16</v>
      </c>
      <c r="Q71" s="51" t="s">
        <v>607</v>
      </c>
      <c r="R71" s="58">
        <v>42809</v>
      </c>
      <c r="S71" s="51"/>
      <c r="T71" s="65"/>
      <c r="U71" s="66"/>
      <c r="V71" s="51">
        <v>3</v>
      </c>
    </row>
    <row r="72" spans="1:22" ht="27.75" customHeight="1" outlineLevel="2">
      <c r="A72" s="51">
        <v>69</v>
      </c>
      <c r="B72" s="51" t="s">
        <v>212</v>
      </c>
      <c r="C72" s="51" t="s">
        <v>213</v>
      </c>
      <c r="D72" s="71" t="s">
        <v>10</v>
      </c>
      <c r="E72" s="51" t="s">
        <v>39</v>
      </c>
      <c r="F72" s="51" t="s">
        <v>39</v>
      </c>
      <c r="G72" s="58">
        <v>39080</v>
      </c>
      <c r="H72" s="59"/>
      <c r="I72" s="51">
        <v>595</v>
      </c>
      <c r="J72" s="51">
        <v>849</v>
      </c>
      <c r="K72" s="61" t="s">
        <v>665</v>
      </c>
      <c r="L72" s="62" t="s">
        <v>214</v>
      </c>
      <c r="M72" s="51" t="s">
        <v>41</v>
      </c>
      <c r="N72" s="51" t="s">
        <v>215</v>
      </c>
      <c r="O72" s="63" t="s">
        <v>43</v>
      </c>
      <c r="P72" s="51" t="s">
        <v>16</v>
      </c>
      <c r="Q72" s="51" t="s">
        <v>32</v>
      </c>
      <c r="R72" s="58">
        <v>42967</v>
      </c>
      <c r="S72" s="51"/>
      <c r="T72" s="65"/>
      <c r="U72" s="66"/>
      <c r="V72" s="51">
        <v>3</v>
      </c>
    </row>
    <row r="73" spans="1:22" ht="27.75" customHeight="1" outlineLevel="2">
      <c r="A73" s="51">
        <v>70</v>
      </c>
      <c r="B73" s="51" t="s">
        <v>216</v>
      </c>
      <c r="C73" s="51" t="s">
        <v>217</v>
      </c>
      <c r="D73" s="51" t="s">
        <v>62</v>
      </c>
      <c r="E73" s="51" t="s">
        <v>39</v>
      </c>
      <c r="F73" s="51" t="s">
        <v>39</v>
      </c>
      <c r="G73" s="58">
        <v>39080</v>
      </c>
      <c r="H73" s="59"/>
      <c r="I73" s="51">
        <v>554</v>
      </c>
      <c r="J73" s="51">
        <v>721</v>
      </c>
      <c r="K73" s="61" t="s">
        <v>666</v>
      </c>
      <c r="L73" s="62" t="s">
        <v>218</v>
      </c>
      <c r="M73" s="51" t="s">
        <v>41</v>
      </c>
      <c r="N73" s="51" t="s">
        <v>219</v>
      </c>
      <c r="O73" s="63" t="s">
        <v>43</v>
      </c>
      <c r="P73" s="51" t="s">
        <v>16</v>
      </c>
      <c r="Q73" s="51" t="s">
        <v>32</v>
      </c>
      <c r="R73" s="58">
        <v>42988</v>
      </c>
      <c r="S73" s="51"/>
      <c r="T73" s="65"/>
      <c r="U73" s="66"/>
      <c r="V73" s="51">
        <v>3</v>
      </c>
    </row>
    <row r="74" spans="1:22" ht="27.75" customHeight="1" outlineLevel="2">
      <c r="A74" s="51">
        <v>71</v>
      </c>
      <c r="B74" s="51" t="s">
        <v>188</v>
      </c>
      <c r="C74" s="51" t="s">
        <v>189</v>
      </c>
      <c r="D74" s="51" t="s">
        <v>10</v>
      </c>
      <c r="E74" s="51" t="s">
        <v>39</v>
      </c>
      <c r="F74" s="51" t="s">
        <v>39</v>
      </c>
      <c r="G74" s="58">
        <v>39115</v>
      </c>
      <c r="H74" s="59"/>
      <c r="I74" s="59">
        <v>593</v>
      </c>
      <c r="J74" s="51">
        <v>810</v>
      </c>
      <c r="K74" s="61" t="s">
        <v>667</v>
      </c>
      <c r="L74" s="62" t="s">
        <v>190</v>
      </c>
      <c r="M74" s="51" t="s">
        <v>41</v>
      </c>
      <c r="N74" s="51" t="s">
        <v>191</v>
      </c>
      <c r="O74" s="63" t="s">
        <v>43</v>
      </c>
      <c r="P74" s="51" t="s">
        <v>16</v>
      </c>
      <c r="Q74" s="51" t="s">
        <v>32</v>
      </c>
      <c r="R74" s="58">
        <v>42967</v>
      </c>
      <c r="S74" s="51"/>
      <c r="T74" s="65"/>
      <c r="U74" s="66"/>
      <c r="V74" s="51">
        <v>3</v>
      </c>
    </row>
    <row r="75" spans="1:22" ht="27.75" customHeight="1" outlineLevel="2">
      <c r="A75" s="51">
        <v>72</v>
      </c>
      <c r="B75" s="51" t="s">
        <v>668</v>
      </c>
      <c r="C75" s="51" t="s">
        <v>228</v>
      </c>
      <c r="D75" s="71" t="s">
        <v>10</v>
      </c>
      <c r="E75" s="51" t="s">
        <v>39</v>
      </c>
      <c r="F75" s="51" t="s">
        <v>39</v>
      </c>
      <c r="G75" s="58">
        <v>39351</v>
      </c>
      <c r="H75" s="59"/>
      <c r="I75" s="51">
        <v>594</v>
      </c>
      <c r="J75" s="51">
        <v>810</v>
      </c>
      <c r="K75" s="61" t="s">
        <v>669</v>
      </c>
      <c r="L75" s="62" t="s">
        <v>229</v>
      </c>
      <c r="M75" s="51" t="s">
        <v>41</v>
      </c>
      <c r="N75" s="51" t="s">
        <v>230</v>
      </c>
      <c r="O75" s="63" t="s">
        <v>43</v>
      </c>
      <c r="P75" s="51" t="s">
        <v>16</v>
      </c>
      <c r="Q75" s="51" t="s">
        <v>32</v>
      </c>
      <c r="R75" s="58">
        <v>42988</v>
      </c>
      <c r="S75" s="51"/>
      <c r="T75" s="65"/>
      <c r="U75" s="66"/>
      <c r="V75" s="51">
        <v>3</v>
      </c>
    </row>
    <row r="76" spans="1:22" ht="27.75" customHeight="1" outlineLevel="2">
      <c r="A76" s="51">
        <v>73</v>
      </c>
      <c r="B76" s="51" t="s">
        <v>224</v>
      </c>
      <c r="C76" s="51" t="s">
        <v>225</v>
      </c>
      <c r="D76" s="51" t="s">
        <v>62</v>
      </c>
      <c r="E76" s="51" t="s">
        <v>39</v>
      </c>
      <c r="F76" s="51" t="s">
        <v>39</v>
      </c>
      <c r="G76" s="58">
        <v>39230</v>
      </c>
      <c r="H76" s="59"/>
      <c r="I76" s="51">
        <v>593</v>
      </c>
      <c r="J76" s="51">
        <v>810</v>
      </c>
      <c r="K76" s="61" t="s">
        <v>670</v>
      </c>
      <c r="L76" s="62" t="s">
        <v>226</v>
      </c>
      <c r="M76" s="51" t="s">
        <v>41</v>
      </c>
      <c r="N76" s="51" t="s">
        <v>227</v>
      </c>
      <c r="O76" s="63" t="s">
        <v>43</v>
      </c>
      <c r="P76" s="51" t="s">
        <v>16</v>
      </c>
      <c r="Q76" s="51" t="s">
        <v>32</v>
      </c>
      <c r="R76" s="58">
        <v>42977</v>
      </c>
      <c r="S76" s="51"/>
      <c r="T76" s="65"/>
      <c r="U76" s="66"/>
      <c r="V76" s="51">
        <v>3</v>
      </c>
    </row>
    <row r="77" spans="1:22" ht="27.75" customHeight="1" outlineLevel="2">
      <c r="A77" s="51">
        <v>74</v>
      </c>
      <c r="B77" s="51" t="s">
        <v>220</v>
      </c>
      <c r="C77" s="51" t="s">
        <v>221</v>
      </c>
      <c r="D77" s="71" t="s">
        <v>10</v>
      </c>
      <c r="E77" s="51" t="s">
        <v>39</v>
      </c>
      <c r="F77" s="51" t="s">
        <v>39</v>
      </c>
      <c r="G77" s="58">
        <v>39513</v>
      </c>
      <c r="H77" s="59"/>
      <c r="I77" s="51">
        <v>554</v>
      </c>
      <c r="J77" s="51">
        <v>880</v>
      </c>
      <c r="K77" s="61" t="s">
        <v>671</v>
      </c>
      <c r="L77" s="62" t="s">
        <v>222</v>
      </c>
      <c r="M77" s="51" t="s">
        <v>41</v>
      </c>
      <c r="N77" s="51" t="s">
        <v>223</v>
      </c>
      <c r="O77" s="63" t="s">
        <v>43</v>
      </c>
      <c r="P77" s="51" t="s">
        <v>16</v>
      </c>
      <c r="Q77" s="51" t="s">
        <v>32</v>
      </c>
      <c r="R77" s="58">
        <v>42967</v>
      </c>
      <c r="S77" s="51"/>
      <c r="T77" s="65"/>
      <c r="U77" s="66"/>
      <c r="V77" s="51">
        <v>3</v>
      </c>
    </row>
    <row r="78" spans="1:22" ht="27.75" customHeight="1" outlineLevel="2">
      <c r="A78" s="51">
        <v>75</v>
      </c>
      <c r="B78" s="51" t="s">
        <v>184</v>
      </c>
      <c r="C78" s="51" t="s">
        <v>185</v>
      </c>
      <c r="D78" s="51" t="s">
        <v>10</v>
      </c>
      <c r="E78" s="51" t="s">
        <v>39</v>
      </c>
      <c r="F78" s="51" t="s">
        <v>39</v>
      </c>
      <c r="G78" s="58">
        <v>39461</v>
      </c>
      <c r="H78" s="59"/>
      <c r="I78" s="51">
        <v>596</v>
      </c>
      <c r="J78" s="51">
        <v>810</v>
      </c>
      <c r="K78" s="61" t="s">
        <v>672</v>
      </c>
      <c r="L78" s="62" t="s">
        <v>186</v>
      </c>
      <c r="M78" s="51" t="s">
        <v>41</v>
      </c>
      <c r="N78" s="51" t="s">
        <v>187</v>
      </c>
      <c r="O78" s="51" t="s">
        <v>43</v>
      </c>
      <c r="P78" s="51" t="s">
        <v>16</v>
      </c>
      <c r="Q78" s="51" t="s">
        <v>32</v>
      </c>
      <c r="R78" s="58">
        <v>42967</v>
      </c>
      <c r="S78" s="51"/>
      <c r="T78" s="65"/>
      <c r="U78" s="66"/>
      <c r="V78" s="51">
        <v>3</v>
      </c>
    </row>
    <row r="79" spans="1:22" ht="27.75" customHeight="1" outlineLevel="2">
      <c r="A79" s="51">
        <v>76</v>
      </c>
      <c r="B79" s="51" t="s">
        <v>208</v>
      </c>
      <c r="C79" s="51" t="s">
        <v>209</v>
      </c>
      <c r="D79" s="71" t="s">
        <v>10</v>
      </c>
      <c r="E79" s="51" t="s">
        <v>39</v>
      </c>
      <c r="F79" s="51" t="s">
        <v>39</v>
      </c>
      <c r="G79" s="58">
        <v>38736</v>
      </c>
      <c r="H79" s="59"/>
      <c r="I79" s="51">
        <v>593</v>
      </c>
      <c r="J79" s="51">
        <v>810</v>
      </c>
      <c r="K79" s="61" t="s">
        <v>673</v>
      </c>
      <c r="L79" s="62" t="s">
        <v>210</v>
      </c>
      <c r="M79" s="51" t="s">
        <v>41</v>
      </c>
      <c r="N79" s="51" t="s">
        <v>211</v>
      </c>
      <c r="O79" s="63" t="s">
        <v>43</v>
      </c>
      <c r="P79" s="51" t="s">
        <v>16</v>
      </c>
      <c r="Q79" s="51" t="s">
        <v>32</v>
      </c>
      <c r="R79" s="58">
        <v>42967</v>
      </c>
      <c r="S79" s="51"/>
      <c r="T79" s="65"/>
      <c r="U79" s="66"/>
      <c r="V79" s="51">
        <v>3</v>
      </c>
    </row>
    <row r="80" spans="1:22" ht="27.75" customHeight="1" outlineLevel="2">
      <c r="A80" s="51">
        <v>77</v>
      </c>
      <c r="B80" s="51" t="s">
        <v>204</v>
      </c>
      <c r="C80" s="51" t="s">
        <v>205</v>
      </c>
      <c r="D80" s="51" t="s">
        <v>62</v>
      </c>
      <c r="E80" s="51" t="s">
        <v>39</v>
      </c>
      <c r="F80" s="51" t="s">
        <v>39</v>
      </c>
      <c r="G80" s="58">
        <v>39251</v>
      </c>
      <c r="H80" s="59"/>
      <c r="I80" s="51">
        <v>593</v>
      </c>
      <c r="J80" s="51">
        <v>810</v>
      </c>
      <c r="K80" s="61" t="s">
        <v>674</v>
      </c>
      <c r="L80" s="62" t="s">
        <v>206</v>
      </c>
      <c r="M80" s="51" t="s">
        <v>41</v>
      </c>
      <c r="N80" s="51" t="s">
        <v>207</v>
      </c>
      <c r="O80" s="63" t="s">
        <v>43</v>
      </c>
      <c r="P80" s="51" t="s">
        <v>16</v>
      </c>
      <c r="Q80" s="51" t="s">
        <v>32</v>
      </c>
      <c r="R80" s="58">
        <v>42967</v>
      </c>
      <c r="S80" s="51"/>
      <c r="T80" s="65"/>
      <c r="U80" s="66"/>
      <c r="V80" s="51">
        <v>3</v>
      </c>
    </row>
    <row r="81" spans="1:22" ht="27.75" customHeight="1" outlineLevel="2">
      <c r="A81" s="51">
        <v>78</v>
      </c>
      <c r="B81" s="51" t="s">
        <v>200</v>
      </c>
      <c r="C81" s="51" t="s">
        <v>201</v>
      </c>
      <c r="D81" s="51" t="s">
        <v>62</v>
      </c>
      <c r="E81" s="51" t="s">
        <v>39</v>
      </c>
      <c r="F81" s="51" t="s">
        <v>39</v>
      </c>
      <c r="G81" s="58">
        <v>39049</v>
      </c>
      <c r="H81" s="59"/>
      <c r="I81" s="51">
        <v>593</v>
      </c>
      <c r="J81" s="51">
        <v>810</v>
      </c>
      <c r="K81" s="61" t="s">
        <v>675</v>
      </c>
      <c r="L81" s="62" t="s">
        <v>202</v>
      </c>
      <c r="M81" s="51" t="s">
        <v>41</v>
      </c>
      <c r="N81" s="51" t="s">
        <v>203</v>
      </c>
      <c r="O81" s="63" t="s">
        <v>43</v>
      </c>
      <c r="P81" s="51" t="s">
        <v>16</v>
      </c>
      <c r="Q81" s="51" t="s">
        <v>32</v>
      </c>
      <c r="R81" s="58">
        <v>42967</v>
      </c>
      <c r="S81" s="51"/>
      <c r="T81" s="65"/>
      <c r="U81" s="66"/>
      <c r="V81" s="51">
        <v>3</v>
      </c>
    </row>
    <row r="82" spans="1:22" ht="27.75" customHeight="1" outlineLevel="2">
      <c r="A82" s="51">
        <v>79</v>
      </c>
      <c r="B82" s="51" t="s">
        <v>196</v>
      </c>
      <c r="C82" s="51" t="s">
        <v>197</v>
      </c>
      <c r="D82" s="71" t="s">
        <v>10</v>
      </c>
      <c r="E82" s="51" t="s">
        <v>39</v>
      </c>
      <c r="F82" s="51" t="s">
        <v>39</v>
      </c>
      <c r="G82" s="58">
        <v>38868</v>
      </c>
      <c r="H82" s="59"/>
      <c r="I82" s="51">
        <v>593</v>
      </c>
      <c r="J82" s="51">
        <v>810</v>
      </c>
      <c r="K82" s="61" t="s">
        <v>676</v>
      </c>
      <c r="L82" s="62" t="s">
        <v>198</v>
      </c>
      <c r="M82" s="51" t="s">
        <v>41</v>
      </c>
      <c r="N82" s="51" t="s">
        <v>199</v>
      </c>
      <c r="O82" s="63" t="s">
        <v>43</v>
      </c>
      <c r="P82" s="51" t="s">
        <v>16</v>
      </c>
      <c r="Q82" s="51" t="s">
        <v>32</v>
      </c>
      <c r="R82" s="58">
        <v>42967</v>
      </c>
      <c r="S82" s="51"/>
      <c r="T82" s="65"/>
      <c r="U82" s="66"/>
      <c r="V82" s="51">
        <v>3</v>
      </c>
    </row>
    <row r="83" spans="1:22" ht="27.75" customHeight="1" outlineLevel="2">
      <c r="A83" s="51">
        <v>80</v>
      </c>
      <c r="B83" s="51" t="s">
        <v>192</v>
      </c>
      <c r="C83" s="51" t="s">
        <v>193</v>
      </c>
      <c r="D83" s="71" t="s">
        <v>10</v>
      </c>
      <c r="E83" s="51" t="s">
        <v>39</v>
      </c>
      <c r="F83" s="51" t="s">
        <v>39</v>
      </c>
      <c r="G83" s="58">
        <v>38464</v>
      </c>
      <c r="H83" s="59"/>
      <c r="I83" s="51">
        <v>593</v>
      </c>
      <c r="J83" s="51">
        <v>810</v>
      </c>
      <c r="K83" s="61" t="s">
        <v>677</v>
      </c>
      <c r="L83" s="62" t="s">
        <v>194</v>
      </c>
      <c r="M83" s="51" t="s">
        <v>41</v>
      </c>
      <c r="N83" s="51" t="s">
        <v>195</v>
      </c>
      <c r="O83" s="63" t="s">
        <v>43</v>
      </c>
      <c r="P83" s="51" t="s">
        <v>16</v>
      </c>
      <c r="Q83" s="51" t="s">
        <v>32</v>
      </c>
      <c r="R83" s="58">
        <v>42967</v>
      </c>
      <c r="S83" s="51"/>
      <c r="T83" s="65"/>
      <c r="U83" s="66"/>
      <c r="V83" s="51">
        <v>3</v>
      </c>
    </row>
    <row r="84" spans="1:22" ht="27.75" customHeight="1" outlineLevel="2">
      <c r="A84" s="51">
        <v>81</v>
      </c>
      <c r="B84" s="51" t="s">
        <v>678</v>
      </c>
      <c r="C84" s="51" t="s">
        <v>679</v>
      </c>
      <c r="D84" s="51" t="s">
        <v>62</v>
      </c>
      <c r="E84" s="51" t="s">
        <v>39</v>
      </c>
      <c r="F84" s="51" t="s">
        <v>39</v>
      </c>
      <c r="G84" s="58">
        <v>39185</v>
      </c>
      <c r="H84" s="59"/>
      <c r="I84" s="51">
        <v>593</v>
      </c>
      <c r="J84" s="51">
        <v>810</v>
      </c>
      <c r="K84" s="61" t="s">
        <v>680</v>
      </c>
      <c r="L84" s="62" t="s">
        <v>261</v>
      </c>
      <c r="M84" s="51" t="s">
        <v>41</v>
      </c>
      <c r="N84" s="51" t="s">
        <v>262</v>
      </c>
      <c r="O84" s="63" t="s">
        <v>43</v>
      </c>
      <c r="P84" s="51" t="s">
        <v>16</v>
      </c>
      <c r="Q84" s="51" t="s">
        <v>32</v>
      </c>
      <c r="R84" s="58">
        <v>43051</v>
      </c>
      <c r="S84" s="51"/>
      <c r="T84" s="65"/>
      <c r="U84" s="66"/>
      <c r="V84" s="51">
        <v>3</v>
      </c>
    </row>
    <row r="85" spans="1:22" ht="27.75" customHeight="1" outlineLevel="2">
      <c r="A85" s="51">
        <v>82</v>
      </c>
      <c r="B85" s="51" t="s">
        <v>681</v>
      </c>
      <c r="C85" s="51" t="s">
        <v>252</v>
      </c>
      <c r="D85" s="51" t="s">
        <v>10</v>
      </c>
      <c r="E85" s="51" t="s">
        <v>39</v>
      </c>
      <c r="F85" s="51" t="s">
        <v>39</v>
      </c>
      <c r="G85" s="58">
        <v>39216</v>
      </c>
      <c r="H85" s="59"/>
      <c r="I85" s="59">
        <v>596</v>
      </c>
      <c r="J85" s="51">
        <v>810</v>
      </c>
      <c r="K85" s="61" t="s">
        <v>682</v>
      </c>
      <c r="L85" s="62" t="s">
        <v>253</v>
      </c>
      <c r="M85" s="51" t="s">
        <v>41</v>
      </c>
      <c r="N85" s="51" t="s">
        <v>254</v>
      </c>
      <c r="O85" s="63" t="s">
        <v>43</v>
      </c>
      <c r="P85" s="51" t="s">
        <v>16</v>
      </c>
      <c r="Q85" s="51" t="s">
        <v>32</v>
      </c>
      <c r="R85" s="58">
        <v>43051</v>
      </c>
      <c r="S85" s="51"/>
      <c r="T85" s="65"/>
      <c r="U85" s="66"/>
      <c r="V85" s="51">
        <v>3</v>
      </c>
    </row>
    <row r="86" spans="1:22" ht="27.75" customHeight="1" outlineLevel="2">
      <c r="A86" s="51">
        <v>83</v>
      </c>
      <c r="B86" s="51" t="s">
        <v>683</v>
      </c>
      <c r="C86" s="51" t="s">
        <v>258</v>
      </c>
      <c r="D86" s="71" t="s">
        <v>10</v>
      </c>
      <c r="E86" s="51" t="s">
        <v>39</v>
      </c>
      <c r="F86" s="51" t="s">
        <v>39</v>
      </c>
      <c r="G86" s="58">
        <v>39555</v>
      </c>
      <c r="H86" s="59"/>
      <c r="I86" s="51">
        <v>593</v>
      </c>
      <c r="J86" s="51">
        <v>810</v>
      </c>
      <c r="K86" s="61" t="s">
        <v>684</v>
      </c>
      <c r="L86" s="62" t="s">
        <v>259</v>
      </c>
      <c r="M86" s="51" t="s">
        <v>41</v>
      </c>
      <c r="N86" s="51" t="s">
        <v>260</v>
      </c>
      <c r="O86" s="63" t="s">
        <v>43</v>
      </c>
      <c r="P86" s="51" t="s">
        <v>16</v>
      </c>
      <c r="Q86" s="51" t="s">
        <v>32</v>
      </c>
      <c r="R86" s="58">
        <v>43051</v>
      </c>
      <c r="S86" s="51"/>
      <c r="T86" s="65"/>
      <c r="U86" s="66"/>
      <c r="V86" s="51">
        <v>3</v>
      </c>
    </row>
    <row r="87" spans="1:22" ht="27.75" customHeight="1" outlineLevel="2">
      <c r="A87" s="51">
        <v>84</v>
      </c>
      <c r="B87" s="51" t="s">
        <v>685</v>
      </c>
      <c r="C87" s="51" t="s">
        <v>255</v>
      </c>
      <c r="D87" s="71" t="s">
        <v>10</v>
      </c>
      <c r="E87" s="51" t="s">
        <v>39</v>
      </c>
      <c r="F87" s="51" t="s">
        <v>39</v>
      </c>
      <c r="G87" s="58">
        <v>38777</v>
      </c>
      <c r="H87" s="59"/>
      <c r="I87" s="51">
        <v>593</v>
      </c>
      <c r="J87" s="51">
        <v>810</v>
      </c>
      <c r="K87" s="61" t="s">
        <v>686</v>
      </c>
      <c r="L87" s="62" t="s">
        <v>256</v>
      </c>
      <c r="M87" s="51" t="s">
        <v>41</v>
      </c>
      <c r="N87" s="51" t="s">
        <v>257</v>
      </c>
      <c r="O87" s="63" t="s">
        <v>43</v>
      </c>
      <c r="P87" s="51" t="s">
        <v>16</v>
      </c>
      <c r="Q87" s="51" t="s">
        <v>32</v>
      </c>
      <c r="R87" s="58">
        <v>43051</v>
      </c>
      <c r="S87" s="51"/>
      <c r="T87" s="65"/>
      <c r="U87" s="66"/>
      <c r="V87" s="51">
        <v>3</v>
      </c>
    </row>
    <row r="88" spans="1:22" ht="27.75" customHeight="1" outlineLevel="2">
      <c r="A88" s="51">
        <v>85</v>
      </c>
      <c r="B88" s="51" t="s">
        <v>687</v>
      </c>
      <c r="C88" s="64" t="s">
        <v>263</v>
      </c>
      <c r="D88" s="70" t="s">
        <v>29</v>
      </c>
      <c r="E88" s="64" t="s">
        <v>39</v>
      </c>
      <c r="F88" s="64" t="s">
        <v>39</v>
      </c>
      <c r="G88" s="58">
        <v>36938</v>
      </c>
      <c r="H88" s="59" t="s">
        <v>688</v>
      </c>
      <c r="I88" s="51">
        <v>423</v>
      </c>
      <c r="J88" s="51">
        <v>345</v>
      </c>
      <c r="K88" s="61" t="s">
        <v>689</v>
      </c>
      <c r="L88" s="62" t="s">
        <v>264</v>
      </c>
      <c r="M88" s="51" t="s">
        <v>41</v>
      </c>
      <c r="N88" s="51" t="s">
        <v>265</v>
      </c>
      <c r="O88" s="70" t="s">
        <v>690</v>
      </c>
      <c r="P88" s="51" t="s">
        <v>691</v>
      </c>
      <c r="Q88" s="51" t="s">
        <v>266</v>
      </c>
      <c r="R88" s="58">
        <v>42957</v>
      </c>
      <c r="S88" s="73">
        <v>43091</v>
      </c>
      <c r="T88" s="67">
        <v>1</v>
      </c>
      <c r="U88" s="68">
        <v>0.72</v>
      </c>
      <c r="V88" s="74">
        <f>0.1*I88*0.72*1</f>
        <v>30.456000000000003</v>
      </c>
    </row>
    <row r="89" spans="1:22" ht="27.75" customHeight="1" outlineLevel="2">
      <c r="A89" s="51">
        <v>86</v>
      </c>
      <c r="B89" s="51" t="s">
        <v>396</v>
      </c>
      <c r="C89" s="51" t="s">
        <v>692</v>
      </c>
      <c r="D89" s="51" t="s">
        <v>591</v>
      </c>
      <c r="E89" s="51" t="s">
        <v>693</v>
      </c>
      <c r="F89" s="51" t="s">
        <v>693</v>
      </c>
      <c r="G89" s="51" t="s">
        <v>694</v>
      </c>
      <c r="H89" s="59"/>
      <c r="I89" s="51">
        <v>594</v>
      </c>
      <c r="J89" s="51"/>
      <c r="K89" s="61" t="s">
        <v>695</v>
      </c>
      <c r="L89" s="70" t="s">
        <v>696</v>
      </c>
      <c r="M89" s="51" t="s">
        <v>41</v>
      </c>
      <c r="N89" s="51"/>
      <c r="O89" s="51" t="s">
        <v>15</v>
      </c>
      <c r="P89" s="51" t="s">
        <v>16</v>
      </c>
      <c r="Q89" s="51" t="s">
        <v>32</v>
      </c>
      <c r="R89" s="58">
        <v>43028</v>
      </c>
      <c r="S89" s="51"/>
      <c r="T89" s="65"/>
      <c r="U89" s="66"/>
      <c r="V89" s="51">
        <v>3</v>
      </c>
    </row>
    <row r="90" spans="1:22" ht="27.75" customHeight="1" outlineLevel="2">
      <c r="A90" s="51">
        <v>87</v>
      </c>
      <c r="B90" s="51" t="s">
        <v>157</v>
      </c>
      <c r="C90" s="51" t="s">
        <v>158</v>
      </c>
      <c r="D90" s="51" t="s">
        <v>62</v>
      </c>
      <c r="E90" s="51" t="s">
        <v>140</v>
      </c>
      <c r="F90" s="51" t="s">
        <v>140</v>
      </c>
      <c r="G90" s="51" t="s">
        <v>159</v>
      </c>
      <c r="H90" s="59"/>
      <c r="I90" s="51" t="s">
        <v>160</v>
      </c>
      <c r="J90" s="51" t="s">
        <v>161</v>
      </c>
      <c r="K90" s="61" t="s">
        <v>697</v>
      </c>
      <c r="L90" s="62" t="s">
        <v>162</v>
      </c>
      <c r="M90" s="51" t="s">
        <v>141</v>
      </c>
      <c r="N90" s="51" t="s">
        <v>163</v>
      </c>
      <c r="O90" s="51" t="s">
        <v>15</v>
      </c>
      <c r="P90" s="51" t="s">
        <v>16</v>
      </c>
      <c r="Q90" s="51" t="s">
        <v>32</v>
      </c>
      <c r="R90" s="58">
        <v>42814</v>
      </c>
      <c r="S90" s="51"/>
      <c r="T90" s="67"/>
      <c r="U90" s="68"/>
      <c r="V90" s="51">
        <v>3</v>
      </c>
    </row>
    <row r="91" spans="1:22" ht="27.75" customHeight="1" outlineLevel="2">
      <c r="A91" s="51">
        <v>88</v>
      </c>
      <c r="B91" s="51" t="s">
        <v>151</v>
      </c>
      <c r="C91" s="51" t="s">
        <v>152</v>
      </c>
      <c r="D91" s="51" t="s">
        <v>62</v>
      </c>
      <c r="E91" s="51" t="s">
        <v>140</v>
      </c>
      <c r="F91" s="51" t="s">
        <v>140</v>
      </c>
      <c r="G91" s="51" t="s">
        <v>153</v>
      </c>
      <c r="H91" s="59"/>
      <c r="I91" s="51" t="s">
        <v>154</v>
      </c>
      <c r="J91" s="51" t="s">
        <v>149</v>
      </c>
      <c r="K91" s="61" t="s">
        <v>698</v>
      </c>
      <c r="L91" s="62" t="s">
        <v>155</v>
      </c>
      <c r="M91" s="51" t="s">
        <v>141</v>
      </c>
      <c r="N91" s="51" t="s">
        <v>156</v>
      </c>
      <c r="O91" s="51" t="s">
        <v>15</v>
      </c>
      <c r="P91" s="51" t="s">
        <v>16</v>
      </c>
      <c r="Q91" s="51" t="s">
        <v>32</v>
      </c>
      <c r="R91" s="58">
        <v>42814</v>
      </c>
      <c r="S91" s="51"/>
      <c r="T91" s="67"/>
      <c r="U91" s="68"/>
      <c r="V91" s="51">
        <v>3</v>
      </c>
    </row>
    <row r="92" spans="1:22" ht="27.75" customHeight="1" outlineLevel="2">
      <c r="A92" s="51">
        <v>89</v>
      </c>
      <c r="B92" s="51" t="s">
        <v>142</v>
      </c>
      <c r="C92" s="51" t="s">
        <v>143</v>
      </c>
      <c r="D92" s="51" t="s">
        <v>62</v>
      </c>
      <c r="E92" s="51" t="s">
        <v>140</v>
      </c>
      <c r="F92" s="51" t="s">
        <v>140</v>
      </c>
      <c r="G92" s="51" t="s">
        <v>144</v>
      </c>
      <c r="H92" s="59"/>
      <c r="I92" s="51" t="s">
        <v>145</v>
      </c>
      <c r="J92" s="51" t="s">
        <v>146</v>
      </c>
      <c r="K92" s="61" t="s">
        <v>699</v>
      </c>
      <c r="L92" s="62" t="s">
        <v>147</v>
      </c>
      <c r="M92" s="51" t="s">
        <v>141</v>
      </c>
      <c r="N92" s="51" t="s">
        <v>148</v>
      </c>
      <c r="O92" s="51" t="s">
        <v>15</v>
      </c>
      <c r="P92" s="51" t="s">
        <v>16</v>
      </c>
      <c r="Q92" s="51" t="s">
        <v>32</v>
      </c>
      <c r="R92" s="58">
        <v>42814</v>
      </c>
      <c r="S92" s="51"/>
      <c r="T92" s="67"/>
      <c r="U92" s="68"/>
      <c r="V92" s="51">
        <v>3</v>
      </c>
    </row>
    <row r="93" spans="1:22" ht="27.75" customHeight="1" outlineLevel="2">
      <c r="A93" s="51">
        <v>90</v>
      </c>
      <c r="B93" s="51" t="s">
        <v>700</v>
      </c>
      <c r="C93" s="51" t="s">
        <v>267</v>
      </c>
      <c r="D93" s="51" t="s">
        <v>10</v>
      </c>
      <c r="E93" s="51" t="s">
        <v>140</v>
      </c>
      <c r="F93" s="51" t="s">
        <v>140</v>
      </c>
      <c r="G93" s="51" t="s">
        <v>268</v>
      </c>
      <c r="H93" s="59"/>
      <c r="I93" s="51" t="s">
        <v>269</v>
      </c>
      <c r="J93" s="51" t="s">
        <v>150</v>
      </c>
      <c r="K93" s="61" t="s">
        <v>701</v>
      </c>
      <c r="L93" s="62" t="s">
        <v>270</v>
      </c>
      <c r="M93" s="51" t="s">
        <v>141</v>
      </c>
      <c r="N93" s="51" t="s">
        <v>271</v>
      </c>
      <c r="O93" s="51" t="s">
        <v>15</v>
      </c>
      <c r="P93" s="51" t="s">
        <v>16</v>
      </c>
      <c r="Q93" s="51" t="s">
        <v>32</v>
      </c>
      <c r="R93" s="58">
        <v>42814</v>
      </c>
      <c r="S93" s="51"/>
      <c r="T93" s="65"/>
      <c r="U93" s="66"/>
      <c r="V93" s="51">
        <v>3</v>
      </c>
    </row>
    <row r="94" spans="1:22" ht="27.75" customHeight="1" outlineLevel="2">
      <c r="A94" s="51">
        <v>91</v>
      </c>
      <c r="B94" s="51" t="s">
        <v>702</v>
      </c>
      <c r="C94" s="51" t="s">
        <v>703</v>
      </c>
      <c r="D94" s="51" t="s">
        <v>704</v>
      </c>
      <c r="E94" s="51" t="s">
        <v>705</v>
      </c>
      <c r="F94" s="51" t="s">
        <v>705</v>
      </c>
      <c r="G94" s="58" t="s">
        <v>706</v>
      </c>
      <c r="H94" s="59"/>
      <c r="I94" s="51">
        <v>570</v>
      </c>
      <c r="J94" s="51">
        <v>662</v>
      </c>
      <c r="K94" s="61" t="s">
        <v>707</v>
      </c>
      <c r="L94" s="62" t="s">
        <v>291</v>
      </c>
      <c r="M94" s="51" t="s">
        <v>292</v>
      </c>
      <c r="N94" s="51" t="s">
        <v>293</v>
      </c>
      <c r="O94" s="51" t="s">
        <v>15</v>
      </c>
      <c r="P94" s="51" t="s">
        <v>16</v>
      </c>
      <c r="Q94" s="51" t="s">
        <v>708</v>
      </c>
      <c r="R94" s="58">
        <v>42941</v>
      </c>
      <c r="S94" s="51"/>
      <c r="T94" s="67"/>
      <c r="U94" s="68"/>
      <c r="V94" s="51">
        <v>3</v>
      </c>
    </row>
    <row r="95" spans="1:22" ht="27.75" customHeight="1" outlineLevel="2">
      <c r="A95" s="51">
        <v>92</v>
      </c>
      <c r="B95" s="51" t="s">
        <v>709</v>
      </c>
      <c r="C95" s="51" t="s">
        <v>710</v>
      </c>
      <c r="D95" s="51" t="s">
        <v>704</v>
      </c>
      <c r="E95" s="51" t="s">
        <v>705</v>
      </c>
      <c r="F95" s="51" t="s">
        <v>705</v>
      </c>
      <c r="G95" s="51" t="s">
        <v>711</v>
      </c>
      <c r="H95" s="59" t="s">
        <v>712</v>
      </c>
      <c r="I95" s="51">
        <v>282</v>
      </c>
      <c r="J95" s="51">
        <v>218</v>
      </c>
      <c r="K95" s="61" t="s">
        <v>713</v>
      </c>
      <c r="L95" s="62" t="s">
        <v>294</v>
      </c>
      <c r="M95" s="51" t="s">
        <v>292</v>
      </c>
      <c r="N95" s="51" t="s">
        <v>295</v>
      </c>
      <c r="O95" s="51" t="s">
        <v>43</v>
      </c>
      <c r="P95" s="51" t="s">
        <v>714</v>
      </c>
      <c r="Q95" s="51" t="s">
        <v>708</v>
      </c>
      <c r="R95" s="58">
        <v>42941</v>
      </c>
      <c r="S95" s="73">
        <v>43080</v>
      </c>
      <c r="T95" s="67" t="s">
        <v>715</v>
      </c>
      <c r="U95" s="68">
        <v>0.72</v>
      </c>
      <c r="V95" s="74">
        <f>0.1*I95*0.72*1</f>
        <v>20.304000000000002</v>
      </c>
    </row>
    <row r="96" spans="1:22" ht="27.75" customHeight="1" outlineLevel="2">
      <c r="A96" s="51">
        <v>93</v>
      </c>
      <c r="B96" s="51" t="s">
        <v>716</v>
      </c>
      <c r="C96" s="51" t="s">
        <v>717</v>
      </c>
      <c r="D96" s="51" t="s">
        <v>704</v>
      </c>
      <c r="E96" s="51" t="s">
        <v>705</v>
      </c>
      <c r="F96" s="51" t="s">
        <v>705</v>
      </c>
      <c r="G96" s="51" t="s">
        <v>718</v>
      </c>
      <c r="H96" s="59" t="s">
        <v>719</v>
      </c>
      <c r="I96" s="51">
        <v>197</v>
      </c>
      <c r="J96" s="51">
        <v>185</v>
      </c>
      <c r="K96" s="61" t="s">
        <v>720</v>
      </c>
      <c r="L96" s="62" t="s">
        <v>296</v>
      </c>
      <c r="M96" s="51" t="s">
        <v>292</v>
      </c>
      <c r="N96" s="51" t="s">
        <v>297</v>
      </c>
      <c r="O96" s="51" t="s">
        <v>43</v>
      </c>
      <c r="P96" s="51" t="s">
        <v>714</v>
      </c>
      <c r="Q96" s="51" t="s">
        <v>708</v>
      </c>
      <c r="R96" s="58">
        <v>34290</v>
      </c>
      <c r="S96" s="73">
        <v>43074</v>
      </c>
      <c r="T96" s="67">
        <v>1</v>
      </c>
      <c r="U96" s="68">
        <v>0.45</v>
      </c>
      <c r="V96" s="74">
        <f>0.1*I96*0.45*1</f>
        <v>8.865000000000002</v>
      </c>
    </row>
    <row r="97" spans="1:22" ht="27.75" customHeight="1" outlineLevel="1">
      <c r="A97" s="51"/>
      <c r="B97" s="51"/>
      <c r="C97" s="51" t="s">
        <v>721</v>
      </c>
      <c r="D97" s="70"/>
      <c r="E97" s="51"/>
      <c r="F97" s="51"/>
      <c r="G97" s="51"/>
      <c r="H97" s="75"/>
      <c r="I97" s="51"/>
      <c r="J97" s="51"/>
      <c r="K97" s="68"/>
      <c r="L97" s="70"/>
      <c r="M97" s="51"/>
      <c r="N97" s="51"/>
      <c r="O97" s="70"/>
      <c r="P97" s="51"/>
      <c r="Q97" s="70"/>
      <c r="R97" s="76"/>
      <c r="S97" s="51"/>
      <c r="T97" s="65"/>
      <c r="U97" s="66"/>
      <c r="V97" s="74">
        <f>SUM(V4:V96)</f>
        <v>342.46500000000003</v>
      </c>
    </row>
    <row r="98" spans="1:22" ht="27.75" customHeight="1" outlineLevel="1">
      <c r="A98" s="38"/>
      <c r="B98" s="38"/>
      <c r="C98" s="38"/>
      <c r="D98" s="39"/>
      <c r="E98" s="38"/>
      <c r="F98" s="38"/>
      <c r="G98" s="38"/>
      <c r="H98" s="40"/>
      <c r="I98" s="38"/>
      <c r="J98" s="38"/>
      <c r="K98" s="41"/>
      <c r="L98" s="39"/>
      <c r="M98" s="38"/>
      <c r="N98" s="38"/>
      <c r="O98" s="39"/>
      <c r="P98" s="43"/>
      <c r="Q98" s="39"/>
      <c r="R98" s="42"/>
      <c r="V98" s="38"/>
    </row>
    <row r="99" ht="27.75" customHeight="1" outlineLevel="1">
      <c r="V99" s="45"/>
    </row>
  </sheetData>
  <sheetProtection/>
  <mergeCells count="3">
    <mergeCell ref="A1:V1"/>
    <mergeCell ref="A2:D2"/>
    <mergeCell ref="F2:V2"/>
  </mergeCells>
  <dataValidations count="1">
    <dataValidation type="list" allowBlank="1" showInputMessage="1" showErrorMessage="1" sqref="P45:P73 P33:P43">
      <formula1>"西江拆解,单壳改造,单壳拆解,老旧拆解,污水改造,新建LNG"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2018-03-22T02:24:55Z</cp:lastPrinted>
  <dcterms:created xsi:type="dcterms:W3CDTF">1996-12-17T01:32:42Z</dcterms:created>
  <dcterms:modified xsi:type="dcterms:W3CDTF">2018-06-08T03:00:51Z</dcterms:modified>
  <cp:category/>
  <cp:version/>
  <cp:contentType/>
  <cp:contentStatus/>
</cp:coreProperties>
</file>