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附件1" sheetId="1" r:id="rId1"/>
    <sheet name="附件2-1" sheetId="2" r:id="rId2"/>
    <sheet name="附件2-2" sheetId="3" r:id="rId3"/>
  </sheets>
  <definedNames>
    <definedName name="_xlnm.Print_Area" localSheetId="1">'附件2-1'!$A$1:$L$14</definedName>
  </definedNames>
  <calcPr calcId="144525"/>
</workbook>
</file>

<file path=xl/sharedStrings.xml><?xml version="1.0" encoding="utf-8"?>
<sst xmlns="http://schemas.openxmlformats.org/spreadsheetml/2006/main" count="76" uniqueCount="56">
  <si>
    <t>附件1</t>
  </si>
  <si>
    <t>2024年中央财政基本药物制度（第二批）补助资金分配表</t>
  </si>
  <si>
    <t>金额单位：万元</t>
  </si>
  <si>
    <t>地区</t>
  </si>
  <si>
    <t>补助资金  合计</t>
  </si>
  <si>
    <t>其中：</t>
  </si>
  <si>
    <t>提前下达2024年补助资金</t>
  </si>
  <si>
    <t>本次下达     补助资金</t>
  </si>
  <si>
    <t>基层医疗卫生机构补助</t>
  </si>
  <si>
    <t>村卫生站补助</t>
  </si>
  <si>
    <t>合计</t>
  </si>
  <si>
    <t>浈江区</t>
  </si>
  <si>
    <t>武江区</t>
  </si>
  <si>
    <t>曲江区</t>
  </si>
  <si>
    <t>附件2-1</t>
  </si>
  <si>
    <t>2024年中央财政基层医疗卫生机构实施基本药物制度补助资金测算明细表</t>
  </si>
  <si>
    <t xml:space="preserve">                                                                            金额单位：万元</t>
  </si>
  <si>
    <t>县（市、区）</t>
  </si>
  <si>
    <t>人口系数</t>
  </si>
  <si>
    <t>卫生现状</t>
  </si>
  <si>
    <t>财力系数</t>
  </si>
  <si>
    <t>分配系数＝人口系数×50%＋卫生现状×30%+财力系数×20%</t>
  </si>
  <si>
    <t>补助资金</t>
  </si>
  <si>
    <t>已提前下达</t>
  </si>
  <si>
    <t>本次实际下达补助资金</t>
  </si>
  <si>
    <t>2020年末常住人口(万人）</t>
  </si>
  <si>
    <t>系数</t>
  </si>
  <si>
    <t>2020年末社区卫生服务中心、卫生院</t>
  </si>
  <si>
    <t>2020年末社区卫生服务站</t>
  </si>
  <si>
    <t>2020年人均可支配财力</t>
  </si>
  <si>
    <t>1栏</t>
  </si>
  <si>
    <t>2栏=1栏/∑1栏</t>
  </si>
  <si>
    <t>3栏</t>
  </si>
  <si>
    <t>4栏</t>
  </si>
  <si>
    <t>5栏=3栏/∑3栏</t>
  </si>
  <si>
    <t>6栏</t>
  </si>
  <si>
    <t>7栏=（1-6栏/∑6栏)/5</t>
  </si>
  <si>
    <t>8栏=(2栏×50%＋5栏×30%＋7栏×20%</t>
  </si>
  <si>
    <t>9栏＝168*8栏</t>
  </si>
  <si>
    <t>10栏</t>
  </si>
  <si>
    <t>11栏=9栏-10栏</t>
  </si>
  <si>
    <t>1.卫生现状由卫生统计年报提供</t>
  </si>
  <si>
    <t>2.常住人口数由市统计局提供</t>
  </si>
  <si>
    <t>3.人均可支配财力根据财政局提供大口径财力/常住人口计算</t>
  </si>
  <si>
    <t>附件2-2</t>
  </si>
  <si>
    <t>2024年中央财政村卫生站实施基本药物制度补助资金测算明细表</t>
  </si>
  <si>
    <t>2022年末乡村人口数 
（万人）</t>
  </si>
  <si>
    <t xml:space="preserve">补助资金                </t>
  </si>
  <si>
    <t>栏次</t>
  </si>
  <si>
    <t>[1]</t>
  </si>
  <si>
    <t>[2]=79*([1]/∑[1])</t>
  </si>
  <si>
    <t>[3]</t>
  </si>
  <si>
    <t>[4]=[2]-[3]</t>
  </si>
  <si>
    <t>备注：</t>
  </si>
  <si>
    <t>1.人口数据源于2023年韶关统计年鉴。</t>
  </si>
  <si>
    <t>2.根据各区域村卫生站服务人口数（即乡村人口数）按标准分配补助。</t>
  </si>
</sst>
</file>

<file path=xl/styles.xml><?xml version="1.0" encoding="utf-8"?>
<styleSheet xmlns="http://schemas.openxmlformats.org/spreadsheetml/2006/main">
  <numFmts count="9">
    <numFmt numFmtId="41" formatCode="_ * #,##0_ ;_ * \-#,##0_ ;_ * &quot;-&quot;_ ;_ @_ "/>
    <numFmt numFmtId="176" formatCode="0.0000_ "/>
    <numFmt numFmtId="177" formatCode="0.00_ "/>
    <numFmt numFmtId="178" formatCode="0.0000_);[Red]\(0.0000\)"/>
    <numFmt numFmtId="179" formatCode="0.00_);\(0.00\)"/>
    <numFmt numFmtId="42" formatCode="_ &quot;￥&quot;* #,##0_ ;_ &quot;￥&quot;* \-#,##0_ ;_ &quot;￥&quot;* &quot;-&quot;_ ;_ @_ "/>
    <numFmt numFmtId="44" formatCode="_ &quot;￥&quot;* #,##0.00_ ;_ &quot;￥&quot;* \-#,##0.00_ ;_ &quot;￥&quot;* &quot;-&quot;??_ ;_ @_ "/>
    <numFmt numFmtId="180" formatCode="0_);[Red]\(0\)"/>
    <numFmt numFmtId="43" formatCode="_ * #,##0.00_ ;_ * \-#,##0.00_ ;_ * &quot;-&quot;??_ ;_ @_ "/>
  </numFmts>
  <fonts count="37">
    <font>
      <sz val="11"/>
      <color theme="1"/>
      <name val="宋体"/>
      <charset val="134"/>
      <scheme val="minor"/>
    </font>
    <font>
      <sz val="14"/>
      <color indexed="8"/>
      <name val="仿宋_GB2312"/>
      <charset val="134"/>
    </font>
    <font>
      <sz val="12"/>
      <color indexed="8"/>
      <name val="仿宋_GB2312"/>
      <charset val="134"/>
    </font>
    <font>
      <sz val="11"/>
      <color indexed="8"/>
      <name val="宋体"/>
      <charset val="134"/>
    </font>
    <font>
      <sz val="16"/>
      <name val="黑体"/>
      <charset val="134"/>
    </font>
    <font>
      <sz val="20"/>
      <name val="方正小标宋简体"/>
      <charset val="134"/>
    </font>
    <font>
      <sz val="14"/>
      <name val="仿宋_GB2312"/>
      <charset val="134"/>
    </font>
    <font>
      <sz val="14"/>
      <color theme="1"/>
      <name val="仿宋_GB2312"/>
      <charset val="134"/>
    </font>
    <font>
      <sz val="12"/>
      <name val="仿宋_GB2312"/>
      <charset val="134"/>
    </font>
    <font>
      <sz val="12"/>
      <name val="宋体"/>
      <charset val="134"/>
    </font>
    <font>
      <sz val="12"/>
      <color indexed="63"/>
      <name val="仿宋_GB2312"/>
      <charset val="134"/>
    </font>
    <font>
      <sz val="12"/>
      <color theme="1"/>
      <name val="仿宋_GB2312"/>
      <charset val="134"/>
    </font>
    <font>
      <b/>
      <sz val="12"/>
      <name val="仿宋_GB2312"/>
      <charset val="0"/>
    </font>
    <font>
      <sz val="12"/>
      <name val="仿宋_GB2312"/>
      <charset val="0"/>
    </font>
    <font>
      <sz val="14"/>
      <color theme="1"/>
      <name val="宋体"/>
      <charset val="134"/>
      <scheme val="minor"/>
    </font>
    <font>
      <b/>
      <sz val="12"/>
      <name val="仿宋_GB2312"/>
      <charset val="134"/>
    </font>
    <font>
      <sz val="11"/>
      <color rgb="FFFA7D00"/>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sz val="11"/>
      <color rgb="FF9C0006"/>
      <name val="宋体"/>
      <charset val="0"/>
      <scheme val="minor"/>
    </font>
    <font>
      <sz val="9"/>
      <name val="宋体"/>
      <charset val="134"/>
    </font>
    <font>
      <sz val="12"/>
      <name val="Arial"/>
      <charset val="0"/>
    </font>
    <font>
      <b/>
      <sz val="11"/>
      <color theme="3"/>
      <name val="宋体"/>
      <charset val="134"/>
      <scheme val="minor"/>
    </font>
    <font>
      <sz val="11"/>
      <color rgb="FF9C6500"/>
      <name val="宋体"/>
      <charset val="0"/>
      <scheme val="minor"/>
    </font>
    <font>
      <u/>
      <sz val="11"/>
      <color rgb="FF0000FF"/>
      <name val="宋体"/>
      <charset val="0"/>
      <scheme val="minor"/>
    </font>
    <font>
      <sz val="11"/>
      <color rgb="FF3F3F76"/>
      <name val="宋体"/>
      <charset val="0"/>
      <scheme val="minor"/>
    </font>
    <font>
      <sz val="11"/>
      <color rgb="FFFF00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bgColor indexed="64"/>
      </patternFill>
    </fill>
    <fill>
      <patternFill patternType="solid">
        <fgColor rgb="FFFFC7CE"/>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3">
    <xf numFmtId="0" fontId="0" fillId="0" borderId="0">
      <alignment vertical="center"/>
    </xf>
    <xf numFmtId="0" fontId="9" fillId="0" borderId="0" applyProtection="false">
      <alignment vertical="center"/>
    </xf>
    <xf numFmtId="0" fontId="18" fillId="32"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35" fillId="25" borderId="9" applyNumberFormat="false" applyAlignment="false" applyProtection="false">
      <alignment vertical="center"/>
    </xf>
    <xf numFmtId="0" fontId="19" fillId="20"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1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30" borderId="0" applyNumberFormat="false" applyBorder="false" applyAlignment="false" applyProtection="false">
      <alignment vertical="center"/>
    </xf>
    <xf numFmtId="0" fontId="18" fillId="2"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21" fillId="8" borderId="9" applyNumberFormat="false" applyAlignment="false" applyProtection="false">
      <alignment vertical="center"/>
    </xf>
    <xf numFmtId="0" fontId="18" fillId="19"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20" fillId="4"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29" fillId="14" borderId="0" applyNumberFormat="false" applyBorder="false" applyAlignment="false" applyProtection="false">
      <alignment vertical="center"/>
    </xf>
    <xf numFmtId="0" fontId="28" fillId="12" borderId="12" applyNumberFormat="false" applyAlignment="false" applyProtection="false">
      <alignment vertical="center"/>
    </xf>
    <xf numFmtId="0" fontId="26" fillId="8" borderId="11" applyNumberFormat="false" applyAlignment="false" applyProtection="false">
      <alignment vertical="center"/>
    </xf>
    <xf numFmtId="0" fontId="27" fillId="0" borderId="7"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9" fillId="11" borderId="0" applyNumberFormat="false" applyBorder="false" applyAlignment="false" applyProtection="false">
      <alignment vertical="center"/>
    </xf>
    <xf numFmtId="0" fontId="30" fillId="0" borderId="0" applyProtection="false">
      <alignment vertical="center"/>
    </xf>
    <xf numFmtId="0" fontId="32"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9" fillId="1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9" fillId="2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0" fillId="6" borderId="8" applyNumberFormat="false" applyFont="false" applyAlignment="false" applyProtection="false">
      <alignment vertical="center"/>
    </xf>
    <xf numFmtId="0" fontId="19" fillId="5"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0" borderId="0" applyProtection="false">
      <alignment vertical="center"/>
    </xf>
    <xf numFmtId="0" fontId="31" fillId="0" borderId="0" applyNumberFormat="false" applyFill="false" applyBorder="false" applyAlignment="false" applyProtection="false">
      <alignment vertical="center"/>
    </xf>
    <xf numFmtId="0" fontId="17" fillId="0" borderId="7" applyNumberFormat="false" applyFill="false" applyAlignment="false" applyProtection="false">
      <alignment vertical="center"/>
    </xf>
    <xf numFmtId="0" fontId="19" fillId="26" borderId="0" applyNumberFormat="false" applyBorder="false" applyAlignment="false" applyProtection="false">
      <alignment vertical="center"/>
    </xf>
    <xf numFmtId="0" fontId="32" fillId="0" borderId="13" applyNumberFormat="false" applyFill="false" applyAlignment="false" applyProtection="false">
      <alignment vertical="center"/>
    </xf>
    <xf numFmtId="0" fontId="18" fillId="28"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0" fontId="16" fillId="0" borderId="6" applyNumberFormat="false" applyFill="false" applyAlignment="false" applyProtection="false">
      <alignment vertical="center"/>
    </xf>
  </cellStyleXfs>
  <cellXfs count="64">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vertical="center"/>
    </xf>
    <xf numFmtId="0" fontId="4" fillId="0" borderId="0" xfId="0" applyNumberFormat="true" applyFont="true" applyFill="true" applyBorder="true" applyAlignment="true">
      <alignment horizontal="left" vertical="center" wrapText="true"/>
    </xf>
    <xf numFmtId="0" fontId="5" fillId="0" borderId="0" xfId="0" applyNumberFormat="true" applyFont="true" applyFill="true" applyBorder="true" applyAlignment="true">
      <alignment horizontal="center" vertical="center" wrapText="true"/>
    </xf>
    <xf numFmtId="177" fontId="5" fillId="0" borderId="0" xfId="0" applyNumberFormat="true" applyFont="true" applyFill="true" applyBorder="true" applyAlignment="true">
      <alignment horizontal="center" vertical="center" wrapText="true"/>
    </xf>
    <xf numFmtId="0" fontId="6" fillId="0" borderId="0" xfId="0" applyNumberFormat="true" applyFont="true" applyFill="true" applyBorder="true" applyAlignment="true">
      <alignment vertical="center"/>
    </xf>
    <xf numFmtId="177" fontId="6" fillId="0" borderId="0" xfId="0" applyNumberFormat="true" applyFont="true" applyFill="true" applyBorder="true" applyAlignment="true">
      <alignment horizontal="center" vertical="center"/>
    </xf>
    <xf numFmtId="0" fontId="6" fillId="0" borderId="1" xfId="0" applyNumberFormat="true" applyFont="true" applyFill="true" applyBorder="true" applyAlignment="true">
      <alignment horizontal="center" vertical="center" wrapText="true"/>
    </xf>
    <xf numFmtId="177" fontId="6" fillId="0" borderId="1" xfId="1" applyNumberFormat="true" applyFont="true" applyFill="true" applyBorder="true" applyAlignment="true">
      <alignment horizontal="center" vertical="center" wrapText="true"/>
    </xf>
    <xf numFmtId="43" fontId="6" fillId="0" borderId="1" xfId="0" applyNumberFormat="true" applyFont="true" applyFill="true" applyBorder="true" applyAlignment="true">
      <alignment horizontal="center" vertical="center" wrapText="true"/>
    </xf>
    <xf numFmtId="49" fontId="6" fillId="0" borderId="1" xfId="45" applyNumberFormat="true" applyFont="true" applyFill="true" applyBorder="true" applyAlignment="true">
      <alignment horizontal="center" vertical="center" wrapText="true"/>
    </xf>
    <xf numFmtId="43" fontId="6" fillId="0" borderId="1" xfId="45"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xf>
    <xf numFmtId="179" fontId="6" fillId="0" borderId="2" xfId="29" applyNumberFormat="true" applyFont="true" applyFill="true" applyBorder="true" applyAlignment="true">
      <alignment horizontal="center" vertical="center"/>
    </xf>
    <xf numFmtId="0" fontId="1" fillId="0" borderId="1" xfId="0" applyNumberFormat="true" applyFont="true" applyFill="true" applyBorder="true" applyAlignment="true">
      <alignment horizontal="center" vertical="center"/>
    </xf>
    <xf numFmtId="179" fontId="7" fillId="0" borderId="1" xfId="0" applyNumberFormat="true" applyFont="true" applyFill="true" applyBorder="true" applyAlignment="true">
      <alignment horizontal="center" vertical="center"/>
    </xf>
    <xf numFmtId="177" fontId="6" fillId="0" borderId="1" xfId="29" applyNumberFormat="true" applyFont="true" applyFill="true" applyBorder="true" applyAlignment="true">
      <alignment horizontal="center" vertical="center"/>
    </xf>
    <xf numFmtId="0" fontId="2" fillId="0" borderId="0" xfId="0" applyFont="true" applyFill="true" applyBorder="true" applyAlignment="true">
      <alignment vertical="center" wrapText="true"/>
    </xf>
    <xf numFmtId="43" fontId="5" fillId="0" borderId="0" xfId="0" applyNumberFormat="true" applyFont="true" applyFill="true" applyBorder="true" applyAlignment="true">
      <alignment horizontal="center" vertical="center" wrapText="true"/>
    </xf>
    <xf numFmtId="43" fontId="6" fillId="0" borderId="0" xfId="0" applyNumberFormat="true" applyFont="true" applyFill="true" applyBorder="true" applyAlignment="true">
      <alignment horizontal="right" vertical="center"/>
    </xf>
    <xf numFmtId="0" fontId="1" fillId="0" borderId="1" xfId="0" applyFont="true" applyFill="true" applyBorder="true" applyAlignment="true">
      <alignment horizontal="center" vertical="center"/>
    </xf>
    <xf numFmtId="0" fontId="8" fillId="0" borderId="0" xfId="0" applyFont="true" applyFill="true" applyBorder="true" applyAlignment="true">
      <alignment vertical="center"/>
    </xf>
    <xf numFmtId="0" fontId="9" fillId="0" borderId="0" xfId="0" applyFont="true" applyFill="true" applyBorder="true" applyAlignment="true">
      <alignment vertical="center"/>
    </xf>
    <xf numFmtId="0" fontId="4" fillId="0" borderId="0" xfId="0" applyFont="true" applyFill="true" applyBorder="true" applyAlignment="true">
      <alignment vertical="center"/>
    </xf>
    <xf numFmtId="0" fontId="5" fillId="0" borderId="0" xfId="0" applyFont="true" applyFill="true" applyBorder="true" applyAlignment="true">
      <alignment horizontal="center" vertical="center"/>
    </xf>
    <xf numFmtId="0" fontId="8" fillId="0" borderId="0" xfId="0" applyFont="true" applyFill="true" applyBorder="true" applyAlignment="true">
      <alignment horizontal="right" vertical="center"/>
    </xf>
    <xf numFmtId="176" fontId="2" fillId="0" borderId="1" xfId="46" applyNumberFormat="true" applyFont="true" applyFill="true" applyBorder="true" applyAlignment="true">
      <alignment horizontal="center" vertical="center" wrapText="true"/>
    </xf>
    <xf numFmtId="0" fontId="2" fillId="0" borderId="1" xfId="46" applyNumberFormat="true" applyFont="true" applyFill="true" applyBorder="true" applyAlignment="true">
      <alignment horizontal="center" vertical="center" wrapText="true"/>
    </xf>
    <xf numFmtId="178" fontId="2" fillId="0" borderId="1" xfId="46" applyNumberFormat="true" applyFont="true" applyFill="true" applyBorder="true" applyAlignment="true">
      <alignment horizontal="center" vertical="center" wrapText="true"/>
    </xf>
    <xf numFmtId="0" fontId="2" fillId="0" borderId="3" xfId="0" applyNumberFormat="true" applyFont="true" applyFill="true" applyBorder="true" applyAlignment="true">
      <alignment horizontal="center" vertical="center" wrapText="true"/>
    </xf>
    <xf numFmtId="0" fontId="2" fillId="0" borderId="4"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xf>
    <xf numFmtId="0" fontId="8" fillId="0" borderId="1" xfId="46" applyNumberFormat="true" applyFont="true" applyFill="true" applyBorder="true" applyAlignment="true">
      <alignment horizontal="center" vertical="center"/>
    </xf>
    <xf numFmtId="177" fontId="8" fillId="0" borderId="1" xfId="46" applyNumberFormat="true" applyFont="true" applyFill="true" applyBorder="true" applyAlignment="true">
      <alignment horizontal="center" vertical="center"/>
    </xf>
    <xf numFmtId="0" fontId="8" fillId="0" borderId="1" xfId="0" applyFont="true" applyFill="true" applyBorder="true" applyAlignment="true">
      <alignment horizontal="center" vertical="center"/>
    </xf>
    <xf numFmtId="176" fontId="8" fillId="0" borderId="1" xfId="0" applyNumberFormat="true" applyFont="true" applyFill="true" applyBorder="true" applyAlignment="true">
      <alignment horizontal="center" vertical="center"/>
    </xf>
    <xf numFmtId="180" fontId="2" fillId="0" borderId="1" xfId="46" applyNumberFormat="true" applyFont="true" applyFill="true" applyBorder="true" applyAlignment="true">
      <alignment horizontal="center" vertical="center" wrapText="true"/>
    </xf>
    <xf numFmtId="0" fontId="2" fillId="0" borderId="4" xfId="0" applyNumberFormat="true" applyFont="true" applyFill="true" applyBorder="true" applyAlignment="true">
      <alignment horizontal="center" vertical="center"/>
    </xf>
    <xf numFmtId="49" fontId="2"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3" fontId="10" fillId="0" borderId="1" xfId="0" applyNumberFormat="true" applyFont="true" applyFill="true" applyBorder="true" applyAlignment="true">
      <alignment horizontal="center" vertical="center" wrapText="true"/>
    </xf>
    <xf numFmtId="0" fontId="8" fillId="0" borderId="2" xfId="46" applyNumberFormat="true" applyFont="true" applyFill="true" applyBorder="true" applyAlignment="true">
      <alignment horizontal="center" vertical="center"/>
    </xf>
    <xf numFmtId="176" fontId="8" fillId="0" borderId="1" xfId="46" applyNumberFormat="true" applyFont="true" applyFill="true" applyBorder="true" applyAlignment="true">
      <alignment horizontal="center" vertical="center" wrapText="true"/>
    </xf>
    <xf numFmtId="43" fontId="8" fillId="0" borderId="1" xfId="46" applyNumberFormat="true" applyFont="true" applyFill="true" applyBorder="true" applyAlignment="true">
      <alignment horizontal="center" vertical="center" wrapText="true"/>
    </xf>
    <xf numFmtId="0" fontId="2" fillId="0" borderId="5"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177" fontId="8" fillId="0" borderId="1" xfId="0" applyNumberFormat="true" applyFont="true" applyFill="true" applyBorder="true" applyAlignment="true">
      <alignment horizontal="center" vertical="center"/>
    </xf>
    <xf numFmtId="0" fontId="11" fillId="0" borderId="0" xfId="0" applyFont="true">
      <alignment vertical="center"/>
    </xf>
    <xf numFmtId="0" fontId="12" fillId="0" borderId="0" xfId="46" applyNumberFormat="true" applyFont="true" applyBorder="true" applyAlignment="true"/>
    <xf numFmtId="0" fontId="12" fillId="0" borderId="0" xfId="46" applyNumberFormat="true" applyFont="true" applyBorder="true" applyAlignment="true">
      <alignment horizontal="center"/>
    </xf>
    <xf numFmtId="0" fontId="13" fillId="0" borderId="0" xfId="46" applyNumberFormat="true" applyFont="true" applyBorder="true" applyAlignment="true">
      <alignment vertical="center" wrapText="true"/>
    </xf>
    <xf numFmtId="0" fontId="14" fillId="0" borderId="0" xfId="0" applyFont="true">
      <alignment vertical="center"/>
    </xf>
    <xf numFmtId="0" fontId="11" fillId="0" borderId="0" xfId="0" applyFont="true" applyAlignment="true">
      <alignment horizontal="center" vertical="center"/>
    </xf>
    <xf numFmtId="0" fontId="15" fillId="0" borderId="1" xfId="46" applyNumberFormat="true" applyFont="true" applyBorder="true" applyAlignment="true">
      <alignment horizontal="center" vertical="center" wrapText="true"/>
    </xf>
    <xf numFmtId="0" fontId="12" fillId="0" borderId="1" xfId="46" applyNumberFormat="true" applyFont="true" applyBorder="true" applyAlignment="true">
      <alignment horizontal="center" vertical="center" wrapText="true"/>
    </xf>
    <xf numFmtId="0" fontId="13" fillId="0" borderId="1" xfId="46" applyFont="true" applyFill="true" applyBorder="true" applyAlignment="true">
      <alignment horizontal="center" vertical="center"/>
    </xf>
    <xf numFmtId="0" fontId="13" fillId="0" borderId="1" xfId="46" applyNumberFormat="true" applyFont="true" applyBorder="true" applyAlignment="true">
      <alignment horizontal="center" vertical="center" wrapText="true"/>
    </xf>
    <xf numFmtId="0" fontId="11" fillId="0" borderId="1" xfId="0" applyFont="true" applyBorder="true" applyAlignment="true">
      <alignment horizontal="center" vertical="center"/>
    </xf>
    <xf numFmtId="0" fontId="8" fillId="0" borderId="0" xfId="46" applyNumberFormat="true" applyFont="true" applyBorder="true" applyAlignment="true">
      <alignment horizontal="right" vertical="center"/>
    </xf>
    <xf numFmtId="0" fontId="13" fillId="0" borderId="0" xfId="46" applyNumberFormat="true" applyFont="true" applyBorder="true" applyAlignment="true">
      <alignment horizontal="center"/>
    </xf>
    <xf numFmtId="0" fontId="8" fillId="0" borderId="0" xfId="0" applyFont="true" applyFill="true" applyBorder="true" applyAlignment="true">
      <alignment horizontal="center" vertical="center"/>
    </xf>
  </cellXfs>
  <cellStyles count="53">
    <cellStyle name="常规" xfId="0" builtinId="0"/>
    <cellStyle name="常规_附件1"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常规_附件1_5" xfId="29"/>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常规_附件1_3" xfId="45"/>
    <cellStyle name="常规_测算表" xfId="46"/>
    <cellStyle name="标题 2" xfId="47" builtinId="17"/>
    <cellStyle name="40% - 强调文字颜色 5" xfId="48" builtinId="47"/>
    <cellStyle name="标题 3" xfId="49" builtinId="18"/>
    <cellStyle name="强调文字颜色 6" xfId="50" builtinId="49"/>
    <cellStyle name="40% - 强调文字颜色 1" xfId="51" builtinId="31"/>
    <cellStyle name="链接单元格" xfId="52"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9"/>
  <sheetViews>
    <sheetView tabSelected="1" workbookViewId="0">
      <selection activeCell="A2" sqref="A2:J2"/>
    </sheetView>
  </sheetViews>
  <sheetFormatPr defaultColWidth="9" defaultRowHeight="14.25"/>
  <cols>
    <col min="1" max="1" width="10.125" customWidth="true"/>
    <col min="2" max="2" width="11.5416666666667" customWidth="true"/>
    <col min="3" max="3" width="11.625" customWidth="true"/>
    <col min="4" max="4" width="12.625" customWidth="true"/>
    <col min="5" max="5" width="11.875" customWidth="true"/>
    <col min="6" max="6" width="13.375" customWidth="true"/>
    <col min="8" max="8" width="13.625" customWidth="true"/>
    <col min="9" max="9" width="13" customWidth="true"/>
    <col min="10" max="10" width="15" customWidth="true"/>
  </cols>
  <sheetData>
    <row r="1" ht="18" spans="1:1">
      <c r="A1" s="54" t="s">
        <v>0</v>
      </c>
    </row>
    <row r="2" ht="46" customHeight="true" spans="1:10">
      <c r="A2" s="26" t="s">
        <v>1</v>
      </c>
      <c r="B2" s="26"/>
      <c r="C2" s="26"/>
      <c r="D2" s="26"/>
      <c r="E2" s="26"/>
      <c r="F2" s="26"/>
      <c r="G2" s="26"/>
      <c r="H2" s="26"/>
      <c r="I2" s="26"/>
      <c r="J2" s="26"/>
    </row>
    <row r="3" s="50" customFormat="true" ht="27" customHeight="true" spans="1:10">
      <c r="A3" s="55"/>
      <c r="B3" s="55"/>
      <c r="C3" s="55"/>
      <c r="D3" s="55"/>
      <c r="E3" s="55"/>
      <c r="F3" s="55"/>
      <c r="G3" s="55"/>
      <c r="H3" s="55"/>
      <c r="I3" s="61" t="s">
        <v>2</v>
      </c>
      <c r="J3" s="55"/>
    </row>
    <row r="4" s="51" customFormat="true" ht="23" customHeight="true" spans="1:10">
      <c r="A4" s="56" t="s">
        <v>3</v>
      </c>
      <c r="B4" s="56" t="s">
        <v>4</v>
      </c>
      <c r="C4" s="56" t="s">
        <v>5</v>
      </c>
      <c r="D4" s="57"/>
      <c r="E4" s="56" t="s">
        <v>6</v>
      </c>
      <c r="F4" s="56" t="s">
        <v>5</v>
      </c>
      <c r="G4" s="57"/>
      <c r="H4" s="56" t="s">
        <v>7</v>
      </c>
      <c r="I4" s="56" t="s">
        <v>5</v>
      </c>
      <c r="J4" s="57"/>
    </row>
    <row r="5" s="52" customFormat="true" ht="39" customHeight="true" spans="1:246">
      <c r="A5" s="57"/>
      <c r="B5" s="57"/>
      <c r="C5" s="56" t="s">
        <v>8</v>
      </c>
      <c r="D5" s="56" t="s">
        <v>9</v>
      </c>
      <c r="E5" s="56"/>
      <c r="F5" s="56" t="s">
        <v>8</v>
      </c>
      <c r="G5" s="56" t="s">
        <v>9</v>
      </c>
      <c r="H5" s="57"/>
      <c r="I5" s="56" t="s">
        <v>8</v>
      </c>
      <c r="J5" s="56" t="s">
        <v>9</v>
      </c>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3"/>
      <c r="IA5" s="63"/>
      <c r="IB5" s="63"/>
      <c r="IC5" s="63"/>
      <c r="ID5" s="63"/>
      <c r="IE5" s="63"/>
      <c r="IF5" s="63"/>
      <c r="IG5" s="63"/>
      <c r="IH5" s="63"/>
      <c r="II5" s="63"/>
      <c r="IJ5" s="63"/>
      <c r="IK5" s="63"/>
      <c r="IL5" s="63"/>
    </row>
    <row r="6" s="53" customFormat="true" ht="30" customHeight="true" spans="1:10">
      <c r="A6" s="58" t="s">
        <v>10</v>
      </c>
      <c r="B6" s="59">
        <f>C6+D6</f>
        <v>247</v>
      </c>
      <c r="C6" s="36">
        <v>168</v>
      </c>
      <c r="D6" s="36">
        <v>79</v>
      </c>
      <c r="E6" s="36">
        <f>F6+G6</f>
        <v>217</v>
      </c>
      <c r="F6" s="36">
        <v>147</v>
      </c>
      <c r="G6" s="36">
        <v>70</v>
      </c>
      <c r="H6" s="59">
        <f>B6-E6</f>
        <v>30</v>
      </c>
      <c r="I6" s="59">
        <f>SUM(I7:I9)</f>
        <v>21</v>
      </c>
      <c r="J6" s="59">
        <f>SUM(J7:J9)</f>
        <v>9</v>
      </c>
    </row>
    <row r="7" s="50" customFormat="true" ht="30" customHeight="true" spans="1:10">
      <c r="A7" s="60" t="s">
        <v>11</v>
      </c>
      <c r="B7" s="59">
        <f>C7+D7</f>
        <v>76</v>
      </c>
      <c r="C7" s="49">
        <v>58</v>
      </c>
      <c r="D7" s="60">
        <v>18</v>
      </c>
      <c r="E7" s="60">
        <v>66.69</v>
      </c>
      <c r="F7" s="60">
        <v>50.51</v>
      </c>
      <c r="G7" s="60">
        <v>16.18</v>
      </c>
      <c r="H7" s="59">
        <f>B7-E7</f>
        <v>9.31</v>
      </c>
      <c r="I7" s="60">
        <v>7.49</v>
      </c>
      <c r="J7" s="60">
        <v>1.82</v>
      </c>
    </row>
    <row r="8" s="50" customFormat="true" ht="30" customHeight="true" spans="1:10">
      <c r="A8" s="60" t="s">
        <v>12</v>
      </c>
      <c r="B8" s="59">
        <f>C8+D8</f>
        <v>79</v>
      </c>
      <c r="C8" s="49">
        <v>59</v>
      </c>
      <c r="D8" s="60">
        <v>20</v>
      </c>
      <c r="E8" s="60">
        <v>69.48</v>
      </c>
      <c r="F8" s="60">
        <v>51.7</v>
      </c>
      <c r="G8" s="60">
        <v>17.78</v>
      </c>
      <c r="H8" s="59">
        <f>B8-E8</f>
        <v>9.52</v>
      </c>
      <c r="I8" s="60">
        <v>7.3</v>
      </c>
      <c r="J8" s="60">
        <v>2.22</v>
      </c>
    </row>
    <row r="9" s="50" customFormat="true" ht="30" customHeight="true" spans="1:10">
      <c r="A9" s="60" t="s">
        <v>13</v>
      </c>
      <c r="B9" s="59">
        <f>C9+D9</f>
        <v>92</v>
      </c>
      <c r="C9" s="49">
        <v>51</v>
      </c>
      <c r="D9" s="60">
        <v>41</v>
      </c>
      <c r="E9" s="60">
        <v>80.83</v>
      </c>
      <c r="F9" s="60">
        <v>44.79</v>
      </c>
      <c r="G9" s="60">
        <v>36.04</v>
      </c>
      <c r="H9" s="59">
        <f>B9-E9</f>
        <v>11.17</v>
      </c>
      <c r="I9" s="60">
        <v>6.21</v>
      </c>
      <c r="J9" s="60">
        <v>4.96</v>
      </c>
    </row>
  </sheetData>
  <mergeCells count="8">
    <mergeCell ref="A2:J2"/>
    <mergeCell ref="C4:D4"/>
    <mergeCell ref="F4:G4"/>
    <mergeCell ref="I4:J4"/>
    <mergeCell ref="A4:A5"/>
    <mergeCell ref="B4:B5"/>
    <mergeCell ref="E4:E5"/>
    <mergeCell ref="H4:H5"/>
  </mergeCells>
  <pageMargins left="0.865972222222222"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2" sqref="A2:L2"/>
    </sheetView>
  </sheetViews>
  <sheetFormatPr defaultColWidth="9" defaultRowHeight="15.75"/>
  <cols>
    <col min="1" max="1" width="10.5166666666667" style="24" customWidth="true"/>
    <col min="2" max="2" width="9.64166666666667" style="24" customWidth="true"/>
    <col min="3" max="3" width="10" style="24" customWidth="true"/>
    <col min="4" max="4" width="12.975" style="24" customWidth="true"/>
    <col min="5" max="5" width="9.75" style="24" hidden="true" customWidth="true"/>
    <col min="6" max="6" width="10.375" style="24" customWidth="true"/>
    <col min="7" max="7" width="12.125" style="24" customWidth="true"/>
    <col min="8" max="8" width="12.825" style="24" customWidth="true"/>
    <col min="9" max="9" width="17" style="24" customWidth="true"/>
    <col min="10" max="10" width="10.2916666666667" style="24" customWidth="true"/>
    <col min="11" max="11" width="7.725" style="24" customWidth="true"/>
    <col min="12" max="12" width="10.275" style="24" customWidth="true"/>
    <col min="13" max="16384" width="9" style="24"/>
  </cols>
  <sheetData>
    <row r="1" ht="28" customHeight="true" spans="1:1">
      <c r="A1" s="25" t="s">
        <v>14</v>
      </c>
    </row>
    <row r="2" ht="42" customHeight="true" spans="1:12">
      <c r="A2" s="26" t="s">
        <v>15</v>
      </c>
      <c r="B2" s="26"/>
      <c r="C2" s="26"/>
      <c r="D2" s="26"/>
      <c r="E2" s="26"/>
      <c r="F2" s="26"/>
      <c r="G2" s="26"/>
      <c r="H2" s="26"/>
      <c r="I2" s="26"/>
      <c r="J2" s="26"/>
      <c r="K2" s="26"/>
      <c r="L2" s="26"/>
    </row>
    <row r="3" s="23" customFormat="true" ht="21" customHeight="true" spans="1:12">
      <c r="A3" s="27" t="s">
        <v>16</v>
      </c>
      <c r="B3" s="27"/>
      <c r="C3" s="27"/>
      <c r="D3" s="27"/>
      <c r="E3" s="27"/>
      <c r="F3" s="27"/>
      <c r="G3" s="27"/>
      <c r="H3" s="27"/>
      <c r="I3" s="27"/>
      <c r="J3" s="27"/>
      <c r="K3" s="27"/>
      <c r="L3" s="27"/>
    </row>
    <row r="4" s="23" customFormat="true" ht="32.1" customHeight="true" spans="1:12">
      <c r="A4" s="28" t="s">
        <v>17</v>
      </c>
      <c r="B4" s="29" t="s">
        <v>18</v>
      </c>
      <c r="C4" s="28"/>
      <c r="D4" s="29" t="s">
        <v>19</v>
      </c>
      <c r="E4" s="29"/>
      <c r="F4" s="28"/>
      <c r="G4" s="29" t="s">
        <v>20</v>
      </c>
      <c r="H4" s="28"/>
      <c r="I4" s="44" t="s">
        <v>21</v>
      </c>
      <c r="J4" s="44" t="s">
        <v>22</v>
      </c>
      <c r="K4" s="44" t="s">
        <v>23</v>
      </c>
      <c r="L4" s="45" t="s">
        <v>24</v>
      </c>
    </row>
    <row r="5" s="23" customFormat="true" ht="56" customHeight="true" spans="1:12">
      <c r="A5" s="28"/>
      <c r="B5" s="29" t="s">
        <v>25</v>
      </c>
      <c r="C5" s="28" t="s">
        <v>26</v>
      </c>
      <c r="D5" s="30" t="s">
        <v>27</v>
      </c>
      <c r="E5" s="30" t="s">
        <v>28</v>
      </c>
      <c r="F5" s="28" t="s">
        <v>26</v>
      </c>
      <c r="G5" s="38" t="s">
        <v>29</v>
      </c>
      <c r="H5" s="28" t="s">
        <v>26</v>
      </c>
      <c r="I5" s="44"/>
      <c r="J5" s="44"/>
      <c r="K5" s="44"/>
      <c r="L5" s="45"/>
    </row>
    <row r="6" s="23" customFormat="true" ht="51" customHeight="true" spans="1:12">
      <c r="A6" s="28"/>
      <c r="B6" s="31" t="s">
        <v>30</v>
      </c>
      <c r="C6" s="32" t="s">
        <v>31</v>
      </c>
      <c r="D6" s="33" t="s">
        <v>32</v>
      </c>
      <c r="E6" s="39" t="s">
        <v>33</v>
      </c>
      <c r="F6" s="32" t="s">
        <v>34</v>
      </c>
      <c r="G6" s="40" t="s">
        <v>35</v>
      </c>
      <c r="H6" s="41" t="s">
        <v>36</v>
      </c>
      <c r="I6" s="46" t="s">
        <v>37</v>
      </c>
      <c r="J6" s="47" t="s">
        <v>38</v>
      </c>
      <c r="K6" s="47" t="s">
        <v>39</v>
      </c>
      <c r="L6" s="48" t="s">
        <v>40</v>
      </c>
    </row>
    <row r="7" s="23" customFormat="true" ht="30" customHeight="true" spans="1:12">
      <c r="A7" s="34" t="s">
        <v>10</v>
      </c>
      <c r="B7" s="35">
        <f t="shared" ref="B7:L7" si="0">SUM(B8:B10)</f>
        <v>103.71</v>
      </c>
      <c r="C7" s="35">
        <f t="shared" si="0"/>
        <v>1</v>
      </c>
      <c r="D7" s="35">
        <f t="shared" si="0"/>
        <v>27</v>
      </c>
      <c r="E7" s="35">
        <f t="shared" si="0"/>
        <v>0</v>
      </c>
      <c r="F7" s="35">
        <f t="shared" si="0"/>
        <v>1</v>
      </c>
      <c r="G7" s="35">
        <f t="shared" si="0"/>
        <v>2.18105389733666</v>
      </c>
      <c r="H7" s="35">
        <f t="shared" si="0"/>
        <v>1</v>
      </c>
      <c r="I7" s="35">
        <f t="shared" si="0"/>
        <v>1</v>
      </c>
      <c r="J7" s="35">
        <f t="shared" si="0"/>
        <v>168</v>
      </c>
      <c r="K7" s="35">
        <f t="shared" si="0"/>
        <v>147</v>
      </c>
      <c r="L7" s="35">
        <f t="shared" si="0"/>
        <v>21</v>
      </c>
    </row>
    <row r="8" s="23" customFormat="true" ht="30" customHeight="true" spans="1:12">
      <c r="A8" s="34" t="s">
        <v>11</v>
      </c>
      <c r="B8" s="36">
        <v>36.22</v>
      </c>
      <c r="C8" s="37">
        <v>0.349243081670041</v>
      </c>
      <c r="D8" s="34">
        <v>9</v>
      </c>
      <c r="E8" s="42">
        <v>0</v>
      </c>
      <c r="F8" s="37">
        <v>0.333333333333333</v>
      </c>
      <c r="G8" s="37">
        <v>0.676129242423406</v>
      </c>
      <c r="H8" s="37">
        <v>0.344999419031083</v>
      </c>
      <c r="I8" s="37">
        <v>0.343621424641237</v>
      </c>
      <c r="J8" s="49">
        <v>58</v>
      </c>
      <c r="K8" s="49">
        <v>50.51</v>
      </c>
      <c r="L8" s="49">
        <f>J8-K8</f>
        <v>7.49</v>
      </c>
    </row>
    <row r="9" s="23" customFormat="true" ht="30" customHeight="true" spans="1:12">
      <c r="A9" s="34" t="s">
        <v>12</v>
      </c>
      <c r="B9" s="36">
        <v>38.44</v>
      </c>
      <c r="C9" s="37">
        <v>0.370648924886703</v>
      </c>
      <c r="D9" s="34">
        <v>8</v>
      </c>
      <c r="E9" s="43">
        <v>0</v>
      </c>
      <c r="F9" s="37">
        <v>0.296296296296296</v>
      </c>
      <c r="G9" s="37">
        <v>0.490522942128293</v>
      </c>
      <c r="H9" s="37">
        <v>0.387549101210364</v>
      </c>
      <c r="I9" s="37">
        <v>0.351723171574313</v>
      </c>
      <c r="J9" s="49">
        <v>59</v>
      </c>
      <c r="K9" s="49">
        <v>51.7</v>
      </c>
      <c r="L9" s="49">
        <f>J9-K9</f>
        <v>7.3</v>
      </c>
    </row>
    <row r="10" s="23" customFormat="true" ht="30" customHeight="true" spans="1:12">
      <c r="A10" s="34" t="s">
        <v>13</v>
      </c>
      <c r="B10" s="36">
        <v>29.05</v>
      </c>
      <c r="C10" s="37">
        <v>0.280107993443255</v>
      </c>
      <c r="D10" s="34">
        <v>10</v>
      </c>
      <c r="E10" s="43">
        <v>0</v>
      </c>
      <c r="F10" s="37">
        <v>0.37037037037037</v>
      </c>
      <c r="G10" s="37">
        <v>1.01440171278496</v>
      </c>
      <c r="H10" s="37">
        <v>0.267451479758553</v>
      </c>
      <c r="I10" s="37">
        <v>0.304655403784449</v>
      </c>
      <c r="J10" s="49">
        <v>51</v>
      </c>
      <c r="K10" s="49">
        <v>44.79</v>
      </c>
      <c r="L10" s="49">
        <f>J10-K10</f>
        <v>6.21</v>
      </c>
    </row>
    <row r="11" s="23" customFormat="true"/>
    <row r="12" s="23" customFormat="true" spans="1:1">
      <c r="A12" s="23" t="s">
        <v>41</v>
      </c>
    </row>
    <row r="13" s="23" customFormat="true" spans="1:1">
      <c r="A13" s="23" t="s">
        <v>42</v>
      </c>
    </row>
    <row r="14" s="23" customFormat="true" spans="1:1">
      <c r="A14" s="23" t="s">
        <v>43</v>
      </c>
    </row>
  </sheetData>
  <mergeCells count="10">
    <mergeCell ref="A2:L2"/>
    <mergeCell ref="A3:L3"/>
    <mergeCell ref="B4:C4"/>
    <mergeCell ref="D4:F4"/>
    <mergeCell ref="G4:H4"/>
    <mergeCell ref="A4:A6"/>
    <mergeCell ref="I4:I5"/>
    <mergeCell ref="J4:J5"/>
    <mergeCell ref="K4:K5"/>
    <mergeCell ref="L4:L5"/>
  </mergeCells>
  <printOptions horizontalCentered="true"/>
  <pageMargins left="0.511805555555556" right="0.629861111111111" top="0.786805555555556"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sheetPr>
  <dimension ref="A1:E12"/>
  <sheetViews>
    <sheetView workbookViewId="0">
      <selection activeCell="F4" sqref="F4"/>
    </sheetView>
  </sheetViews>
  <sheetFormatPr defaultColWidth="9" defaultRowHeight="13.5" customHeight="true" outlineLevelCol="4"/>
  <cols>
    <col min="1" max="1" width="20.0666666666667" style="3" customWidth="true"/>
    <col min="2" max="3" width="24" style="3" customWidth="true"/>
    <col min="4" max="4" width="20.75" style="3" customWidth="true"/>
    <col min="5" max="5" width="26.8583333333333" style="3" customWidth="true"/>
    <col min="6" max="16384" width="9" style="3"/>
  </cols>
  <sheetData>
    <row r="1" ht="39" customHeight="true" spans="1:5">
      <c r="A1" s="4" t="s">
        <v>44</v>
      </c>
      <c r="B1" s="4"/>
      <c r="C1" s="4"/>
      <c r="D1" s="4"/>
      <c r="E1" s="4"/>
    </row>
    <row r="2" ht="34" customHeight="true" spans="1:5">
      <c r="A2" s="5" t="s">
        <v>45</v>
      </c>
      <c r="B2" s="6"/>
      <c r="C2" s="6"/>
      <c r="D2" s="6"/>
      <c r="E2" s="20"/>
    </row>
    <row r="3" s="1" customFormat="true" ht="36" customHeight="true" spans="1:5">
      <c r="A3" s="7"/>
      <c r="B3" s="8"/>
      <c r="C3" s="8"/>
      <c r="D3" s="8"/>
      <c r="E3" s="21" t="s">
        <v>2</v>
      </c>
    </row>
    <row r="4" s="1" customFormat="true" ht="42" customHeight="true" spans="1:5">
      <c r="A4" s="9" t="s">
        <v>17</v>
      </c>
      <c r="B4" s="10" t="s">
        <v>46</v>
      </c>
      <c r="C4" s="11" t="s">
        <v>47</v>
      </c>
      <c r="D4" s="11" t="s">
        <v>23</v>
      </c>
      <c r="E4" s="11" t="s">
        <v>24</v>
      </c>
    </row>
    <row r="5" s="1" customFormat="true" ht="45" customHeight="true" spans="1:5">
      <c r="A5" s="9" t="s">
        <v>48</v>
      </c>
      <c r="B5" s="12" t="s">
        <v>49</v>
      </c>
      <c r="C5" s="13" t="s">
        <v>50</v>
      </c>
      <c r="D5" s="12" t="s">
        <v>51</v>
      </c>
      <c r="E5" s="12" t="s">
        <v>52</v>
      </c>
    </row>
    <row r="6" s="1" customFormat="true" ht="29" customHeight="true" spans="1:5">
      <c r="A6" s="14" t="s">
        <v>10</v>
      </c>
      <c r="B6" s="15">
        <f>SUM(B7:B9)</f>
        <v>21.54</v>
      </c>
      <c r="C6" s="15">
        <f>SUM(C7:C9)</f>
        <v>79</v>
      </c>
      <c r="D6" s="15">
        <f>SUM(D7:D9)</f>
        <v>70</v>
      </c>
      <c r="E6" s="15">
        <f>SUM(E7:E9)</f>
        <v>9</v>
      </c>
    </row>
    <row r="7" s="1" customFormat="true" ht="29" customHeight="true" spans="1:5">
      <c r="A7" s="16" t="s">
        <v>11</v>
      </c>
      <c r="B7" s="17">
        <v>4.98</v>
      </c>
      <c r="C7" s="15">
        <v>18</v>
      </c>
      <c r="D7" s="18">
        <v>16.18</v>
      </c>
      <c r="E7" s="22">
        <f>C7-D7</f>
        <v>1.82</v>
      </c>
    </row>
    <row r="8" s="1" customFormat="true" ht="29" customHeight="true" spans="1:5">
      <c r="A8" s="16" t="s">
        <v>12</v>
      </c>
      <c r="B8" s="17">
        <v>5.47</v>
      </c>
      <c r="C8" s="15">
        <v>20</v>
      </c>
      <c r="D8" s="18">
        <v>17.78</v>
      </c>
      <c r="E8" s="22">
        <f>C8-D8</f>
        <v>2.22</v>
      </c>
    </row>
    <row r="9" s="1" customFormat="true" ht="29" customHeight="true" spans="1:5">
      <c r="A9" s="16" t="s">
        <v>13</v>
      </c>
      <c r="B9" s="17">
        <v>11.09</v>
      </c>
      <c r="C9" s="15">
        <v>41</v>
      </c>
      <c r="D9" s="18">
        <v>36.04</v>
      </c>
      <c r="E9" s="22">
        <f>C9-D9</f>
        <v>4.96</v>
      </c>
    </row>
    <row r="10" s="2" customFormat="true" ht="34" customHeight="true" spans="1:1">
      <c r="A10" s="2" t="s">
        <v>53</v>
      </c>
    </row>
    <row r="11" s="2" customFormat="true" ht="19" customHeight="true" spans="1:1">
      <c r="A11" s="2" t="s">
        <v>54</v>
      </c>
    </row>
    <row r="12" s="2" customFormat="true" ht="33" customHeight="true" spans="1:5">
      <c r="A12" s="19" t="s">
        <v>55</v>
      </c>
      <c r="B12" s="19"/>
      <c r="C12" s="19"/>
      <c r="D12" s="19"/>
      <c r="E12" s="19"/>
    </row>
  </sheetData>
  <mergeCells count="3">
    <mergeCell ref="A1:E1"/>
    <mergeCell ref="A2:E2"/>
    <mergeCell ref="A12:E12"/>
  </mergeCells>
  <pageMargins left="1.0625" right="0.747916666666667" top="1.02361111111111" bottom="0.984027777777778" header="0.511805555555556" footer="0.511805555555556"/>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其</Company>
  <Application>WPS 表格</Application>
  <HeadingPairs>
    <vt:vector size="2" baseType="variant">
      <vt:variant>
        <vt:lpstr>工作表</vt:lpstr>
      </vt:variant>
      <vt:variant>
        <vt:i4>3</vt:i4>
      </vt:variant>
    </vt:vector>
  </HeadingPairs>
  <TitlesOfParts>
    <vt:vector size="3" baseType="lpstr">
      <vt:lpstr>附件1</vt:lpstr>
      <vt:lpstr>附件2-1</vt:lpstr>
      <vt:lpstr>附件2-2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李洛淼</dc:creator>
  <cp:lastModifiedBy>sbk-2</cp:lastModifiedBy>
  <dcterms:created xsi:type="dcterms:W3CDTF">2024-06-07T01:22:00Z</dcterms:created>
  <dcterms:modified xsi:type="dcterms:W3CDTF">2024-06-11T15:31:23Z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41964CD0233B418AA9A446E506F92CBB</vt:lpwstr>
  </property>
  <property fmtid="{D5CDD505-2E9C-101B-9397-08002B2CF9AE}" pid="3" name="KSOProductBuildVer">
    <vt:lpwstr>2052-11.8.2.10489</vt:lpwstr>
  </property>
</Properties>
</file>