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Q13"/>
  <c r="C24"/>
  <c r="D24"/>
  <c r="E24"/>
  <c r="F24"/>
  <c r="G24"/>
  <c r="H24"/>
  <c r="I24"/>
  <c r="J24"/>
  <c r="L24"/>
  <c r="M24"/>
  <c r="N24"/>
  <c r="O24"/>
  <c r="P24"/>
  <c r="Q24"/>
</calcChain>
</file>

<file path=xl/sharedStrings.xml><?xml version="1.0" encoding="utf-8"?>
<sst xmlns="http://schemas.openxmlformats.org/spreadsheetml/2006/main" count="91" uniqueCount="63">
  <si>
    <t>地表水环境质量周报（数据报告）</t>
  </si>
  <si>
    <t>自动站名称：坪石子站                               期数： 2020年第37期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</si>
  <si>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</si>
  <si>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</si>
  <si>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</si>
  <si>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</si>
  <si>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</si>
  <si>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</si>
  <si>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</si>
  <si>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</si>
  <si>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</si>
  <si>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</si>
  <si>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</si>
  <si>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</si>
  <si>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</si>
  <si>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</si>
  <si>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</si>
  <si>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</si>
  <si>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</si>
  <si>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</si>
  <si>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</si>
  <si>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</si>
  <si>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</si>
  <si>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</si>
  <si>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</si>
  <si>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</si>
  <si>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</si>
  <si>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</si>
  <si>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</si>
  <si>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</si>
  <si>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</si>
  <si>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</si>
  <si>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</si>
  <si>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</si>
  <si>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</si>
  <si>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</si>
  <si>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</si>
  <si>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</si>
  <si>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Ⅲ</t>
  </si>
  <si>
    <t>Ⅱ</t>
  </si>
  <si>
    <t>水质类别</t>
  </si>
  <si>
    <t>主要污染物</t>
  </si>
  <si>
    <t>溶解氧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</si>
  <si>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</si>
  <si>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</si>
  <si>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</si>
  <si>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</si>
  <si>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</si>
  <si>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</si>
  <si>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</si>
  <si>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</si>
  <si>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</si>
  <si>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</si>
  <si>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</si>
  <si>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</si>
  <si>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</si>
  <si>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</si>
  <si>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</si>
  <si>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</si>
  <si>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</si>
  <si>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</si>
  <si>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2.TOC停运，NO3-N设备坏，停运。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</si>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</sst>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5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Tahoma"/>
      <family val="2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family val="2"/>
    </font>
    <font>
      <sz val="11"/>
      <color indexed="9"/>
      <name val="Tahoma"/>
      <family val="2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5" fillId="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4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29" fillId="4" borderId="3" applyNumberFormat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181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3" fillId="25" borderId="15" xfId="0" applyNumberFormat="1" applyFont="1" applyFill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8" xfId="0" applyNumberFormat="1" applyFont="1" applyBorder="1" applyAlignment="1">
      <alignment horizontal="left" vertical="top" wrapText="1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>
      <selection activeCell="A16" sqref="A16:Q16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7" width="7.25" customWidth="1"/>
    <col min="18" max="19" width="8.25" customWidth="1"/>
  </cols>
  <sheetData>
    <row r="1" spans="1:21" ht="25.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47"/>
      <c r="S1" s="47"/>
    </row>
    <row r="2" spans="1:21" ht="20.100000000000001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48"/>
      <c r="S2" s="48"/>
    </row>
    <row r="3" spans="1:21" s="1" customFormat="1" ht="18" customHeight="1">
      <c r="A3" s="67"/>
      <c r="B3" s="68"/>
      <c r="C3" s="67" t="s">
        <v>2</v>
      </c>
      <c r="D3" s="69"/>
      <c r="E3" s="69"/>
      <c r="F3" s="69"/>
      <c r="G3" s="68"/>
      <c r="H3" s="67" t="s">
        <v>3</v>
      </c>
      <c r="I3" s="69"/>
      <c r="J3" s="69"/>
      <c r="K3" s="69"/>
      <c r="L3" s="69"/>
      <c r="M3" s="69"/>
      <c r="N3" s="69"/>
      <c r="O3" s="69"/>
      <c r="P3" s="69"/>
      <c r="Q3" s="69"/>
      <c r="R3" s="49"/>
      <c r="S3" s="49"/>
    </row>
    <row r="4" spans="1:21" s="2" customFormat="1" ht="16.5">
      <c r="A4" s="84" t="s">
        <v>4</v>
      </c>
      <c r="B4" s="84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5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50" t="s">
        <v>20</v>
      </c>
      <c r="R4" s="51"/>
      <c r="S4" s="51"/>
      <c r="U4" s="52"/>
    </row>
    <row r="5" spans="1:21" s="2" customFormat="1" ht="18" customHeight="1">
      <c r="A5" s="85"/>
      <c r="B5" s="85"/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36" t="s">
        <v>23</v>
      </c>
      <c r="J5" s="7" t="s">
        <v>26</v>
      </c>
      <c r="K5" s="7" t="s">
        <v>26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26</v>
      </c>
      <c r="Q5" s="7" t="s">
        <v>26</v>
      </c>
      <c r="R5" s="53"/>
      <c r="S5" s="53"/>
    </row>
    <row r="6" spans="1:21" s="1" customFormat="1" ht="18" customHeight="1">
      <c r="A6" s="8">
        <v>44081</v>
      </c>
      <c r="B6" s="6" t="s">
        <v>28</v>
      </c>
      <c r="C6" s="9">
        <v>30.4</v>
      </c>
      <c r="D6" s="10">
        <v>7.83</v>
      </c>
      <c r="E6" s="10">
        <v>5.0599999999999996</v>
      </c>
      <c r="F6" s="11">
        <v>329</v>
      </c>
      <c r="G6" s="11">
        <v>1</v>
      </c>
      <c r="H6" s="9">
        <v>1</v>
      </c>
      <c r="I6" s="10">
        <v>0.13</v>
      </c>
      <c r="J6" s="11">
        <v>8.9999999999999993E-3</v>
      </c>
      <c r="K6" s="11"/>
      <c r="L6" s="10">
        <v>10.67</v>
      </c>
      <c r="M6" s="10">
        <v>118.87</v>
      </c>
      <c r="N6" s="10">
        <v>1.63</v>
      </c>
      <c r="O6" s="10">
        <v>0.82</v>
      </c>
      <c r="P6" s="37">
        <v>0.03</v>
      </c>
      <c r="Q6" s="11"/>
      <c r="R6" s="54"/>
      <c r="S6" s="54"/>
    </row>
    <row r="7" spans="1:21" s="1" customFormat="1" ht="18" customHeight="1">
      <c r="A7" s="8">
        <v>44082</v>
      </c>
      <c r="B7" s="6" t="s">
        <v>29</v>
      </c>
      <c r="C7" s="9">
        <v>30.2</v>
      </c>
      <c r="D7" s="10">
        <v>7.83</v>
      </c>
      <c r="E7" s="10">
        <v>4.84</v>
      </c>
      <c r="F7" s="11">
        <v>297</v>
      </c>
      <c r="G7" s="11">
        <v>1</v>
      </c>
      <c r="H7" s="9">
        <v>1.2</v>
      </c>
      <c r="I7" s="10">
        <v>0.1</v>
      </c>
      <c r="J7" s="11">
        <v>8.9999999999999993E-3</v>
      </c>
      <c r="K7" s="11"/>
      <c r="L7" s="10">
        <v>16.05</v>
      </c>
      <c r="M7" s="10">
        <v>119.87</v>
      </c>
      <c r="N7" s="10">
        <v>1.73</v>
      </c>
      <c r="O7" s="10">
        <v>0.75</v>
      </c>
      <c r="P7" s="37">
        <v>2.4E-2</v>
      </c>
      <c r="Q7" s="11"/>
      <c r="R7" s="54"/>
      <c r="S7" s="54"/>
    </row>
    <row r="8" spans="1:21" s="1" customFormat="1" ht="18" customHeight="1">
      <c r="A8" s="8">
        <v>44083</v>
      </c>
      <c r="B8" s="6" t="s">
        <v>30</v>
      </c>
      <c r="C8" s="9">
        <v>28.8</v>
      </c>
      <c r="D8" s="10">
        <v>7.79</v>
      </c>
      <c r="E8" s="10">
        <v>4.8</v>
      </c>
      <c r="F8" s="11">
        <v>315</v>
      </c>
      <c r="G8" s="11">
        <v>3</v>
      </c>
      <c r="H8" s="9">
        <v>1.2</v>
      </c>
      <c r="I8" s="10">
        <v>0.09</v>
      </c>
      <c r="J8" s="11">
        <v>1.0999999999999999E-2</v>
      </c>
      <c r="K8" s="11"/>
      <c r="L8" s="10">
        <v>15.88</v>
      </c>
      <c r="M8" s="10">
        <v>118.29</v>
      </c>
      <c r="N8" s="10">
        <v>1.52</v>
      </c>
      <c r="O8" s="10">
        <v>0.5</v>
      </c>
      <c r="P8" s="37">
        <v>2.5999999999999999E-2</v>
      </c>
      <c r="Q8" s="11"/>
      <c r="R8" s="54"/>
      <c r="S8" s="54"/>
    </row>
    <row r="9" spans="1:21" s="1" customFormat="1" ht="18" customHeight="1">
      <c r="A9" s="8">
        <v>44084</v>
      </c>
      <c r="B9" s="6" t="s">
        <v>31</v>
      </c>
      <c r="C9" s="9">
        <v>29</v>
      </c>
      <c r="D9" s="10">
        <v>7.88</v>
      </c>
      <c r="E9" s="10">
        <v>5.83</v>
      </c>
      <c r="F9" s="11">
        <v>324</v>
      </c>
      <c r="G9" s="11">
        <v>2</v>
      </c>
      <c r="H9" s="9">
        <v>1.1000000000000001</v>
      </c>
      <c r="I9" s="10">
        <v>7.0000000000000007E-2</v>
      </c>
      <c r="J9" s="11">
        <v>1.4E-2</v>
      </c>
      <c r="K9" s="11"/>
      <c r="L9" s="10">
        <v>17.29</v>
      </c>
      <c r="M9" s="10">
        <v>114.12</v>
      </c>
      <c r="N9" s="10">
        <v>1.66</v>
      </c>
      <c r="O9" s="10">
        <v>0.79</v>
      </c>
      <c r="P9" s="37">
        <v>2.8000000000000001E-2</v>
      </c>
      <c r="Q9" s="11"/>
      <c r="R9" s="54"/>
      <c r="S9" s="54"/>
    </row>
    <row r="10" spans="1:21" s="1" customFormat="1" ht="18" customHeight="1">
      <c r="A10" s="8">
        <v>44085</v>
      </c>
      <c r="B10" s="6" t="s">
        <v>32</v>
      </c>
      <c r="C10" s="9">
        <v>28.6</v>
      </c>
      <c r="D10" s="10">
        <v>7.77</v>
      </c>
      <c r="E10" s="10">
        <v>4.99</v>
      </c>
      <c r="F10" s="11">
        <v>333</v>
      </c>
      <c r="G10" s="11">
        <v>1</v>
      </c>
      <c r="H10" s="9">
        <v>1.3</v>
      </c>
      <c r="I10" s="10">
        <v>7.0000000000000007E-2</v>
      </c>
      <c r="J10" s="11">
        <v>1.4E-2</v>
      </c>
      <c r="K10" s="11"/>
      <c r="L10" s="10">
        <v>15.94</v>
      </c>
      <c r="M10" s="10">
        <v>115.57</v>
      </c>
      <c r="N10" s="10">
        <v>1.53</v>
      </c>
      <c r="O10" s="10">
        <v>0.9</v>
      </c>
      <c r="P10" s="37">
        <v>2.5999999999999999E-2</v>
      </c>
      <c r="Q10" s="11"/>
      <c r="R10" s="54"/>
      <c r="S10" s="54"/>
    </row>
    <row r="11" spans="1:21" s="1" customFormat="1" ht="18" customHeight="1">
      <c r="A11" s="8">
        <v>44086</v>
      </c>
      <c r="B11" s="6" t="s">
        <v>33</v>
      </c>
      <c r="C11" s="9">
        <v>28.4</v>
      </c>
      <c r="D11" s="10">
        <v>7.8</v>
      </c>
      <c r="E11" s="10">
        <v>5.7</v>
      </c>
      <c r="F11" s="11">
        <v>336</v>
      </c>
      <c r="G11" s="11">
        <v>1</v>
      </c>
      <c r="H11" s="9">
        <v>1.7</v>
      </c>
      <c r="I11" s="10">
        <v>0.06</v>
      </c>
      <c r="J11" s="11">
        <v>1.7999999999999999E-2</v>
      </c>
      <c r="K11" s="11"/>
      <c r="L11" s="10">
        <v>18.2</v>
      </c>
      <c r="M11" s="10">
        <v>116.78</v>
      </c>
      <c r="N11" s="10">
        <v>1.81</v>
      </c>
      <c r="O11" s="10">
        <v>1</v>
      </c>
      <c r="P11" s="37">
        <v>2.5000000000000001E-2</v>
      </c>
      <c r="Q11" s="11"/>
      <c r="R11" s="54"/>
      <c r="S11" s="54"/>
    </row>
    <row r="12" spans="1:21" s="1" customFormat="1" ht="18" customHeight="1">
      <c r="A12" s="8">
        <v>44087</v>
      </c>
      <c r="B12" s="6" t="s">
        <v>34</v>
      </c>
      <c r="C12" s="9">
        <v>27.8</v>
      </c>
      <c r="D12" s="10">
        <v>7.72</v>
      </c>
      <c r="E12" s="10">
        <v>6.37</v>
      </c>
      <c r="F12" s="11">
        <v>317</v>
      </c>
      <c r="G12" s="11">
        <v>1</v>
      </c>
      <c r="H12" s="9">
        <v>1.4</v>
      </c>
      <c r="I12" s="10">
        <v>0.12</v>
      </c>
      <c r="J12" s="11">
        <v>2.4E-2</v>
      </c>
      <c r="K12" s="11"/>
      <c r="L12" s="10">
        <v>15.59</v>
      </c>
      <c r="M12" s="10">
        <v>120.02</v>
      </c>
      <c r="N12" s="10">
        <v>1.7</v>
      </c>
      <c r="O12" s="10">
        <v>0.86</v>
      </c>
      <c r="P12" s="37">
        <v>1.7000000000000001E-2</v>
      </c>
      <c r="Q12" s="11"/>
      <c r="R12" s="54"/>
      <c r="S12" s="54"/>
    </row>
    <row r="13" spans="1:21" s="1" customFormat="1" ht="18" customHeight="1">
      <c r="A13" s="70" t="s">
        <v>35</v>
      </c>
      <c r="B13" s="71"/>
      <c r="C13" s="12">
        <f t="shared" ref="C13:J13" si="0">AVERAGE(C6:C12)</f>
        <v>29.028571428571432</v>
      </c>
      <c r="D13" s="13">
        <f t="shared" si="0"/>
        <v>7.8028571428571416</v>
      </c>
      <c r="E13" s="14">
        <f t="shared" si="0"/>
        <v>5.37</v>
      </c>
      <c r="F13" s="15">
        <f t="shared" si="0"/>
        <v>321.57142857142856</v>
      </c>
      <c r="G13" s="15">
        <f t="shared" si="0"/>
        <v>1.4285714285714286</v>
      </c>
      <c r="H13" s="16">
        <f t="shared" si="0"/>
        <v>1.2714285714285716</v>
      </c>
      <c r="I13" s="14">
        <f t="shared" si="0"/>
        <v>9.1428571428571428E-2</v>
      </c>
      <c r="J13" s="34">
        <f t="shared" si="0"/>
        <v>1.4142857142857143E-2</v>
      </c>
      <c r="K13" s="34"/>
      <c r="L13" s="13">
        <f t="shared" ref="L13:Q13" si="1">AVERAGE(L6:L12)</f>
        <v>15.66</v>
      </c>
      <c r="M13" s="13">
        <f t="shared" si="1"/>
        <v>117.64571428571428</v>
      </c>
      <c r="N13" s="13">
        <f t="shared" si="1"/>
        <v>1.6542857142857144</v>
      </c>
      <c r="O13" s="13">
        <f t="shared" si="1"/>
        <v>0.80285714285714282</v>
      </c>
      <c r="P13" s="34">
        <f t="shared" si="1"/>
        <v>2.514285714285714E-2</v>
      </c>
      <c r="Q13" s="13" t="e">
        <f t="shared" si="1"/>
        <v>#DIV/0!</v>
      </c>
      <c r="R13" s="55"/>
      <c r="S13" s="55"/>
    </row>
    <row r="14" spans="1:21" s="1" customFormat="1" ht="18" customHeight="1">
      <c r="A14" s="70" t="s">
        <v>36</v>
      </c>
      <c r="B14" s="71"/>
      <c r="C14" s="17"/>
      <c r="D14" s="18" t="s">
        <v>37</v>
      </c>
      <c r="E14" s="19" t="s">
        <v>38</v>
      </c>
      <c r="F14" s="20"/>
      <c r="G14" s="20"/>
      <c r="H14" s="21" t="s">
        <v>37</v>
      </c>
      <c r="I14" s="21" t="s">
        <v>37</v>
      </c>
      <c r="J14" s="19" t="s">
        <v>37</v>
      </c>
      <c r="K14" s="17"/>
      <c r="L14" s="21" t="s">
        <v>39</v>
      </c>
      <c r="M14" s="21" t="s">
        <v>39</v>
      </c>
      <c r="N14" s="21" t="s">
        <v>37</v>
      </c>
      <c r="O14" s="21" t="s">
        <v>37</v>
      </c>
      <c r="P14" s="21" t="s">
        <v>37</v>
      </c>
      <c r="Q14" s="56"/>
      <c r="R14" s="57"/>
      <c r="S14" s="57"/>
    </row>
    <row r="15" spans="1:21" s="1" customFormat="1" ht="18" customHeight="1">
      <c r="A15" s="70" t="s">
        <v>40</v>
      </c>
      <c r="B15" s="71"/>
      <c r="C15" s="72" t="s">
        <v>38</v>
      </c>
      <c r="D15" s="73"/>
      <c r="E15" s="73"/>
      <c r="F15" s="73"/>
      <c r="G15" s="74"/>
      <c r="H15" s="22" t="s">
        <v>41</v>
      </c>
      <c r="I15" s="22"/>
      <c r="J15" s="72" t="s">
        <v>42</v>
      </c>
      <c r="K15" s="73"/>
      <c r="L15" s="73"/>
      <c r="M15" s="73"/>
      <c r="N15" s="73"/>
      <c r="O15" s="73"/>
      <c r="P15" s="73"/>
      <c r="Q15" s="73"/>
      <c r="R15" s="58"/>
      <c r="S15" s="58"/>
    </row>
    <row r="16" spans="1:21" s="3" customFormat="1" ht="25.15" customHeight="1">
      <c r="A16" s="75" t="s">
        <v>43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59"/>
      <c r="S16" s="59"/>
    </row>
    <row r="17" spans="1:20" ht="16.5">
      <c r="A17" s="77"/>
      <c r="B17" s="78"/>
      <c r="C17" s="23" t="s">
        <v>6</v>
      </c>
      <c r="D17" s="23" t="s">
        <v>7</v>
      </c>
      <c r="E17" s="23" t="s">
        <v>8</v>
      </c>
      <c r="F17" s="23" t="s">
        <v>9</v>
      </c>
      <c r="G17" s="23" t="s">
        <v>10</v>
      </c>
      <c r="H17" s="23" t="s">
        <v>44</v>
      </c>
      <c r="I17" s="38" t="s">
        <v>45</v>
      </c>
      <c r="J17" s="23" t="s">
        <v>13</v>
      </c>
      <c r="K17" s="23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46</v>
      </c>
      <c r="Q17" s="50" t="s">
        <v>20</v>
      </c>
      <c r="R17" s="60"/>
      <c r="S17" s="60"/>
    </row>
    <row r="18" spans="1:20" ht="14.25" customHeight="1">
      <c r="A18" s="79" t="s">
        <v>47</v>
      </c>
      <c r="B18" s="8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60"/>
      <c r="S18" s="60"/>
    </row>
    <row r="19" spans="1:20" ht="14.25" customHeight="1">
      <c r="A19" s="81" t="s">
        <v>48</v>
      </c>
      <c r="B19" s="8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60"/>
      <c r="S19" s="60"/>
      <c r="T19" s="61"/>
    </row>
    <row r="20" spans="1:20" ht="14.25" customHeight="1">
      <c r="A20" s="81" t="s">
        <v>49</v>
      </c>
      <c r="B20" s="8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0"/>
      <c r="S20" s="60"/>
    </row>
    <row r="21" spans="1:20" ht="14.25" customHeight="1">
      <c r="A21" s="79" t="s">
        <v>50</v>
      </c>
      <c r="B21" s="8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60"/>
      <c r="S21" s="60"/>
    </row>
    <row r="22" spans="1:20" ht="14.25" customHeight="1">
      <c r="A22" s="23" t="s">
        <v>51</v>
      </c>
      <c r="B22" s="23" t="s">
        <v>52</v>
      </c>
      <c r="C22" s="26">
        <v>29</v>
      </c>
      <c r="D22" s="26">
        <v>6.86</v>
      </c>
      <c r="E22" s="27">
        <v>7.69</v>
      </c>
      <c r="F22" s="28">
        <v>1413</v>
      </c>
      <c r="G22" s="29">
        <v>100</v>
      </c>
      <c r="H22" s="30">
        <v>3.5</v>
      </c>
      <c r="I22" s="39">
        <v>0.5</v>
      </c>
      <c r="J22" s="40">
        <v>0.1</v>
      </c>
      <c r="K22" s="41"/>
      <c r="L22" s="40">
        <v>0.02</v>
      </c>
      <c r="M22" s="40">
        <v>0.2</v>
      </c>
      <c r="N22" s="40">
        <v>0.1</v>
      </c>
      <c r="O22" s="40">
        <v>0.02</v>
      </c>
      <c r="P22" s="40">
        <v>0.05</v>
      </c>
      <c r="Q22" s="27"/>
      <c r="R22" s="60"/>
      <c r="S22" s="60"/>
    </row>
    <row r="23" spans="1:20" ht="14.25" customHeight="1">
      <c r="A23" s="23" t="s">
        <v>53</v>
      </c>
      <c r="B23" s="23" t="s">
        <v>54</v>
      </c>
      <c r="C23" s="26">
        <v>29.1</v>
      </c>
      <c r="D23" s="27">
        <v>6.85</v>
      </c>
      <c r="E23" s="27">
        <v>7.68</v>
      </c>
      <c r="F23" s="28">
        <v>1413.5</v>
      </c>
      <c r="G23" s="28">
        <v>99.8</v>
      </c>
      <c r="H23" s="30">
        <v>3.54</v>
      </c>
      <c r="I23" s="39">
        <v>0.47499999999999998</v>
      </c>
      <c r="J23" s="40">
        <v>9.8599999999999993E-2</v>
      </c>
      <c r="K23" s="41"/>
      <c r="L23" s="40">
        <v>1.9300000000000001E-2</v>
      </c>
      <c r="M23" s="40">
        <v>0.19950000000000001</v>
      </c>
      <c r="N23" s="40">
        <v>9.6299999999999997E-2</v>
      </c>
      <c r="O23" s="40">
        <v>1.9599999999999999E-2</v>
      </c>
      <c r="P23" s="40">
        <v>4.9299999999999997E-2</v>
      </c>
      <c r="Q23" s="27"/>
      <c r="R23" s="60"/>
      <c r="S23" s="60"/>
    </row>
    <row r="24" spans="1:20" ht="13.9" customHeight="1">
      <c r="A24" s="23" t="s">
        <v>55</v>
      </c>
      <c r="B24" s="23" t="s">
        <v>56</v>
      </c>
      <c r="C24" s="27">
        <f t="shared" ref="C24:J24" si="2">(C23-C22)/C22*100</f>
        <v>0.34482758620690146</v>
      </c>
      <c r="D24" s="27">
        <f t="shared" si="2"/>
        <v>-0.14577259475219642</v>
      </c>
      <c r="E24" s="27">
        <f t="shared" si="2"/>
        <v>-0.13003901170351981</v>
      </c>
      <c r="F24" s="27">
        <f t="shared" si="2"/>
        <v>3.5385704175513094E-2</v>
      </c>
      <c r="G24" s="27">
        <f t="shared" si="2"/>
        <v>-0.20000000000000281</v>
      </c>
      <c r="H24" s="27">
        <f t="shared" si="2"/>
        <v>1.1428571428571439</v>
      </c>
      <c r="I24" s="27">
        <f t="shared" si="2"/>
        <v>-5.0000000000000044</v>
      </c>
      <c r="J24" s="27">
        <f t="shared" si="2"/>
        <v>-1.4000000000000123</v>
      </c>
      <c r="K24" s="42"/>
      <c r="L24" s="27">
        <f t="shared" ref="L24:Q24" si="3">(L23-L22)/L22*100</f>
        <v>-3.499999999999996</v>
      </c>
      <c r="M24" s="27">
        <f t="shared" si="3"/>
        <v>-0.25000000000000022</v>
      </c>
      <c r="N24" s="27">
        <f t="shared" si="3"/>
        <v>-3.7000000000000091</v>
      </c>
      <c r="O24" s="27">
        <f t="shared" si="3"/>
        <v>-2.0000000000000053</v>
      </c>
      <c r="P24" s="27">
        <f t="shared" si="3"/>
        <v>-1.4000000000000123</v>
      </c>
      <c r="Q24" s="27" t="e">
        <f t="shared" si="3"/>
        <v>#DIV/0!</v>
      </c>
      <c r="R24" s="60"/>
      <c r="S24" s="60"/>
    </row>
    <row r="25" spans="1:20" ht="13.9" customHeight="1">
      <c r="A25" s="86" t="s">
        <v>57</v>
      </c>
      <c r="B25" s="31" t="s">
        <v>58</v>
      </c>
      <c r="C25" s="32"/>
      <c r="D25" s="32"/>
      <c r="E25" s="13"/>
      <c r="F25" s="33"/>
      <c r="G25" s="33"/>
      <c r="H25" s="34"/>
      <c r="I25" s="43"/>
      <c r="J25" s="44"/>
      <c r="K25" s="45"/>
      <c r="L25" s="13"/>
      <c r="M25" s="44"/>
      <c r="N25" s="44"/>
      <c r="O25" s="44"/>
      <c r="P25" s="44"/>
      <c r="Q25" s="44"/>
      <c r="R25" s="60"/>
      <c r="S25" s="60"/>
    </row>
    <row r="26" spans="1:20" ht="13.9" customHeight="1">
      <c r="A26" s="87"/>
      <c r="B26" s="31" t="s">
        <v>59</v>
      </c>
      <c r="C26" s="32"/>
      <c r="D26" s="13"/>
      <c r="E26" s="13"/>
      <c r="F26" s="33"/>
      <c r="G26" s="33"/>
      <c r="H26" s="34"/>
      <c r="I26" s="43"/>
      <c r="J26" s="44"/>
      <c r="K26" s="45"/>
      <c r="L26" s="13"/>
      <c r="M26" s="44"/>
      <c r="N26" s="44"/>
      <c r="O26" s="44"/>
      <c r="P26" s="44"/>
      <c r="Q26" s="44"/>
      <c r="R26" s="60"/>
      <c r="S26" s="60"/>
    </row>
    <row r="27" spans="1:20" ht="14.25" customHeight="1">
      <c r="A27" s="88"/>
      <c r="B27" s="24" t="s">
        <v>56</v>
      </c>
      <c r="C27" s="13"/>
      <c r="D27" s="13"/>
      <c r="E27" s="13"/>
      <c r="F27" s="13"/>
      <c r="G27" s="13"/>
      <c r="H27" s="13"/>
      <c r="I27" s="13"/>
      <c r="J27" s="13"/>
      <c r="K27" s="42"/>
      <c r="L27" s="13"/>
      <c r="M27" s="13"/>
      <c r="N27" s="13"/>
      <c r="O27" s="13"/>
      <c r="P27" s="13"/>
      <c r="Q27" s="13"/>
      <c r="R27" s="57"/>
      <c r="S27" s="57"/>
    </row>
    <row r="28" spans="1:20" ht="20.25" customHeight="1">
      <c r="A28" s="86" t="s">
        <v>60</v>
      </c>
      <c r="B28" s="89" t="s">
        <v>61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  <c r="R28" s="62"/>
      <c r="S28" s="62"/>
    </row>
    <row r="29" spans="1:20" ht="16.5" customHeight="1">
      <c r="A29" s="87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62"/>
      <c r="S29" s="62"/>
    </row>
    <row r="30" spans="1:20" ht="33" customHeight="1">
      <c r="A30" s="8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  <c r="R30" s="62"/>
      <c r="S30" s="62"/>
    </row>
    <row r="31" spans="1:20" s="4" customFormat="1" ht="20.25" customHeight="1">
      <c r="A31" s="83" t="s">
        <v>62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63"/>
      <c r="S31" s="63"/>
    </row>
    <row r="40" spans="15:15">
      <c r="O40" s="46"/>
    </row>
  </sheetData>
  <mergeCells count="22"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  <mergeCell ref="A14:B14"/>
    <mergeCell ref="A15:B15"/>
    <mergeCell ref="C15:G15"/>
    <mergeCell ref="J15:Q15"/>
    <mergeCell ref="A16:Q16"/>
    <mergeCell ref="A17:B17"/>
    <mergeCell ref="A1:Q1"/>
    <mergeCell ref="A2:Q2"/>
    <mergeCell ref="A3:B3"/>
    <mergeCell ref="C3:G3"/>
    <mergeCell ref="H3:Q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2020-09-15T08:56:49Z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