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480" windowHeight="11640"/>
  </bookViews>
  <sheets>
    <sheet name="1-12 " sheetId="4" r:id="rId1"/>
    <sheet name="1-9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J13" i="4"/>
  <c r="J7"/>
  <c r="J4"/>
  <c r="H11"/>
  <c r="F9"/>
  <c r="J9" s="1"/>
  <c r="F8"/>
  <c r="J8" s="1"/>
  <c r="L11"/>
  <c r="K11"/>
  <c r="I11"/>
  <c r="J10"/>
  <c r="C9"/>
  <c r="B9"/>
  <c r="B8"/>
  <c r="E6"/>
  <c r="J6" s="1"/>
  <c r="E5"/>
  <c r="G4"/>
  <c r="G11" s="1"/>
  <c r="D4"/>
  <c r="D11" s="1"/>
  <c r="C4"/>
  <c r="C11" s="1"/>
  <c r="B4"/>
  <c r="B11" s="1"/>
  <c r="B8" i="1"/>
  <c r="C9"/>
  <c r="B9"/>
  <c r="F4"/>
  <c r="B4"/>
  <c r="C4"/>
  <c r="F11" i="4" l="1"/>
  <c r="E11"/>
  <c r="J5"/>
  <c r="J11" s="1"/>
  <c r="D4" i="1"/>
  <c r="H5"/>
  <c r="H6"/>
  <c r="H7"/>
  <c r="H8"/>
  <c r="H9"/>
  <c r="H10"/>
  <c r="C11"/>
  <c r="D11"/>
  <c r="E11"/>
  <c r="F11"/>
  <c r="G11"/>
  <c r="I11"/>
  <c r="J11"/>
  <c r="B11"/>
  <c r="E5"/>
  <c r="E6"/>
  <c r="H4"/>
  <c r="H11" l="1"/>
</calcChain>
</file>

<file path=xl/sharedStrings.xml><?xml version="1.0" encoding="utf-8"?>
<sst xmlns="http://schemas.openxmlformats.org/spreadsheetml/2006/main" count="42" uniqueCount="25">
  <si>
    <t>单位</t>
    <phoneticPr fontId="1" type="noConversion"/>
  </si>
  <si>
    <t>浈江区建管中心</t>
    <phoneticPr fontId="1" type="noConversion"/>
  </si>
  <si>
    <t>浈江区水政监察大队</t>
    <phoneticPr fontId="1" type="noConversion"/>
  </si>
  <si>
    <t>浈江区畜牧局</t>
    <phoneticPr fontId="1" type="noConversion"/>
  </si>
  <si>
    <t>车辆使用</t>
    <phoneticPr fontId="1" type="noConversion"/>
  </si>
  <si>
    <t>合计</t>
    <phoneticPr fontId="1" type="noConversion"/>
  </si>
  <si>
    <t>接待费</t>
    <phoneticPr fontId="1" type="noConversion"/>
  </si>
  <si>
    <t>会议费</t>
    <phoneticPr fontId="1" type="noConversion"/>
  </si>
  <si>
    <t>浈江区水务局</t>
    <phoneticPr fontId="1" type="noConversion"/>
  </si>
  <si>
    <t>另加培训费</t>
    <phoneticPr fontId="1" type="noConversion"/>
  </si>
  <si>
    <t>差旅费</t>
    <phoneticPr fontId="1" type="noConversion"/>
  </si>
  <si>
    <t>其他</t>
    <phoneticPr fontId="1" type="noConversion"/>
  </si>
  <si>
    <t>燃料费</t>
    <phoneticPr fontId="1" type="noConversion"/>
  </si>
  <si>
    <t>修理费</t>
    <phoneticPr fontId="1" type="noConversion"/>
  </si>
  <si>
    <t>保险</t>
    <phoneticPr fontId="1" type="noConversion"/>
  </si>
  <si>
    <t>浈江区农业农村局</t>
    <phoneticPr fontId="1" type="noConversion"/>
  </si>
  <si>
    <t>渔政大队</t>
    <phoneticPr fontId="1" type="noConversion"/>
  </si>
  <si>
    <t>动监所</t>
    <phoneticPr fontId="1" type="noConversion"/>
  </si>
  <si>
    <t>2019年1-9月农业系统三公经费明细（华锦辉列报、魏旋电话报）</t>
    <phoneticPr fontId="1" type="noConversion"/>
  </si>
  <si>
    <t>账1-12月</t>
    <phoneticPr fontId="1" type="noConversion"/>
  </si>
  <si>
    <t>1-9月车辆使用</t>
    <phoneticPr fontId="1" type="noConversion"/>
  </si>
  <si>
    <t>1-9月接待费</t>
    <phoneticPr fontId="1" type="noConversion"/>
  </si>
  <si>
    <t>1-12帐接待费</t>
    <phoneticPr fontId="1" type="noConversion"/>
  </si>
  <si>
    <t>1-12月会议费</t>
    <phoneticPr fontId="1" type="noConversion"/>
  </si>
  <si>
    <t>2019年1-12月农业系统三公经费明细（帐报）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</si>
</sst>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P7" sqref="P7"/>
    </sheetView>
  </sheetViews>
  <sheetFormatPr defaultRowHeight="13.5"/>
  <cols>
    <col min="1" max="1" width="22.375" customWidth="1"/>
    <col min="2" max="2" width="15.5" customWidth="1"/>
    <col min="3" max="3" width="10" customWidth="1"/>
    <col min="4" max="6" width="10.375" customWidth="1"/>
    <col min="7" max="7" width="0" hidden="1" customWidth="1"/>
    <col min="9" max="9" width="9.5" customWidth="1"/>
    <col min="10" max="10" width="13.5" customWidth="1"/>
    <col min="11" max="11" width="5.375" hidden="1" customWidth="1"/>
    <col min="12" max="12" width="9" hidden="1" customWidth="1"/>
  </cols>
  <sheetData>
    <row r="1" spans="1:12" ht="63" customHeight="1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</row>
    <row r="2" spans="1:12" ht="35.1" customHeight="1">
      <c r="A2" s="6" t="s">
        <v>0</v>
      </c>
      <c r="B2" s="6" t="s">
        <v>20</v>
      </c>
      <c r="C2" s="6"/>
      <c r="D2" s="6"/>
      <c r="E2" s="6"/>
      <c r="F2" s="4"/>
      <c r="G2" s="6" t="s">
        <v>21</v>
      </c>
      <c r="H2" s="7" t="s">
        <v>22</v>
      </c>
      <c r="I2" s="6" t="s">
        <v>23</v>
      </c>
      <c r="J2" s="6" t="s">
        <v>5</v>
      </c>
      <c r="K2" s="1" t="s">
        <v>9</v>
      </c>
      <c r="L2" s="1" t="s">
        <v>10</v>
      </c>
    </row>
    <row r="3" spans="1:12" ht="35.1" customHeight="1">
      <c r="A3" s="6"/>
      <c r="B3" s="1" t="s">
        <v>12</v>
      </c>
      <c r="C3" s="1" t="s">
        <v>13</v>
      </c>
      <c r="D3" s="1" t="s">
        <v>14</v>
      </c>
      <c r="E3" s="1" t="s">
        <v>11</v>
      </c>
      <c r="F3" s="1" t="s">
        <v>19</v>
      </c>
      <c r="G3" s="6"/>
      <c r="H3" s="8"/>
      <c r="I3" s="6"/>
      <c r="J3" s="6"/>
      <c r="K3" s="1"/>
      <c r="L3" s="1"/>
    </row>
    <row r="4" spans="1:12" ht="35.1" customHeight="1">
      <c r="A4" s="1" t="s">
        <v>15</v>
      </c>
      <c r="B4" s="1">
        <f>10100+5000+5000</f>
        <v>20100</v>
      </c>
      <c r="C4" s="1">
        <f>1140+2445+2650+4570</f>
        <v>10805</v>
      </c>
      <c r="D4" s="1">
        <f>11658.21</f>
        <v>11658.21</v>
      </c>
      <c r="E4" s="1">
        <v>80.75</v>
      </c>
      <c r="F4" s="1">
        <v>68363.850000000006</v>
      </c>
      <c r="G4" s="1">
        <f>6079+403+270+230+450+1080+478+717+1076+640+641+282</f>
        <v>12346</v>
      </c>
      <c r="H4" s="1">
        <v>42097</v>
      </c>
      <c r="I4" s="1">
        <v>3500</v>
      </c>
      <c r="J4" s="1">
        <f>F4+H4+I4</f>
        <v>113960.85</v>
      </c>
      <c r="K4" s="1">
        <v>0</v>
      </c>
      <c r="L4" s="1">
        <v>0</v>
      </c>
    </row>
    <row r="5" spans="1:12" ht="35.1" customHeight="1">
      <c r="A5" s="1" t="s">
        <v>8</v>
      </c>
      <c r="B5" s="1"/>
      <c r="C5" s="1">
        <v>0</v>
      </c>
      <c r="D5" s="1">
        <v>0</v>
      </c>
      <c r="E5" s="1">
        <f t="shared" ref="E5:E6" si="0">SUM(B5:D5)</f>
        <v>0</v>
      </c>
      <c r="F5" s="1"/>
      <c r="G5" s="1"/>
      <c r="H5" s="1"/>
      <c r="I5" s="1">
        <v>0</v>
      </c>
      <c r="J5" s="1">
        <f t="shared" ref="J5:J10" si="1">SUM(B5:I5)</f>
        <v>0</v>
      </c>
      <c r="K5" s="2">
        <v>0</v>
      </c>
      <c r="L5" s="2">
        <v>0</v>
      </c>
    </row>
    <row r="6" spans="1:12" ht="35.1" customHeight="1">
      <c r="A6" s="1" t="s">
        <v>1</v>
      </c>
      <c r="B6" s="1">
        <v>0</v>
      </c>
      <c r="C6" s="1">
        <v>0</v>
      </c>
      <c r="D6" s="1"/>
      <c r="E6" s="1">
        <f t="shared" si="0"/>
        <v>0</v>
      </c>
      <c r="F6" s="1"/>
      <c r="G6" s="1"/>
      <c r="H6" s="1"/>
      <c r="I6" s="1">
        <v>0</v>
      </c>
      <c r="J6" s="1">
        <f t="shared" si="1"/>
        <v>0</v>
      </c>
      <c r="K6" s="1">
        <v>0</v>
      </c>
      <c r="L6" s="2">
        <v>0</v>
      </c>
    </row>
    <row r="7" spans="1:12" ht="35.1" customHeight="1">
      <c r="A7" s="1" t="s">
        <v>2</v>
      </c>
      <c r="B7" s="1"/>
      <c r="C7" s="1">
        <v>5515</v>
      </c>
      <c r="D7" s="1">
        <v>0</v>
      </c>
      <c r="E7" s="1"/>
      <c r="F7" s="1">
        <v>5515</v>
      </c>
      <c r="H7" s="1"/>
      <c r="I7" s="1">
        <v>0</v>
      </c>
      <c r="J7" s="1">
        <f>F7</f>
        <v>5515</v>
      </c>
      <c r="K7" s="2">
        <v>0</v>
      </c>
      <c r="L7" s="2">
        <v>0</v>
      </c>
    </row>
    <row r="8" spans="1:12" ht="35.1" customHeight="1">
      <c r="A8" s="1" t="s">
        <v>3</v>
      </c>
      <c r="B8" s="1">
        <f>3977+4086-327</f>
        <v>7736</v>
      </c>
      <c r="C8" s="3"/>
      <c r="D8" s="1">
        <v>3595</v>
      </c>
      <c r="E8" s="1"/>
      <c r="F8" s="1">
        <f>SUM(B8:E8)</f>
        <v>11331</v>
      </c>
      <c r="G8" s="1">
        <v>327</v>
      </c>
      <c r="H8" s="1">
        <v>327</v>
      </c>
      <c r="I8" s="1">
        <v>0</v>
      </c>
      <c r="J8" s="1">
        <f>F8+H8+I8</f>
        <v>11658</v>
      </c>
      <c r="K8" s="2">
        <v>0</v>
      </c>
      <c r="L8" s="1"/>
    </row>
    <row r="9" spans="1:12" ht="35.1" customHeight="1">
      <c r="A9" s="1" t="s">
        <v>16</v>
      </c>
      <c r="B9" s="1">
        <f>1269+334+3951-245</f>
        <v>5309</v>
      </c>
      <c r="C9" s="3">
        <f>1575+245</f>
        <v>1820</v>
      </c>
      <c r="D9" s="1">
        <v>2846</v>
      </c>
      <c r="E9" s="1"/>
      <c r="F9" s="1">
        <f>SUM(B9:E9)</f>
        <v>9975</v>
      </c>
      <c r="G9" s="1"/>
      <c r="H9" s="1"/>
      <c r="I9" s="1"/>
      <c r="J9" s="1">
        <f>F9+H9+I9</f>
        <v>9975</v>
      </c>
      <c r="K9" s="2"/>
      <c r="L9" s="1"/>
    </row>
    <row r="10" spans="1:12" ht="35.1" customHeight="1">
      <c r="A10" s="1" t="s">
        <v>17</v>
      </c>
      <c r="B10" s="1"/>
      <c r="C10" s="3"/>
      <c r="D10" s="1"/>
      <c r="E10" s="1"/>
      <c r="F10" s="1"/>
      <c r="G10" s="1"/>
      <c r="H10" s="1"/>
      <c r="I10" s="1"/>
      <c r="J10" s="1">
        <f t="shared" si="1"/>
        <v>0</v>
      </c>
      <c r="K10" s="2"/>
      <c r="L10" s="1"/>
    </row>
    <row r="11" spans="1:12" ht="35.1" customHeight="1">
      <c r="A11" s="1" t="s">
        <v>5</v>
      </c>
      <c r="B11" s="1">
        <f>SUM(B4:B10)</f>
        <v>33145</v>
      </c>
      <c r="C11" s="1">
        <f t="shared" ref="C11:L11" si="2">SUM(C4:C10)</f>
        <v>18140</v>
      </c>
      <c r="D11" s="1">
        <f t="shared" si="2"/>
        <v>18099.21</v>
      </c>
      <c r="E11" s="1">
        <f t="shared" si="2"/>
        <v>80.75</v>
      </c>
      <c r="F11" s="1">
        <f>SUM(F4:F10)</f>
        <v>95184.85</v>
      </c>
      <c r="G11" s="1">
        <f t="shared" si="2"/>
        <v>12673</v>
      </c>
      <c r="H11" s="1">
        <f>SUM(H4:H10)</f>
        <v>42424</v>
      </c>
      <c r="I11" s="1">
        <f t="shared" si="2"/>
        <v>3500</v>
      </c>
      <c r="J11" s="1">
        <f>SUM(J4:J10)</f>
        <v>141108.85</v>
      </c>
      <c r="K11" s="1">
        <f t="shared" si="2"/>
        <v>0</v>
      </c>
      <c r="L11" s="1">
        <f t="shared" si="2"/>
        <v>0</v>
      </c>
    </row>
    <row r="13" spans="1:12" hidden="1">
      <c r="F13">
        <v>9.51</v>
      </c>
      <c r="H13">
        <v>4.24</v>
      </c>
      <c r="I13">
        <v>0.35</v>
      </c>
      <c r="J13">
        <f>SUM(F13:I13)</f>
        <v>14.1</v>
      </c>
    </row>
  </sheetData>
  <mergeCells count="7">
    <mergeCell ref="A1:J1"/>
    <mergeCell ref="A2:A3"/>
    <mergeCell ref="B2:E2"/>
    <mergeCell ref="G2:G3"/>
    <mergeCell ref="I2:I3"/>
    <mergeCell ref="J2:J3"/>
    <mergeCell ref="H2:H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C15" sqref="C15"/>
    </sheetView>
  </sheetViews>
  <sheetFormatPr defaultRowHeight="13.5"/>
  <cols>
    <col min="1" max="1" width="22.375" customWidth="1"/>
    <col min="2" max="2" width="15.5" customWidth="1"/>
    <col min="3" max="3" width="10" customWidth="1"/>
    <col min="4" max="5" width="10.375" customWidth="1"/>
    <col min="7" max="7" width="9.5" customWidth="1"/>
    <col min="8" max="8" width="13.5" customWidth="1"/>
    <col min="9" max="9" width="12.625" customWidth="1"/>
    <col min="10" max="10" width="9" customWidth="1"/>
  </cols>
  <sheetData>
    <row r="1" spans="1:10" ht="63" customHeight="1">
      <c r="A1" s="5" t="s">
        <v>18</v>
      </c>
      <c r="B1" s="5"/>
      <c r="C1" s="5"/>
      <c r="D1" s="5"/>
      <c r="E1" s="5"/>
      <c r="F1" s="5"/>
      <c r="G1" s="5"/>
      <c r="H1" s="5"/>
    </row>
    <row r="2" spans="1:10" ht="35.1" customHeight="1">
      <c r="A2" s="6" t="s">
        <v>0</v>
      </c>
      <c r="B2" s="6" t="s">
        <v>4</v>
      </c>
      <c r="C2" s="6"/>
      <c r="D2" s="6"/>
      <c r="E2" s="6"/>
      <c r="F2" s="6" t="s">
        <v>6</v>
      </c>
      <c r="G2" s="6" t="s">
        <v>7</v>
      </c>
      <c r="H2" s="6" t="s">
        <v>5</v>
      </c>
      <c r="I2" s="1" t="s">
        <v>9</v>
      </c>
      <c r="J2" s="1" t="s">
        <v>10</v>
      </c>
    </row>
    <row r="3" spans="1:10" ht="35.1" customHeight="1">
      <c r="A3" s="6"/>
      <c r="B3" s="1" t="s">
        <v>12</v>
      </c>
      <c r="C3" s="1" t="s">
        <v>13</v>
      </c>
      <c r="D3" s="1" t="s">
        <v>14</v>
      </c>
      <c r="E3" s="1" t="s">
        <v>11</v>
      </c>
      <c r="F3" s="6"/>
      <c r="G3" s="6"/>
      <c r="H3" s="6"/>
      <c r="I3" s="1"/>
      <c r="J3" s="1"/>
    </row>
    <row r="4" spans="1:10" ht="35.1" customHeight="1">
      <c r="A4" s="1" t="s">
        <v>15</v>
      </c>
      <c r="B4" s="1">
        <f>10100+5000+5000</f>
        <v>20100</v>
      </c>
      <c r="C4" s="1">
        <f>1140+2445+2650+4570</f>
        <v>10805</v>
      </c>
      <c r="D4" s="1">
        <f>11658.21</f>
        <v>11658.21</v>
      </c>
      <c r="E4" s="1">
        <v>80.75</v>
      </c>
      <c r="F4" s="1">
        <f>6079+403+270+230+450+1080+478+717+1076+640+641+282</f>
        <v>12346</v>
      </c>
      <c r="G4" s="1">
        <v>0</v>
      </c>
      <c r="H4" s="1">
        <f>SUM(B4:G4)</f>
        <v>54989.96</v>
      </c>
      <c r="I4" s="1">
        <v>0</v>
      </c>
      <c r="J4" s="1">
        <v>0</v>
      </c>
    </row>
    <row r="5" spans="1:10" ht="35.1" customHeight="1">
      <c r="A5" s="1" t="s">
        <v>8</v>
      </c>
      <c r="B5" s="1"/>
      <c r="C5" s="1">
        <v>0</v>
      </c>
      <c r="D5" s="1">
        <v>0</v>
      </c>
      <c r="E5" s="1">
        <f t="shared" ref="E5:E6" si="0">SUM(B5:D5)</f>
        <v>0</v>
      </c>
      <c r="F5" s="1"/>
      <c r="G5" s="1">
        <v>0</v>
      </c>
      <c r="H5" s="1">
        <f t="shared" ref="H5:H11" si="1">SUM(B5:G5)</f>
        <v>0</v>
      </c>
      <c r="I5" s="2">
        <v>0</v>
      </c>
      <c r="J5" s="2">
        <v>0</v>
      </c>
    </row>
    <row r="6" spans="1:10" ht="35.1" customHeight="1">
      <c r="A6" s="1" t="s">
        <v>1</v>
      </c>
      <c r="B6" s="1">
        <v>0</v>
      </c>
      <c r="C6" s="1">
        <v>0</v>
      </c>
      <c r="D6" s="1"/>
      <c r="E6" s="1">
        <f t="shared" si="0"/>
        <v>0</v>
      </c>
      <c r="F6" s="1"/>
      <c r="G6" s="1">
        <v>0</v>
      </c>
      <c r="H6" s="1">
        <f t="shared" si="1"/>
        <v>0</v>
      </c>
      <c r="I6" s="1">
        <v>0</v>
      </c>
      <c r="J6" s="2">
        <v>0</v>
      </c>
    </row>
    <row r="7" spans="1:10" ht="35.1" customHeight="1">
      <c r="A7" s="1" t="s">
        <v>2</v>
      </c>
      <c r="B7" s="1"/>
      <c r="C7" s="1">
        <v>5515</v>
      </c>
      <c r="D7" s="1">
        <v>0</v>
      </c>
      <c r="E7" s="1"/>
      <c r="F7" s="1">
        <v>0</v>
      </c>
      <c r="G7" s="1">
        <v>0</v>
      </c>
      <c r="H7" s="1">
        <f t="shared" si="1"/>
        <v>5515</v>
      </c>
      <c r="I7" s="2">
        <v>0</v>
      </c>
      <c r="J7" s="2">
        <v>0</v>
      </c>
    </row>
    <row r="8" spans="1:10" ht="35.1" customHeight="1">
      <c r="A8" s="1" t="s">
        <v>3</v>
      </c>
      <c r="B8" s="1">
        <f>3977+4086-327</f>
        <v>7736</v>
      </c>
      <c r="C8" s="3"/>
      <c r="D8" s="1">
        <v>3595</v>
      </c>
      <c r="E8" s="1"/>
      <c r="F8" s="1">
        <v>327</v>
      </c>
      <c r="G8" s="1">
        <v>0</v>
      </c>
      <c r="H8" s="1">
        <f t="shared" si="1"/>
        <v>11658</v>
      </c>
      <c r="I8" s="2">
        <v>0</v>
      </c>
      <c r="J8" s="1"/>
    </row>
    <row r="9" spans="1:10" ht="35.1" customHeight="1">
      <c r="A9" s="1" t="s">
        <v>16</v>
      </c>
      <c r="B9" s="1">
        <f>1269+334+3951-245</f>
        <v>5309</v>
      </c>
      <c r="C9" s="3">
        <f>1575+245</f>
        <v>1820</v>
      </c>
      <c r="D9" s="1">
        <v>2846</v>
      </c>
      <c r="E9" s="1"/>
      <c r="F9" s="1"/>
      <c r="G9" s="1"/>
      <c r="H9" s="1">
        <f t="shared" si="1"/>
        <v>9975</v>
      </c>
      <c r="I9" s="2"/>
      <c r="J9" s="1"/>
    </row>
    <row r="10" spans="1:10" ht="35.1" customHeight="1">
      <c r="A10" s="1" t="s">
        <v>17</v>
      </c>
      <c r="B10" s="1"/>
      <c r="C10" s="3"/>
      <c r="D10" s="1"/>
      <c r="E10" s="1"/>
      <c r="F10" s="1"/>
      <c r="G10" s="1"/>
      <c r="H10" s="1">
        <f t="shared" si="1"/>
        <v>0</v>
      </c>
      <c r="I10" s="2"/>
      <c r="J10" s="1"/>
    </row>
    <row r="11" spans="1:10" ht="35.1" customHeight="1">
      <c r="A11" s="1" t="s">
        <v>5</v>
      </c>
      <c r="B11" s="1">
        <f>SUM(B4:B10)</f>
        <v>33145</v>
      </c>
      <c r="C11" s="1">
        <f t="shared" ref="C11:J11" si="2">SUM(C4:C10)</f>
        <v>18140</v>
      </c>
      <c r="D11" s="1">
        <f t="shared" si="2"/>
        <v>18099.21</v>
      </c>
      <c r="E11" s="1">
        <f t="shared" si="2"/>
        <v>80.75</v>
      </c>
      <c r="F11" s="1">
        <f t="shared" si="2"/>
        <v>12673</v>
      </c>
      <c r="G11" s="1">
        <f t="shared" si="2"/>
        <v>0</v>
      </c>
      <c r="H11" s="1">
        <f t="shared" si="1"/>
        <v>82137.959999999992</v>
      </c>
      <c r="I11" s="1">
        <f t="shared" si="2"/>
        <v>0</v>
      </c>
      <c r="J11" s="1">
        <f t="shared" si="2"/>
        <v>0</v>
      </c>
    </row>
  </sheetData>
  <mergeCells count="6">
    <mergeCell ref="B2:E2"/>
    <mergeCell ref="A2:A3"/>
    <mergeCell ref="H2:H3"/>
    <mergeCell ref="A1:H1"/>
    <mergeCell ref="F2:F3"/>
    <mergeCell ref="G2:G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1-12 </vt:lpstr>
      <vt:lpstr>1-9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2020-01-03T09:39:16Z</dcterms:modified>
</cp:coreProperties>
</file>