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145" windowHeight="9675"/>
  </bookViews>
  <sheets>
    <sheet name="标样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CD925433CDBE4289950342D5D9A235B6" descr="图片 2"/>
        <xdr:cNvPicPr/>
      </xdr:nvPicPr>
      <xdr:blipFill>
        <a:blip r:embed="rId1"/>
        <a:stretch>
          <a:fillRect/>
        </a:stretch>
      </xdr:blipFill>
      <xdr:spPr>
        <a:xfrm>
          <a:off x="0" y="0"/>
          <a:ext cx="10058400" cy="7543800"/>
        </a:xfrm>
        <a:prstGeom prst="rect">
          <a:avLst/>
        </a:prstGeom>
      </xdr:spPr>
    </xdr:pic>
  </etc:cellImage>
  <etc:cellImage>
    <xdr:pic>
      <xdr:nvPicPr>
        <xdr:cNvPr id="3" name="ID_91379C9F8C734A0AA218F0EF2D099588" descr="图片 5"/>
        <xdr:cNvPicPr/>
      </xdr:nvPicPr>
      <xdr:blipFill>
        <a:blip r:embed="rId2"/>
        <a:stretch>
          <a:fillRect/>
        </a:stretch>
      </xdr:blipFill>
      <xdr:spPr>
        <a:xfrm>
          <a:off x="0" y="0"/>
          <a:ext cx="3409950" cy="3390900"/>
        </a:xfrm>
        <a:prstGeom prst="rect">
          <a:avLst/>
        </a:prstGeom>
      </xdr:spPr>
    </xdr:pic>
  </etc:cellImage>
  <etc:cellImage>
    <xdr:pic>
      <xdr:nvPicPr>
        <xdr:cNvPr id="4" name="ID_8E672F1112384B2A9BC2E0ED7FFE650B" descr="图片 4"/>
        <xdr:cNvPicPr/>
      </xdr:nvPicPr>
      <xdr:blipFill>
        <a:blip r:embed="rId3"/>
        <a:stretch>
          <a:fillRect/>
        </a:stretch>
      </xdr:blipFill>
      <xdr:spPr>
        <a:xfrm>
          <a:off x="0" y="0"/>
          <a:ext cx="1609725" cy="1609725"/>
        </a:xfrm>
        <a:prstGeom prst="rect">
          <a:avLst/>
        </a:prstGeom>
      </xdr:spPr>
    </xdr:pic>
  </etc:cellImage>
  <etc:cellImage>
    <xdr:pic>
      <xdr:nvPicPr>
        <xdr:cNvPr id="5" name="ID_EF37D44927A6429BB9D6C6195094FBCF" descr="图片 3"/>
        <xdr:cNvPicPr/>
      </xdr:nvPicPr>
      <xdr:blipFill>
        <a:blip r:embed="rId4"/>
        <a:stretch>
          <a:fillRect/>
        </a:stretch>
      </xdr:blipFill>
      <xdr:spPr>
        <a:xfrm>
          <a:off x="0" y="0"/>
          <a:ext cx="10058400" cy="7543800"/>
        </a:xfrm>
        <a:prstGeom prst="rect">
          <a:avLst/>
        </a:prstGeom>
      </xdr:spPr>
    </xdr:pic>
  </etc:cellImage>
  <etc:cellImage>
    <xdr:pic>
      <xdr:nvPicPr>
        <xdr:cNvPr id="2" name="ID_3026829BE0AA41408A5A40101F4F9387" descr="图片 6"/>
        <xdr:cNvPicPr/>
      </xdr:nvPicPr>
      <xdr:blipFill>
        <a:blip r:embed="rId5"/>
        <a:stretch>
          <a:fillRect/>
        </a:stretch>
      </xdr:blipFill>
      <xdr:spPr>
        <a:xfrm>
          <a:off x="0" y="0"/>
          <a:ext cx="6038850" cy="5038725"/>
        </a:xfrm>
        <a:prstGeom prst="rect">
          <a:avLst/>
        </a:prstGeom>
      </xdr:spPr>
    </xdr:pic>
  </etc:cellImage>
  <etc:cellImage>
    <xdr:pic>
      <xdr:nvPicPr>
        <xdr:cNvPr id="12" name="ID_9309891530CA4E74AB660CB4FB21569B" descr="33a0b215950c9a8a8759c57748fcbaf"/>
        <xdr:cNvPicPr/>
      </xdr:nvPicPr>
      <xdr:blipFill>
        <a:blip r:embed="rId6"/>
        <a:stretch>
          <a:fillRect/>
        </a:stretch>
      </xdr:blipFill>
      <xdr:spPr>
        <a:xfrm>
          <a:off x="0" y="0"/>
          <a:ext cx="7143750" cy="714375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<sst xmlns="http://schemas.openxmlformats.org/spreadsheetml/2006/main" count="566" uniqueCount="282">
  <si>
    <t>2025年环境质量、农村环境质量实验专用材料购置项目采购清单</t>
  </si>
  <si>
    <t>编号</t>
  </si>
  <si>
    <t>标液/标样</t>
  </si>
  <si>
    <t>规格型号</t>
  </si>
  <si>
    <t>厂家</t>
  </si>
  <si>
    <t>数量</t>
  </si>
  <si>
    <t>单位</t>
  </si>
  <si>
    <t>备注</t>
  </si>
  <si>
    <t>水质 化学需氧量 标样 低浓度</t>
  </si>
  <si>
    <t>≈20mg/L</t>
  </si>
  <si>
    <t>环保部</t>
  </si>
  <si>
    <t>瓶</t>
  </si>
  <si>
    <t>水质 化学需氧量 标样 中浓度</t>
  </si>
  <si>
    <t>≈50mg/L</t>
  </si>
  <si>
    <t>水质 化学需氧量 标样 高浓度</t>
  </si>
  <si>
    <t>≈100mg/L</t>
  </si>
  <si>
    <t>BOD5 标样 低浓度</t>
  </si>
  <si>
    <t>≈5mg/L</t>
  </si>
  <si>
    <t>BOD5 标样 中浓度</t>
  </si>
  <si>
    <t>≈10mg/L</t>
  </si>
  <si>
    <t>BOD5 标样 高浓度</t>
  </si>
  <si>
    <t>水中总磷标液</t>
  </si>
  <si>
    <t>0.02-0.6mg/L</t>
  </si>
  <si>
    <t>水中总磷标样</t>
  </si>
  <si>
    <t>100mg/L</t>
  </si>
  <si>
    <t>六价铬标样</t>
  </si>
  <si>
    <t>0.04-0.2mg/L</t>
  </si>
  <si>
    <t>六价铬标液</t>
  </si>
  <si>
    <t>氟化物标液</t>
  </si>
  <si>
    <t>氯化物标液</t>
  </si>
  <si>
    <t>硝酸盐标液</t>
  </si>
  <si>
    <t>硫酸盐标液</t>
  </si>
  <si>
    <t>氟化物标样</t>
  </si>
  <si>
    <t>0.10-2mg/L</t>
  </si>
  <si>
    <t>氯化物标样</t>
  </si>
  <si>
    <t>2-30mg/L</t>
  </si>
  <si>
    <t>硝酸盐标样</t>
  </si>
  <si>
    <t>1-15mg/L</t>
  </si>
  <si>
    <t>硫酸盐标样</t>
  </si>
  <si>
    <t>锑标样</t>
  </si>
  <si>
    <t>钡标样</t>
  </si>
  <si>
    <t>锑标液100mg/L</t>
  </si>
  <si>
    <t>100mg/L、50ml</t>
  </si>
  <si>
    <t>钡标液1000mg/L</t>
  </si>
  <si>
    <t>1000mg/L</t>
  </si>
  <si>
    <t>氨氮标准溶液</t>
  </si>
  <si>
    <t>10mg/L、50ml</t>
  </si>
  <si>
    <t>坛墨</t>
  </si>
  <si>
    <t>氨氮标准样品</t>
  </si>
  <si>
    <t>≤2mg/L</t>
  </si>
  <si>
    <t>铵离子标准溶液</t>
  </si>
  <si>
    <t>100mg/L、20ml</t>
  </si>
  <si>
    <t>铵离子标准样品</t>
  </si>
  <si>
    <t>水质 石油类（紫外法） 标准溶液</t>
  </si>
  <si>
    <r>
      <rPr>
        <sz val="18"/>
        <rFont val="仿宋"/>
        <charset val="134"/>
      </rPr>
      <t xml:space="preserve">1000 </t>
    </r>
    <r>
      <rPr>
        <sz val="18"/>
        <rFont val="Times New Roman"/>
        <charset val="0"/>
      </rPr>
      <t>μ</t>
    </r>
    <r>
      <rPr>
        <sz val="18"/>
        <rFont val="宋体"/>
        <charset val="134"/>
      </rPr>
      <t>g/mL</t>
    </r>
  </si>
  <si>
    <t>四氯乙烯中石油类标准溶液</t>
  </si>
  <si>
    <t>水质 石油类（紫外法） 标准样品</t>
  </si>
  <si>
    <t>高中低不同浓度</t>
  </si>
  <si>
    <t>四氯乙烯中石油类标准样品</t>
  </si>
  <si>
    <t>甲醇中4-溴氟苯标准溶液</t>
  </si>
  <si>
    <t>甲醇中3种替代物混标（二溴氟甲烷、甲苯-d8、4-溴氟苯）</t>
  </si>
  <si>
    <t>AccuStandard 2.0 mg/mL in MeOH（Lot: M-8020-SS）</t>
  </si>
  <si>
    <t>AccuStandard</t>
  </si>
  <si>
    <t>甲醇中3种同位素混标（氯苯-d5、氟苯、1,4-二氯苯-d4）M-8260A-B-IS-10X</t>
  </si>
  <si>
    <t>AccuStandard 2.0 mg/mL in Methanol（Lot: M-8260A-B-IS-10X）</t>
  </si>
  <si>
    <t>甲醇中VOCs混合标准溶液</t>
  </si>
  <si>
    <t>甲醇中8种苯系物混合溶液标准物质</t>
  </si>
  <si>
    <t>甲醇中8种苯系物混标</t>
  </si>
  <si>
    <t>不同浓度</t>
  </si>
  <si>
    <t>甲醛标准溶液</t>
  </si>
  <si>
    <t>1mg/ml</t>
  </si>
  <si>
    <t>标准物质甲醇中微囊藻毒素LR</t>
  </si>
  <si>
    <t>浓度10μg/mL</t>
  </si>
  <si>
    <t>标样-甲醇中微囊藻毒素LR</t>
  </si>
  <si>
    <t>浓度23.24μg/L（或差不多的）</t>
  </si>
  <si>
    <t>标准样品 水质 阴离子表面活性剂</t>
  </si>
  <si>
    <t>高、中、低浓度标准样品各6只</t>
  </si>
  <si>
    <t>标准溶液 十二苯烷基磺酸钠</t>
  </si>
  <si>
    <t>500mg/L 20mL</t>
  </si>
  <si>
    <t>标准样品 水质 挥发酚</t>
  </si>
  <si>
    <t>高、中、低浓度标准样品各2只</t>
  </si>
  <si>
    <t>标准溶液 水中挥发酚</t>
  </si>
  <si>
    <t>1000ug/mL 20mL</t>
  </si>
  <si>
    <t>标准样品 水质 总氰化物</t>
  </si>
  <si>
    <t>高、中、低浓度标准样品各4只</t>
  </si>
  <si>
    <t>标准溶液 水中氰</t>
  </si>
  <si>
    <t>50mg/L</t>
  </si>
  <si>
    <t>标准样品 水质 高锰酸盐指数</t>
  </si>
  <si>
    <t>移液枪头</t>
  </si>
  <si>
    <t>1ml</t>
  </si>
  <si>
    <t>个</t>
  </si>
  <si>
    <t>赛默飞</t>
  </si>
  <si>
    <t>5ml</t>
  </si>
  <si>
    <t>10ml</t>
  </si>
  <si>
    <t>艾本德</t>
  </si>
  <si>
    <t>棕色吸收瓶</t>
  </si>
  <si>
    <t>50ml</t>
  </si>
  <si>
    <t>支</t>
  </si>
  <si>
    <r>
      <rPr>
        <sz val="14"/>
        <rFont val="Times New Roman"/>
        <charset val="0"/>
      </rPr>
      <t>pH</t>
    </r>
    <r>
      <rPr>
        <sz val="14"/>
        <rFont val="仿宋"/>
        <charset val="0"/>
      </rPr>
      <t>试纸</t>
    </r>
  </si>
  <si>
    <t>-</t>
  </si>
  <si>
    <t>盒</t>
  </si>
  <si>
    <t>慢速滤纸</t>
  </si>
  <si>
    <r>
      <rPr>
        <sz val="14"/>
        <rFont val="仿宋"/>
        <charset val="134"/>
      </rPr>
      <t>定性滤纸</t>
    </r>
    <r>
      <rPr>
        <sz val="14"/>
        <rFont val="Times New Roman"/>
        <charset val="134"/>
      </rPr>
      <t xml:space="preserve"> 11cm</t>
    </r>
  </si>
  <si>
    <t>聚乙烯容量瓶</t>
  </si>
  <si>
    <t>100ml</t>
  </si>
  <si>
    <t>比色管</t>
  </si>
  <si>
    <t>石英比色皿</t>
  </si>
  <si>
    <t>30mm</t>
  </si>
  <si>
    <t>广口聚乙烯瓶</t>
  </si>
  <si>
    <t>500ml</t>
  </si>
  <si>
    <t>白色称量手套</t>
  </si>
  <si>
    <t>中码</t>
  </si>
  <si>
    <t>双</t>
  </si>
  <si>
    <t>丁腈手套</t>
  </si>
  <si>
    <r>
      <rPr>
        <sz val="14"/>
        <rFont val="Times New Roman"/>
        <charset val="0"/>
      </rPr>
      <t>S</t>
    </r>
    <r>
      <rPr>
        <sz val="14"/>
        <rFont val="仿宋"/>
        <charset val="134"/>
      </rPr>
      <t>码</t>
    </r>
  </si>
  <si>
    <r>
      <rPr>
        <sz val="14"/>
        <rFont val="Times New Roman"/>
        <charset val="134"/>
      </rPr>
      <t>M</t>
    </r>
    <r>
      <rPr>
        <sz val="14"/>
        <rFont val="仿宋"/>
        <charset val="134"/>
      </rPr>
      <t>码</t>
    </r>
  </si>
  <si>
    <r>
      <rPr>
        <sz val="14"/>
        <rFont val="Times New Roman"/>
        <charset val="134"/>
      </rPr>
      <t>L</t>
    </r>
    <r>
      <rPr>
        <sz val="14"/>
        <rFont val="仿宋"/>
        <charset val="134"/>
      </rPr>
      <t>码</t>
    </r>
  </si>
  <si>
    <t>一次性胶头滴管</t>
  </si>
  <si>
    <r>
      <rPr>
        <sz val="14"/>
        <rFont val="Times New Roman"/>
        <charset val="0"/>
      </rPr>
      <t>1ml</t>
    </r>
    <r>
      <rPr>
        <sz val="14"/>
        <rFont val="仿宋"/>
        <charset val="0"/>
      </rPr>
      <t>、</t>
    </r>
    <r>
      <rPr>
        <sz val="14"/>
        <rFont val="Times New Roman"/>
        <charset val="0"/>
      </rPr>
      <t>100</t>
    </r>
    <r>
      <rPr>
        <sz val="14"/>
        <rFont val="仿宋"/>
        <charset val="0"/>
      </rPr>
      <t>个每包</t>
    </r>
  </si>
  <si>
    <t>包</t>
  </si>
  <si>
    <t>2ml</t>
  </si>
  <si>
    <t>一次性塑料杯</t>
  </si>
  <si>
    <t>250ml</t>
  </si>
  <si>
    <t>一次性塑料瓶</t>
  </si>
  <si>
    <r>
      <rPr>
        <sz val="14"/>
        <rFont val="Times New Roman"/>
        <charset val="134"/>
      </rPr>
      <t>500ml</t>
    </r>
    <r>
      <rPr>
        <sz val="14"/>
        <rFont val="仿宋"/>
        <charset val="134"/>
      </rPr>
      <t>、</t>
    </r>
    <r>
      <rPr>
        <sz val="14"/>
        <rFont val="Times New Roman"/>
        <charset val="134"/>
      </rPr>
      <t>50</t>
    </r>
    <r>
      <rPr>
        <sz val="14"/>
        <rFont val="仿宋"/>
        <charset val="134"/>
      </rPr>
      <t>个每包</t>
    </r>
  </si>
  <si>
    <t>烧杯</t>
  </si>
  <si>
    <t>容量瓶</t>
  </si>
  <si>
    <r>
      <rPr>
        <sz val="14"/>
        <rFont val="Times New Roman"/>
        <charset val="134"/>
      </rPr>
      <t>25 mL</t>
    </r>
    <r>
      <rPr>
        <sz val="14"/>
        <rFont val="仿宋"/>
        <charset val="134"/>
      </rPr>
      <t>无色</t>
    </r>
  </si>
  <si>
    <t>天玻</t>
  </si>
  <si>
    <r>
      <rPr>
        <sz val="14"/>
        <rFont val="Times New Roman"/>
        <charset val="134"/>
      </rPr>
      <t>50 mL</t>
    </r>
    <r>
      <rPr>
        <sz val="14"/>
        <rFont val="仿宋"/>
        <charset val="134"/>
      </rPr>
      <t>无色</t>
    </r>
  </si>
  <si>
    <r>
      <rPr>
        <sz val="14"/>
        <rFont val="Times New Roman"/>
        <charset val="134"/>
      </rPr>
      <t>100ml</t>
    </r>
    <r>
      <rPr>
        <sz val="14"/>
        <rFont val="仿宋"/>
        <charset val="134"/>
      </rPr>
      <t>无色</t>
    </r>
  </si>
  <si>
    <r>
      <rPr>
        <sz val="14"/>
        <rFont val="Times New Roman"/>
        <charset val="134"/>
      </rPr>
      <t>250ml</t>
    </r>
    <r>
      <rPr>
        <sz val="14"/>
        <rFont val="仿宋"/>
        <charset val="134"/>
      </rPr>
      <t>无色</t>
    </r>
  </si>
  <si>
    <r>
      <rPr>
        <sz val="14"/>
        <rFont val="Times New Roman"/>
        <charset val="134"/>
      </rPr>
      <t>500ml</t>
    </r>
    <r>
      <rPr>
        <sz val="14"/>
        <rFont val="仿宋"/>
        <charset val="134"/>
      </rPr>
      <t>无色</t>
    </r>
  </si>
  <si>
    <t>玻璃分液漏斗</t>
  </si>
  <si>
    <r>
      <rPr>
        <sz val="14"/>
        <rFont val="Times New Roman"/>
        <charset val="134"/>
      </rPr>
      <t>1000 mL</t>
    </r>
    <r>
      <rPr>
        <sz val="12"/>
        <rFont val="宋体"/>
        <charset val="134"/>
      </rPr>
      <t>（具聚四氟乙烯旋塞）</t>
    </r>
  </si>
  <si>
    <t>砂芯漏斗过滤装置</t>
  </si>
  <si>
    <t>翌哲</t>
  </si>
  <si>
    <t>分液器</t>
  </si>
  <si>
    <t>2.5-25ml</t>
  </si>
  <si>
    <t>北京大龙</t>
  </si>
  <si>
    <t>1-10ml</t>
  </si>
  <si>
    <t>5-50ml</t>
  </si>
  <si>
    <t>量筒</t>
  </si>
  <si>
    <t>500 mL</t>
  </si>
  <si>
    <t>移液管</t>
  </si>
  <si>
    <r>
      <rPr>
        <sz val="14"/>
        <rFont val="Times New Roman"/>
        <charset val="134"/>
      </rPr>
      <t>1 mL</t>
    </r>
    <r>
      <rPr>
        <sz val="12"/>
        <rFont val="宋体"/>
        <charset val="134"/>
      </rPr>
      <t>单标</t>
    </r>
  </si>
  <si>
    <r>
      <rPr>
        <sz val="14"/>
        <rFont val="Times New Roman"/>
        <charset val="134"/>
      </rPr>
      <t>5 mL</t>
    </r>
    <r>
      <rPr>
        <sz val="12"/>
        <rFont val="宋体"/>
        <charset val="134"/>
      </rPr>
      <t>单标</t>
    </r>
  </si>
  <si>
    <t>洗耳球</t>
  </si>
  <si>
    <t>30 mL</t>
  </si>
  <si>
    <r>
      <rPr>
        <sz val="14"/>
        <rFont val="仿宋"/>
        <charset val="134"/>
      </rPr>
      <t>适用于宝德</t>
    </r>
    <r>
      <rPr>
        <sz val="14"/>
        <rFont val="Times New Roman"/>
        <charset val="134"/>
      </rPr>
      <t>BDFIA-7000</t>
    </r>
    <r>
      <rPr>
        <sz val="14"/>
        <rFont val="仿宋"/>
        <charset val="134"/>
      </rPr>
      <t>泵管</t>
    </r>
  </si>
  <si>
    <t>宝德</t>
  </si>
  <si>
    <t>根</t>
  </si>
  <si>
    <r>
      <rPr>
        <sz val="14"/>
        <rFont val="仿宋"/>
        <charset val="134"/>
      </rPr>
      <t>适用于宝德</t>
    </r>
    <r>
      <rPr>
        <sz val="14"/>
        <rFont val="Times New Roman"/>
        <charset val="0"/>
      </rPr>
      <t>BDFIA-7000</t>
    </r>
    <r>
      <rPr>
        <sz val="14"/>
        <rFont val="仿宋"/>
        <charset val="134"/>
      </rPr>
      <t>泵管</t>
    </r>
  </si>
  <si>
    <r>
      <rPr>
        <sz val="14"/>
        <rFont val="仿宋"/>
        <charset val="134"/>
      </rPr>
      <t>适用于宝德</t>
    </r>
    <r>
      <rPr>
        <sz val="14"/>
        <rFont val="Times New Roman"/>
        <charset val="0"/>
      </rPr>
      <t>BDFIA-7000</t>
    </r>
    <r>
      <rPr>
        <sz val="14"/>
        <rFont val="仿宋"/>
        <charset val="134"/>
      </rPr>
      <t>自动进样器泵管</t>
    </r>
  </si>
  <si>
    <t>载流管</t>
  </si>
  <si>
    <t>过滤器</t>
  </si>
  <si>
    <t>进样瓶</t>
  </si>
  <si>
    <r>
      <rPr>
        <sz val="14"/>
        <rFont val="仿宋"/>
        <charset val="134"/>
      </rPr>
      <t>适用于赛默飞</t>
    </r>
    <r>
      <rPr>
        <sz val="14"/>
        <rFont val="Times New Roman"/>
        <charset val="134"/>
      </rPr>
      <t xml:space="preserve"> ICS-600</t>
    </r>
  </si>
  <si>
    <t>进样盖</t>
  </si>
  <si>
    <r>
      <rPr>
        <sz val="14"/>
        <rFont val="仿宋"/>
        <charset val="134"/>
      </rPr>
      <t>适用于赛默飞</t>
    </r>
    <r>
      <rPr>
        <sz val="14"/>
        <rFont val="Times New Roman"/>
        <charset val="0"/>
      </rPr>
      <t xml:space="preserve"> ICS-600</t>
    </r>
  </si>
  <si>
    <t>一次无菌性注射器</t>
  </si>
  <si>
    <t>水质（粪）大肠菌群快速检验试纸</t>
  </si>
  <si>
    <r>
      <rPr>
        <sz val="14"/>
        <rFont val="Times New Roman"/>
        <charset val="134"/>
      </rPr>
      <t>10</t>
    </r>
    <r>
      <rPr>
        <sz val="14"/>
        <rFont val="仿宋"/>
        <charset val="134"/>
      </rPr>
      <t>包</t>
    </r>
    <r>
      <rPr>
        <sz val="14"/>
        <rFont val="Times New Roman"/>
        <charset val="134"/>
      </rPr>
      <t>/</t>
    </r>
    <r>
      <rPr>
        <sz val="14"/>
        <rFont val="仿宋"/>
        <charset val="134"/>
      </rPr>
      <t>箱，每包</t>
    </r>
    <r>
      <rPr>
        <sz val="14"/>
        <rFont val="Times New Roman"/>
        <charset val="134"/>
      </rPr>
      <t>15</t>
    </r>
    <r>
      <rPr>
        <sz val="14"/>
        <rFont val="仿宋"/>
        <charset val="134"/>
      </rPr>
      <t>个纸片</t>
    </r>
  </si>
  <si>
    <t>思齐</t>
  </si>
  <si>
    <r>
      <rPr>
        <sz val="14"/>
        <rFont val="仿宋"/>
        <charset val="134"/>
      </rPr>
      <t>质控样品</t>
    </r>
    <r>
      <rPr>
        <sz val="14"/>
        <rFont val="Times New Roman"/>
        <charset val="134"/>
      </rPr>
      <t>/HJQC-004</t>
    </r>
    <r>
      <rPr>
        <sz val="14"/>
        <rFont val="仿宋"/>
        <charset val="134"/>
      </rPr>
      <t>纸片法</t>
    </r>
    <r>
      <rPr>
        <sz val="14"/>
        <rFont val="Times New Roman"/>
        <charset val="134"/>
      </rPr>
      <t>/HJ 755/</t>
    </r>
    <r>
      <rPr>
        <sz val="14"/>
        <rFont val="仿宋"/>
        <charset val="134"/>
      </rPr>
      <t>水和废水监测方法</t>
    </r>
    <r>
      <rPr>
        <sz val="14"/>
        <rFont val="Times New Roman"/>
        <charset val="134"/>
      </rPr>
      <t>(</t>
    </r>
    <r>
      <rPr>
        <sz val="14"/>
        <rFont val="仿宋"/>
        <charset val="134"/>
      </rPr>
      <t>第四版</t>
    </r>
    <r>
      <rPr>
        <sz val="14"/>
        <rFont val="Times New Roman"/>
        <charset val="134"/>
      </rPr>
      <t>)/</t>
    </r>
    <r>
      <rPr>
        <sz val="14"/>
        <rFont val="仿宋"/>
        <charset val="134"/>
      </rPr>
      <t>总大肠菌群和粪大肠菌群</t>
    </r>
    <r>
      <rPr>
        <sz val="14"/>
        <rFont val="Times New Roman"/>
        <charset val="134"/>
      </rPr>
      <t>/</t>
    </r>
    <r>
      <rPr>
        <sz val="14"/>
        <rFont val="仿宋"/>
        <charset val="134"/>
      </rPr>
      <t>定量</t>
    </r>
    <r>
      <rPr>
        <sz val="14"/>
        <rFont val="Times New Roman"/>
        <charset val="134"/>
      </rPr>
      <t>/</t>
    </r>
    <r>
      <rPr>
        <sz val="14"/>
        <rFont val="仿宋"/>
        <charset val="134"/>
      </rPr>
      <t>有证书</t>
    </r>
    <r>
      <rPr>
        <sz val="14"/>
        <rFont val="Times New Roman"/>
        <charset val="134"/>
      </rPr>
      <t>/</t>
    </r>
    <r>
      <rPr>
        <sz val="14"/>
        <rFont val="仿宋"/>
        <charset val="134"/>
      </rPr>
      <t>含冰袋运输费</t>
    </r>
  </si>
  <si>
    <t>一支一盒、半年送一支</t>
  </si>
  <si>
    <t>具塞比色管</t>
  </si>
  <si>
    <r>
      <rPr>
        <sz val="14"/>
        <rFont val="Times New Roman"/>
        <charset val="134"/>
      </rPr>
      <t>pH</t>
    </r>
    <r>
      <rPr>
        <sz val="14"/>
        <rFont val="仿宋"/>
        <charset val="134"/>
      </rPr>
      <t>探头</t>
    </r>
  </si>
  <si>
    <t>与Multimate3630IDS多参数分析仪匹配</t>
  </si>
  <si>
    <t>微孔滤膜</t>
  </si>
  <si>
    <r>
      <rPr>
        <sz val="14"/>
        <rFont val="仿宋"/>
        <charset val="134"/>
      </rPr>
      <t>孔径</t>
    </r>
    <r>
      <rPr>
        <sz val="14"/>
        <rFont val="Times New Roman"/>
        <charset val="134"/>
      </rPr>
      <t>0.45um</t>
    </r>
    <r>
      <rPr>
        <sz val="14"/>
        <rFont val="仿宋"/>
        <charset val="134"/>
      </rPr>
      <t>直径</t>
    </r>
    <r>
      <rPr>
        <sz val="14"/>
        <rFont val="Times New Roman"/>
        <charset val="134"/>
      </rPr>
      <t>100mm</t>
    </r>
  </si>
  <si>
    <t>注射针</t>
  </si>
  <si>
    <t>用于重金属消解废水过滤</t>
  </si>
  <si>
    <t>艾本德锥型离心管</t>
  </si>
  <si>
    <r>
      <rPr>
        <sz val="14"/>
        <rFont val="仿宋"/>
        <charset val="134"/>
      </rPr>
      <t>原子荧光</t>
    </r>
    <r>
      <rPr>
        <sz val="14"/>
        <rFont val="Times New Roman"/>
        <charset val="134"/>
      </rPr>
      <t>10ml</t>
    </r>
    <r>
      <rPr>
        <sz val="14"/>
        <rFont val="仿宋"/>
        <charset val="134"/>
      </rPr>
      <t>样品管</t>
    </r>
  </si>
  <si>
    <t>铬灯</t>
  </si>
  <si>
    <r>
      <rPr>
        <sz val="14"/>
        <rFont val="仿宋"/>
        <charset val="134"/>
      </rPr>
      <t>适配原子吸收仪器岛津</t>
    </r>
    <r>
      <rPr>
        <sz val="14"/>
        <rFont val="Times New Roman"/>
        <charset val="0"/>
      </rPr>
      <t>AA-6880</t>
    </r>
  </si>
  <si>
    <t>镍灯</t>
  </si>
  <si>
    <t>锑灯</t>
  </si>
  <si>
    <r>
      <rPr>
        <sz val="14"/>
        <rFont val="仿宋"/>
        <charset val="134"/>
      </rPr>
      <t>适用于原子荧光宝德</t>
    </r>
    <r>
      <rPr>
        <sz val="14"/>
        <rFont val="Times New Roman"/>
        <charset val="134"/>
      </rPr>
      <t>BAF-3000</t>
    </r>
  </si>
  <si>
    <r>
      <rPr>
        <sz val="14"/>
        <rFont val="仿宋"/>
        <charset val="134"/>
      </rPr>
      <t>适用于宝德</t>
    </r>
    <r>
      <rPr>
        <sz val="14"/>
        <rFont val="Times New Roman"/>
        <charset val="134"/>
      </rPr>
      <t>BDFIA-8000</t>
    </r>
    <r>
      <rPr>
        <sz val="14"/>
        <rFont val="仿宋"/>
        <charset val="134"/>
      </rPr>
      <t>泵管</t>
    </r>
  </si>
  <si>
    <r>
      <rPr>
        <sz val="14"/>
        <rFont val="Times New Roman"/>
        <charset val="134"/>
      </rPr>
      <t>1.14Tygon</t>
    </r>
    <r>
      <rPr>
        <sz val="14"/>
        <rFont val="仿宋"/>
        <charset val="134"/>
      </rPr>
      <t>泵管</t>
    </r>
  </si>
  <si>
    <r>
      <rPr>
        <sz val="14"/>
        <rFont val="Times New Roman"/>
        <charset val="134"/>
      </rPr>
      <t>1.02Tygon</t>
    </r>
    <r>
      <rPr>
        <sz val="14"/>
        <rFont val="仿宋"/>
        <charset val="134"/>
      </rPr>
      <t>泵管</t>
    </r>
  </si>
  <si>
    <r>
      <rPr>
        <sz val="14"/>
        <rFont val="Times New Roman"/>
        <charset val="134"/>
      </rPr>
      <t>0.89Tygon</t>
    </r>
    <r>
      <rPr>
        <sz val="14"/>
        <rFont val="仿宋"/>
        <charset val="134"/>
      </rPr>
      <t>泵管</t>
    </r>
  </si>
  <si>
    <r>
      <rPr>
        <sz val="14"/>
        <rFont val="Times New Roman"/>
        <charset val="134"/>
      </rPr>
      <t>0.64Tygon</t>
    </r>
    <r>
      <rPr>
        <sz val="14"/>
        <rFont val="仿宋"/>
        <charset val="134"/>
      </rPr>
      <t>泵管</t>
    </r>
  </si>
  <si>
    <t>瓶口分液器</t>
  </si>
  <si>
    <t>5-50 mL</t>
  </si>
  <si>
    <t>普兰德</t>
  </si>
  <si>
    <r>
      <rPr>
        <sz val="14"/>
        <rFont val="仿宋"/>
        <charset val="134"/>
      </rPr>
      <t>安捷伦</t>
    </r>
    <r>
      <rPr>
        <sz val="14"/>
        <rFont val="Times New Roman"/>
        <charset val="134"/>
      </rPr>
      <t xml:space="preserve"> ALS </t>
    </r>
    <r>
      <rPr>
        <sz val="14"/>
        <rFont val="仿宋"/>
        <charset val="134"/>
      </rPr>
      <t>进样针</t>
    </r>
  </si>
  <si>
    <r>
      <rPr>
        <sz val="14"/>
        <rFont val="Times New Roman"/>
        <charset val="134"/>
      </rPr>
      <t>10 μL</t>
    </r>
    <r>
      <rPr>
        <sz val="12"/>
        <rFont val="宋体"/>
        <charset val="134"/>
      </rPr>
      <t>，固定式针头，</t>
    </r>
    <r>
      <rPr>
        <sz val="12"/>
        <rFont val="Times New Roman"/>
        <charset val="0"/>
      </rPr>
      <t>23/42/</t>
    </r>
    <r>
      <rPr>
        <sz val="12"/>
        <rFont val="宋体"/>
        <charset val="134"/>
      </rPr>
      <t>锥形针尖</t>
    </r>
  </si>
  <si>
    <r>
      <rPr>
        <sz val="14"/>
        <rFont val="仿宋"/>
        <charset val="134"/>
      </rPr>
      <t>安捷伦（部件号：</t>
    </r>
    <r>
      <rPr>
        <sz val="14"/>
        <rFont val="Times New Roman"/>
        <charset val="134"/>
      </rPr>
      <t>9301-0713</t>
    </r>
    <r>
      <rPr>
        <sz val="14"/>
        <rFont val="仿宋"/>
        <charset val="134"/>
      </rPr>
      <t>）</t>
    </r>
  </si>
  <si>
    <t>安捷伦手动进样针</t>
  </si>
  <si>
    <r>
      <rPr>
        <sz val="14"/>
        <rFont val="Times New Roman"/>
        <charset val="134"/>
      </rPr>
      <t>25 μL</t>
    </r>
    <r>
      <rPr>
        <sz val="12"/>
        <rFont val="宋体"/>
        <charset val="134"/>
      </rPr>
      <t>，</t>
    </r>
    <r>
      <rPr>
        <sz val="12"/>
        <rFont val="Times New Roman"/>
        <charset val="0"/>
      </rPr>
      <t xml:space="preserve">PTFE </t>
    </r>
    <r>
      <rPr>
        <sz val="12"/>
        <rFont val="宋体"/>
        <charset val="134"/>
      </rPr>
      <t>头推杆，带斜面针尖的固定式针头</t>
    </r>
  </si>
  <si>
    <r>
      <rPr>
        <sz val="14"/>
        <rFont val="仿宋"/>
        <charset val="134"/>
      </rPr>
      <t>安捷伦（部件号：</t>
    </r>
    <r>
      <rPr>
        <sz val="14"/>
        <rFont val="Times New Roman"/>
        <charset val="134"/>
      </rPr>
      <t>5190-1497</t>
    </r>
    <r>
      <rPr>
        <sz val="14"/>
        <rFont val="仿宋"/>
        <charset val="134"/>
      </rPr>
      <t>）</t>
    </r>
  </si>
  <si>
    <r>
      <rPr>
        <sz val="14"/>
        <rFont val="Times New Roman"/>
        <charset val="134"/>
      </rPr>
      <t xml:space="preserve">Gilson MICROMAN E </t>
    </r>
    <r>
      <rPr>
        <sz val="14"/>
        <rFont val="仿宋"/>
        <charset val="134"/>
      </rPr>
      <t>外置活塞式移液器</t>
    </r>
  </si>
  <si>
    <t>1-10 μL</t>
  </si>
  <si>
    <r>
      <rPr>
        <sz val="14"/>
        <rFont val="Times New Roman"/>
        <charset val="134"/>
      </rPr>
      <t>Gilson(</t>
    </r>
    <r>
      <rPr>
        <sz val="12"/>
        <rFont val="宋体"/>
        <charset val="134"/>
      </rPr>
      <t>货号：</t>
    </r>
    <r>
      <rPr>
        <sz val="12"/>
        <rFont val="Times New Roman"/>
        <charset val="0"/>
      </rPr>
      <t>FD10001)</t>
    </r>
  </si>
  <si>
    <t>3-25 μL</t>
  </si>
  <si>
    <r>
      <rPr>
        <sz val="14"/>
        <rFont val="Times New Roman"/>
        <charset val="134"/>
      </rPr>
      <t>Gilson(</t>
    </r>
    <r>
      <rPr>
        <sz val="12"/>
        <rFont val="宋体"/>
        <charset val="134"/>
      </rPr>
      <t>货号：</t>
    </r>
    <r>
      <rPr>
        <sz val="12"/>
        <rFont val="Times New Roman"/>
        <charset val="0"/>
      </rPr>
      <t>FD10002)</t>
    </r>
  </si>
  <si>
    <t>20-50 μL</t>
  </si>
  <si>
    <r>
      <rPr>
        <sz val="14"/>
        <rFont val="Times New Roman"/>
        <charset val="134"/>
      </rPr>
      <t>Gilson(</t>
    </r>
    <r>
      <rPr>
        <sz val="12"/>
        <rFont val="宋体"/>
        <charset val="134"/>
      </rPr>
      <t>货号：</t>
    </r>
    <r>
      <rPr>
        <sz val="12"/>
        <rFont val="Times New Roman"/>
        <charset val="0"/>
      </rPr>
      <t>FD10003)</t>
    </r>
  </si>
  <si>
    <t>50-250 μL</t>
  </si>
  <si>
    <r>
      <rPr>
        <sz val="14"/>
        <rFont val="Times New Roman"/>
        <charset val="134"/>
      </rPr>
      <t>Gilson(</t>
    </r>
    <r>
      <rPr>
        <sz val="12"/>
        <rFont val="宋体"/>
        <charset val="134"/>
      </rPr>
      <t>货号：</t>
    </r>
    <r>
      <rPr>
        <sz val="12"/>
        <rFont val="Times New Roman"/>
        <charset val="0"/>
      </rPr>
      <t>FD10005)</t>
    </r>
  </si>
  <si>
    <r>
      <rPr>
        <sz val="14"/>
        <rFont val="仿宋"/>
        <charset val="134"/>
      </rPr>
      <t>毛细活塞吸嘴（适配</t>
    </r>
    <r>
      <rPr>
        <sz val="14"/>
        <rFont val="Times New Roman"/>
        <charset val="134"/>
      </rPr>
      <t xml:space="preserve">Gilson MICROMAN E </t>
    </r>
    <r>
      <rPr>
        <sz val="14"/>
        <rFont val="仿宋"/>
        <charset val="134"/>
      </rPr>
      <t>外置活塞式移液器）</t>
    </r>
  </si>
  <si>
    <r>
      <rPr>
        <sz val="14"/>
        <rFont val="Times New Roman"/>
        <charset val="134"/>
      </rPr>
      <t>1-10 μL</t>
    </r>
    <r>
      <rPr>
        <sz val="12"/>
        <rFont val="宋体"/>
        <charset val="134"/>
      </rPr>
      <t>（</t>
    </r>
    <r>
      <rPr>
        <sz val="12"/>
        <rFont val="Times New Roman"/>
        <charset val="0"/>
      </rPr>
      <t>96</t>
    </r>
    <r>
      <rPr>
        <sz val="12"/>
        <rFont val="宋体"/>
        <charset val="134"/>
      </rPr>
      <t>个</t>
    </r>
    <r>
      <rPr>
        <sz val="12"/>
        <rFont val="Times New Roman"/>
        <charset val="0"/>
      </rPr>
      <t>/</t>
    </r>
    <r>
      <rPr>
        <sz val="12"/>
        <rFont val="宋体"/>
        <charset val="134"/>
      </rPr>
      <t>盒）</t>
    </r>
  </si>
  <si>
    <t>Gilson</t>
  </si>
  <si>
    <r>
      <rPr>
        <sz val="14"/>
        <rFont val="Times New Roman"/>
        <charset val="134"/>
      </rPr>
      <t>3-25 μL</t>
    </r>
    <r>
      <rPr>
        <sz val="12"/>
        <rFont val="宋体"/>
        <charset val="134"/>
      </rPr>
      <t>（</t>
    </r>
    <r>
      <rPr>
        <sz val="12"/>
        <rFont val="Times New Roman"/>
        <charset val="0"/>
      </rPr>
      <t>96</t>
    </r>
    <r>
      <rPr>
        <sz val="12"/>
        <rFont val="宋体"/>
        <charset val="134"/>
      </rPr>
      <t>个</t>
    </r>
    <r>
      <rPr>
        <sz val="12"/>
        <rFont val="Times New Roman"/>
        <charset val="0"/>
      </rPr>
      <t>/</t>
    </r>
    <r>
      <rPr>
        <sz val="12"/>
        <rFont val="宋体"/>
        <charset val="134"/>
      </rPr>
      <t>盒）</t>
    </r>
  </si>
  <si>
    <r>
      <rPr>
        <sz val="14"/>
        <rFont val="Times New Roman"/>
        <charset val="134"/>
      </rPr>
      <t>20-50 μL</t>
    </r>
    <r>
      <rPr>
        <sz val="12"/>
        <rFont val="宋体"/>
        <charset val="134"/>
      </rPr>
      <t>（</t>
    </r>
    <r>
      <rPr>
        <sz val="12"/>
        <rFont val="Times New Roman"/>
        <charset val="0"/>
      </rPr>
      <t>96</t>
    </r>
    <r>
      <rPr>
        <sz val="12"/>
        <rFont val="宋体"/>
        <charset val="134"/>
      </rPr>
      <t>个</t>
    </r>
    <r>
      <rPr>
        <sz val="12"/>
        <rFont val="Times New Roman"/>
        <charset val="0"/>
      </rPr>
      <t>/</t>
    </r>
    <r>
      <rPr>
        <sz val="12"/>
        <rFont val="宋体"/>
        <charset val="134"/>
      </rPr>
      <t>盒）</t>
    </r>
  </si>
  <si>
    <r>
      <rPr>
        <sz val="14"/>
        <rFont val="Times New Roman"/>
        <charset val="134"/>
      </rPr>
      <t>50-250 μL</t>
    </r>
    <r>
      <rPr>
        <sz val="12"/>
        <rFont val="宋体"/>
        <charset val="134"/>
      </rPr>
      <t>（</t>
    </r>
    <r>
      <rPr>
        <sz val="12"/>
        <rFont val="Times New Roman"/>
        <charset val="0"/>
      </rPr>
      <t>96</t>
    </r>
    <r>
      <rPr>
        <sz val="12"/>
        <rFont val="宋体"/>
        <charset val="134"/>
      </rPr>
      <t>个</t>
    </r>
    <r>
      <rPr>
        <sz val="12"/>
        <rFont val="Times New Roman"/>
        <charset val="0"/>
      </rPr>
      <t>/</t>
    </r>
    <r>
      <rPr>
        <sz val="12"/>
        <rFont val="宋体"/>
        <charset val="134"/>
      </rPr>
      <t>盒）</t>
    </r>
  </si>
  <si>
    <t>顶空瓶起盖器</t>
  </si>
  <si>
    <r>
      <rPr>
        <sz val="12"/>
        <rFont val="宋体"/>
        <charset val="134"/>
      </rPr>
      <t>适配</t>
    </r>
    <r>
      <rPr>
        <sz val="12"/>
        <rFont val="Times New Roman"/>
        <charset val="0"/>
      </rPr>
      <t>20mm</t>
    </r>
    <r>
      <rPr>
        <sz val="12"/>
        <rFont val="宋体"/>
        <charset val="134"/>
      </rPr>
      <t>顶空瓶</t>
    </r>
  </si>
  <si>
    <r>
      <rPr>
        <sz val="14"/>
        <rFont val="Times New Roman"/>
        <charset val="134"/>
      </rPr>
      <t xml:space="preserve">3M </t>
    </r>
    <r>
      <rPr>
        <sz val="14"/>
        <rFont val="仿宋"/>
        <charset val="134"/>
      </rPr>
      <t>防护口罩</t>
    </r>
  </si>
  <si>
    <r>
      <rPr>
        <sz val="14"/>
        <rFont val="Times New Roman"/>
        <charset val="134"/>
      </rPr>
      <t>25</t>
    </r>
    <r>
      <rPr>
        <sz val="12"/>
        <rFont val="宋体"/>
        <charset val="134"/>
      </rPr>
      <t>只</t>
    </r>
    <r>
      <rPr>
        <sz val="12"/>
        <rFont val="Times New Roman"/>
        <charset val="134"/>
      </rPr>
      <t>/</t>
    </r>
    <r>
      <rPr>
        <sz val="12"/>
        <rFont val="宋体"/>
        <charset val="134"/>
      </rPr>
      <t>盒</t>
    </r>
  </si>
  <si>
    <r>
      <rPr>
        <sz val="14"/>
        <rFont val="Times New Roman"/>
        <charset val="134"/>
      </rPr>
      <t>3M</t>
    </r>
    <r>
      <rPr>
        <sz val="12"/>
        <rFont val="宋体"/>
        <charset val="134"/>
      </rPr>
      <t>（货号</t>
    </r>
    <r>
      <rPr>
        <sz val="12"/>
        <rFont val="Times New Roman"/>
        <charset val="134"/>
      </rPr>
      <t>9542</t>
    </r>
    <r>
      <rPr>
        <sz val="12"/>
        <rFont val="宋体"/>
        <charset val="134"/>
      </rPr>
      <t>）</t>
    </r>
  </si>
  <si>
    <t>滤毒盒</t>
  </si>
  <si>
    <r>
      <rPr>
        <sz val="14"/>
        <rFont val="Times New Roman"/>
        <charset val="134"/>
      </rPr>
      <t>3M</t>
    </r>
    <r>
      <rPr>
        <sz val="12"/>
        <rFont val="宋体"/>
        <charset val="134"/>
      </rPr>
      <t>（货号</t>
    </r>
    <r>
      <rPr>
        <sz val="12"/>
        <rFont val="Times New Roman"/>
        <charset val="134"/>
      </rPr>
      <t>6001CN</t>
    </r>
    <r>
      <rPr>
        <sz val="12"/>
        <rFont val="宋体"/>
        <charset val="134"/>
      </rPr>
      <t>）</t>
    </r>
  </si>
  <si>
    <t>滤棉</t>
  </si>
  <si>
    <r>
      <rPr>
        <sz val="14"/>
        <rFont val="Times New Roman"/>
        <charset val="134"/>
      </rPr>
      <t>3M</t>
    </r>
    <r>
      <rPr>
        <sz val="12"/>
        <rFont val="宋体"/>
        <charset val="134"/>
      </rPr>
      <t>（货号</t>
    </r>
    <r>
      <rPr>
        <sz val="12"/>
        <rFont val="Times New Roman"/>
        <charset val="134"/>
      </rPr>
      <t>5N11CN</t>
    </r>
    <r>
      <rPr>
        <sz val="12"/>
        <rFont val="宋体"/>
        <charset val="134"/>
      </rPr>
      <t>）</t>
    </r>
  </si>
  <si>
    <t>顶空瓶</t>
  </si>
  <si>
    <r>
      <rPr>
        <sz val="14"/>
        <rFont val="Times New Roman"/>
        <charset val="134"/>
      </rPr>
      <t>20 mL</t>
    </r>
    <r>
      <rPr>
        <sz val="12"/>
        <rFont val="宋体"/>
        <charset val="134"/>
      </rPr>
      <t>（一盒</t>
    </r>
    <r>
      <rPr>
        <sz val="12"/>
        <rFont val="Times New Roman"/>
        <charset val="134"/>
      </rPr>
      <t>100</t>
    </r>
    <r>
      <rPr>
        <sz val="12"/>
        <rFont val="宋体"/>
        <charset val="134"/>
      </rPr>
      <t>个）</t>
    </r>
  </si>
  <si>
    <r>
      <rPr>
        <sz val="14"/>
        <rFont val="仿宋"/>
        <charset val="134"/>
      </rPr>
      <t>安捷伦（</t>
    </r>
    <r>
      <rPr>
        <sz val="14"/>
        <rFont val="Times New Roman"/>
        <charset val="134"/>
      </rPr>
      <t>part number</t>
    </r>
    <r>
      <rPr>
        <sz val="14"/>
        <rFont val="仿宋"/>
        <charset val="134"/>
      </rPr>
      <t>：</t>
    </r>
    <r>
      <rPr>
        <sz val="14"/>
        <rFont val="Times New Roman"/>
        <charset val="134"/>
      </rPr>
      <t>5182-0837</t>
    </r>
    <r>
      <rPr>
        <sz val="14"/>
        <rFont val="仿宋"/>
        <charset val="134"/>
      </rPr>
      <t>）</t>
    </r>
  </si>
  <si>
    <t>顶空瓶盖</t>
  </si>
  <si>
    <r>
      <rPr>
        <sz val="14"/>
        <rFont val="仿宋"/>
        <charset val="134"/>
      </rPr>
      <t>适配</t>
    </r>
    <r>
      <rPr>
        <sz val="12"/>
        <rFont val="Times New Roman"/>
        <charset val="0"/>
      </rPr>
      <t>20 mL</t>
    </r>
    <r>
      <rPr>
        <sz val="12"/>
        <rFont val="宋体"/>
        <charset val="134"/>
      </rPr>
      <t>安捷伦顶空瓶（一袋</t>
    </r>
    <r>
      <rPr>
        <sz val="12"/>
        <rFont val="Times New Roman"/>
        <charset val="0"/>
      </rPr>
      <t>100</t>
    </r>
    <r>
      <rPr>
        <sz val="12"/>
        <rFont val="宋体"/>
        <charset val="134"/>
      </rPr>
      <t>个）</t>
    </r>
  </si>
  <si>
    <r>
      <rPr>
        <sz val="14"/>
        <rFont val="仿宋"/>
        <charset val="134"/>
      </rPr>
      <t>安捷伦（</t>
    </r>
    <r>
      <rPr>
        <sz val="14"/>
        <rFont val="Times New Roman"/>
        <charset val="134"/>
      </rPr>
      <t>part number</t>
    </r>
    <r>
      <rPr>
        <sz val="14"/>
        <rFont val="仿宋"/>
        <charset val="134"/>
      </rPr>
      <t>：</t>
    </r>
    <r>
      <rPr>
        <sz val="14"/>
        <rFont val="Times New Roman"/>
        <charset val="134"/>
      </rPr>
      <t>5183-4477</t>
    </r>
    <r>
      <rPr>
        <sz val="14"/>
        <rFont val="仿宋"/>
        <charset val="134"/>
      </rPr>
      <t>）</t>
    </r>
  </si>
  <si>
    <t>样品瓶</t>
  </si>
  <si>
    <r>
      <rPr>
        <sz val="14"/>
        <rFont val="Times New Roman"/>
        <charset val="134"/>
      </rPr>
      <t>2 mL</t>
    </r>
    <r>
      <rPr>
        <sz val="12"/>
        <rFont val="宋体"/>
        <charset val="134"/>
      </rPr>
      <t>（一盒</t>
    </r>
    <r>
      <rPr>
        <sz val="12"/>
        <rFont val="Times New Roman"/>
        <charset val="134"/>
      </rPr>
      <t>100</t>
    </r>
    <r>
      <rPr>
        <sz val="12"/>
        <rFont val="宋体"/>
        <charset val="134"/>
      </rPr>
      <t>个）</t>
    </r>
  </si>
  <si>
    <r>
      <rPr>
        <sz val="14"/>
        <rFont val="仿宋"/>
        <charset val="134"/>
      </rPr>
      <t>安捷伦（</t>
    </r>
    <r>
      <rPr>
        <sz val="14"/>
        <rFont val="Times New Roman"/>
        <charset val="134"/>
      </rPr>
      <t>part number</t>
    </r>
    <r>
      <rPr>
        <sz val="14"/>
        <rFont val="仿宋"/>
        <charset val="134"/>
      </rPr>
      <t>：</t>
    </r>
    <r>
      <rPr>
        <sz val="14"/>
        <rFont val="Times New Roman"/>
        <charset val="134"/>
      </rPr>
      <t>5182-0716</t>
    </r>
    <r>
      <rPr>
        <sz val="14"/>
        <rFont val="仿宋"/>
        <charset val="134"/>
      </rPr>
      <t>）</t>
    </r>
  </si>
  <si>
    <t>样品瓶盖</t>
  </si>
  <si>
    <r>
      <rPr>
        <sz val="12"/>
        <rFont val="宋体"/>
        <charset val="134"/>
      </rPr>
      <t>适配</t>
    </r>
    <r>
      <rPr>
        <sz val="12"/>
        <rFont val="Times New Roman"/>
        <charset val="0"/>
      </rPr>
      <t>2 mL</t>
    </r>
    <r>
      <rPr>
        <sz val="12"/>
        <rFont val="宋体"/>
        <charset val="134"/>
      </rPr>
      <t>安捷伦样品瓶（一袋</t>
    </r>
    <r>
      <rPr>
        <sz val="12"/>
        <rFont val="Times New Roman"/>
        <charset val="134"/>
      </rPr>
      <t>100</t>
    </r>
    <r>
      <rPr>
        <sz val="12"/>
        <rFont val="宋体"/>
        <charset val="134"/>
      </rPr>
      <t>个）</t>
    </r>
  </si>
  <si>
    <r>
      <rPr>
        <sz val="14"/>
        <rFont val="仿宋"/>
        <charset val="134"/>
      </rPr>
      <t>安捷伦（</t>
    </r>
    <r>
      <rPr>
        <sz val="14"/>
        <rFont val="Times New Roman"/>
        <charset val="134"/>
      </rPr>
      <t>part number</t>
    </r>
    <r>
      <rPr>
        <sz val="14"/>
        <rFont val="仿宋"/>
        <charset val="134"/>
      </rPr>
      <t>：</t>
    </r>
    <r>
      <rPr>
        <sz val="14"/>
        <rFont val="Times New Roman"/>
        <charset val="134"/>
      </rPr>
      <t>5182-0717</t>
    </r>
    <r>
      <rPr>
        <sz val="14"/>
        <rFont val="仿宋"/>
        <charset val="134"/>
      </rPr>
      <t>）</t>
    </r>
  </si>
  <si>
    <t>袋</t>
  </si>
  <si>
    <t>吹扫瓶</t>
  </si>
  <si>
    <t>40 mL</t>
  </si>
  <si>
    <r>
      <rPr>
        <sz val="14"/>
        <rFont val="仿宋"/>
        <charset val="134"/>
      </rPr>
      <t>安捷伦（</t>
    </r>
    <r>
      <rPr>
        <sz val="14"/>
        <rFont val="Times New Roman"/>
        <charset val="134"/>
      </rPr>
      <t>part number</t>
    </r>
    <r>
      <rPr>
        <sz val="14"/>
        <rFont val="仿宋"/>
        <charset val="134"/>
      </rPr>
      <t>：</t>
    </r>
    <r>
      <rPr>
        <sz val="14"/>
        <rFont val="Times New Roman"/>
        <charset val="134"/>
      </rPr>
      <t>5183-4334</t>
    </r>
    <r>
      <rPr>
        <sz val="14"/>
        <rFont val="仿宋"/>
        <charset val="134"/>
      </rPr>
      <t>）</t>
    </r>
  </si>
  <si>
    <t>吹扫瓶盖（含垫）</t>
  </si>
  <si>
    <r>
      <rPr>
        <sz val="12"/>
        <rFont val="宋体"/>
        <charset val="134"/>
      </rPr>
      <t>适配</t>
    </r>
    <r>
      <rPr>
        <sz val="12"/>
        <rFont val="Times New Roman"/>
        <charset val="0"/>
      </rPr>
      <t>40 mL</t>
    </r>
    <r>
      <rPr>
        <sz val="12"/>
        <rFont val="宋体"/>
        <charset val="134"/>
      </rPr>
      <t>吹扫瓶</t>
    </r>
  </si>
  <si>
    <r>
      <rPr>
        <sz val="14"/>
        <rFont val="仿宋"/>
        <charset val="134"/>
      </rPr>
      <t>安捷伦（</t>
    </r>
    <r>
      <rPr>
        <sz val="14"/>
        <rFont val="Times New Roman"/>
        <charset val="134"/>
      </rPr>
      <t>part number</t>
    </r>
    <r>
      <rPr>
        <sz val="14"/>
        <rFont val="仿宋"/>
        <charset val="134"/>
      </rPr>
      <t>：</t>
    </r>
    <r>
      <rPr>
        <sz val="14"/>
        <rFont val="Times New Roman"/>
        <charset val="134"/>
      </rPr>
      <t>5183-4308</t>
    </r>
    <r>
      <rPr>
        <sz val="14"/>
        <rFont val="仿宋"/>
        <charset val="134"/>
      </rPr>
      <t>）</t>
    </r>
  </si>
  <si>
    <t>不锈钢托盘</t>
  </si>
  <si>
    <r>
      <rPr>
        <sz val="14"/>
        <rFont val="Times New Roman"/>
        <charset val="134"/>
      </rPr>
      <t>36*27*4.8(cm</t>
    </r>
    <r>
      <rPr>
        <sz val="12"/>
        <rFont val="宋体"/>
        <charset val="134"/>
      </rPr>
      <t>）</t>
    </r>
  </si>
  <si>
    <t>蓝盖棕色采样瓶</t>
  </si>
  <si>
    <t>1L</t>
  </si>
  <si>
    <t xml:space="preserve">塑料工地用加厚砂浆家用白色水泥水桶 </t>
  </si>
  <si>
    <t>加厚款白色带提手</t>
  </si>
  <si>
    <r>
      <rPr>
        <sz val="14"/>
        <rFont val="Times New Roman"/>
        <charset val="134"/>
      </rPr>
      <t>0.22</t>
    </r>
    <r>
      <rPr>
        <sz val="14"/>
        <rFont val="仿宋"/>
        <charset val="134"/>
      </rPr>
      <t>微米滤膜</t>
    </r>
  </si>
  <si>
    <r>
      <rPr>
        <sz val="14"/>
        <rFont val="Times New Roman"/>
        <charset val="134"/>
      </rPr>
      <t>50mm/0.22</t>
    </r>
    <r>
      <rPr>
        <sz val="12"/>
        <rFont val="Times New Roman"/>
        <charset val="134"/>
      </rPr>
      <t>μm</t>
    </r>
  </si>
  <si>
    <t>amicrom</t>
  </si>
  <si>
    <r>
      <rPr>
        <sz val="14"/>
        <rFont val="Times New Roman"/>
        <charset val="134"/>
      </rPr>
      <t>Ag/H</t>
    </r>
    <r>
      <rPr>
        <sz val="14"/>
        <rFont val="仿宋"/>
        <charset val="134"/>
      </rPr>
      <t>型预处理柱</t>
    </r>
  </si>
  <si>
    <r>
      <rPr>
        <sz val="14"/>
        <rFont val="Times New Roman"/>
        <charset val="134"/>
      </rPr>
      <t>1cc</t>
    </r>
    <r>
      <rPr>
        <sz val="14"/>
        <rFont val="仿宋"/>
        <charset val="134"/>
      </rPr>
      <t>（</t>
    </r>
    <r>
      <rPr>
        <sz val="14"/>
        <rFont val="Times New Roman"/>
        <charset val="134"/>
      </rPr>
      <t>1mL</t>
    </r>
    <r>
      <rPr>
        <sz val="14"/>
        <rFont val="仿宋"/>
        <charset val="134"/>
      </rPr>
      <t>）</t>
    </r>
  </si>
  <si>
    <t>只</t>
  </si>
  <si>
    <t>阴离子表面活性剂有机膜</t>
  </si>
  <si>
    <r>
      <rPr>
        <sz val="14"/>
        <rFont val="仿宋"/>
        <charset val="134"/>
      </rPr>
      <t>适配宝德流动注射仪长</t>
    </r>
    <r>
      <rPr>
        <sz val="14"/>
        <rFont val="Times New Roman"/>
        <charset val="134"/>
      </rPr>
      <t>10cm</t>
    </r>
    <r>
      <rPr>
        <sz val="14"/>
        <rFont val="仿宋"/>
        <charset val="134"/>
      </rPr>
      <t>宽</t>
    </r>
    <r>
      <rPr>
        <sz val="14"/>
        <rFont val="Times New Roman"/>
        <charset val="134"/>
      </rPr>
      <t>4cm</t>
    </r>
  </si>
  <si>
    <t>张</t>
  </si>
  <si>
    <t>溶剂过滤瓶过滤器 砂芯过滤装置</t>
  </si>
  <si>
    <r>
      <rPr>
        <sz val="14"/>
        <rFont val="仿宋"/>
        <charset val="134"/>
      </rPr>
      <t>（津腾）</t>
    </r>
    <r>
      <rPr>
        <sz val="14"/>
        <rFont val="Times New Roman"/>
        <charset val="134"/>
      </rPr>
      <t>1000</t>
    </r>
    <r>
      <rPr>
        <sz val="14"/>
        <rFont val="仿宋"/>
        <charset val="134"/>
      </rPr>
      <t>毫升装置配套砂芯接头</t>
    </r>
  </si>
  <si>
    <t>一次性无菌注射器</t>
  </si>
  <si>
    <r>
      <rPr>
        <sz val="14"/>
        <rFont val="Times New Roman"/>
        <charset val="134"/>
      </rPr>
      <t>10mL0.7×32</t>
    </r>
    <r>
      <rPr>
        <sz val="14"/>
        <rFont val="仿宋"/>
        <charset val="134"/>
      </rPr>
      <t>毫米</t>
    </r>
    <r>
      <rPr>
        <sz val="14"/>
        <rFont val="Times New Roman"/>
        <charset val="134"/>
      </rPr>
      <t>50</t>
    </r>
    <r>
      <rPr>
        <sz val="14"/>
        <rFont val="仿宋"/>
        <charset val="134"/>
      </rPr>
      <t>支</t>
    </r>
  </si>
  <si>
    <r>
      <rPr>
        <sz val="14"/>
        <rFont val="仿宋"/>
        <charset val="134"/>
      </rPr>
      <t>淀粉</t>
    </r>
    <r>
      <rPr>
        <sz val="14"/>
        <rFont val="Times New Roman"/>
        <charset val="134"/>
      </rPr>
      <t>-</t>
    </r>
    <r>
      <rPr>
        <sz val="14"/>
        <rFont val="仿宋"/>
        <charset val="134"/>
      </rPr>
      <t>碘化钾试纸</t>
    </r>
  </si>
  <si>
    <r>
      <rPr>
        <sz val="14"/>
        <rFont val="Times New Roman"/>
        <charset val="134"/>
      </rPr>
      <t>100</t>
    </r>
    <r>
      <rPr>
        <sz val="14"/>
        <rFont val="仿宋"/>
        <charset val="134"/>
      </rPr>
      <t>条</t>
    </r>
    <r>
      <rPr>
        <sz val="14"/>
        <rFont val="Times New Roman"/>
        <charset val="134"/>
      </rPr>
      <t>/</t>
    </r>
    <r>
      <rPr>
        <sz val="14"/>
        <rFont val="仿宋"/>
        <charset val="134"/>
      </rPr>
      <t>小盒</t>
    </r>
  </si>
  <si>
    <t>乙酸铅试纸</t>
  </si>
  <si>
    <t>多功能计时器</t>
  </si>
  <si>
    <t>数显、倒计时</t>
  </si>
  <si>
    <t>棉手套</t>
  </si>
  <si>
    <t>棉纱劳保手套</t>
  </si>
  <si>
    <t>三角烧瓶配重器</t>
  </si>
  <si>
    <r>
      <rPr>
        <sz val="14"/>
        <rFont val="仿宋"/>
        <charset val="134"/>
      </rPr>
      <t>内径</t>
    </r>
    <r>
      <rPr>
        <sz val="14"/>
        <rFont val="Times New Roman"/>
        <charset val="134"/>
      </rPr>
      <t>56mm/</t>
    </r>
    <r>
      <rPr>
        <sz val="14"/>
        <rFont val="仿宋"/>
        <charset val="134"/>
      </rPr>
      <t>外径</t>
    </r>
    <r>
      <rPr>
        <sz val="14"/>
        <rFont val="Times New Roman"/>
        <charset val="134"/>
      </rPr>
      <t>102.3mm</t>
    </r>
  </si>
  <si>
    <t>三脚架三角架实验支架</t>
  </si>
  <si>
    <r>
      <rPr>
        <sz val="14"/>
        <rFont val="仿宋"/>
        <charset val="134"/>
      </rPr>
      <t>高度</t>
    </r>
    <r>
      <rPr>
        <sz val="14"/>
        <rFont val="Times New Roman"/>
        <charset val="134"/>
      </rPr>
      <t>12.5mm/</t>
    </r>
    <r>
      <rPr>
        <sz val="14"/>
        <rFont val="仿宋"/>
        <charset val="134"/>
      </rPr>
      <t>宽度</t>
    </r>
    <r>
      <rPr>
        <sz val="14"/>
        <rFont val="Times New Roman"/>
        <charset val="134"/>
      </rPr>
      <t>73mm</t>
    </r>
  </si>
  <si>
    <t>酸式滴定管</t>
  </si>
  <si>
    <r>
      <rPr>
        <sz val="14"/>
        <rFont val="仿宋"/>
        <charset val="134"/>
      </rPr>
      <t>白色（聚四氟活塞）</t>
    </r>
    <r>
      <rPr>
        <sz val="14"/>
        <rFont val="Times New Roman"/>
        <charset val="134"/>
      </rPr>
      <t>25mL</t>
    </r>
  </si>
  <si>
    <r>
      <rPr>
        <sz val="14"/>
        <rFont val="Times New Roman"/>
        <charset val="134"/>
      </rPr>
      <t>0.64Tygon</t>
    </r>
    <r>
      <rPr>
        <sz val="14"/>
        <rFont val="仿宋"/>
        <charset val="134"/>
      </rPr>
      <t>透明泵管</t>
    </r>
  </si>
  <si>
    <r>
      <rPr>
        <sz val="14"/>
        <rFont val="Times New Roman"/>
        <charset val="134"/>
      </rPr>
      <t>1.14Tygon</t>
    </r>
    <r>
      <rPr>
        <sz val="14"/>
        <rFont val="仿宋"/>
        <charset val="134"/>
      </rPr>
      <t>透明泵管</t>
    </r>
  </si>
  <si>
    <r>
      <rPr>
        <sz val="14"/>
        <rFont val="Times New Roman"/>
        <charset val="134"/>
      </rPr>
      <t>1.52Tygon</t>
    </r>
    <r>
      <rPr>
        <sz val="14"/>
        <rFont val="仿宋"/>
        <charset val="134"/>
      </rPr>
      <t>透明泵管</t>
    </r>
  </si>
  <si>
    <r>
      <rPr>
        <sz val="14"/>
        <rFont val="Times New Roman"/>
        <charset val="134"/>
      </rPr>
      <t>1.02Viton</t>
    </r>
    <r>
      <rPr>
        <sz val="14"/>
        <rFont val="仿宋"/>
        <charset val="134"/>
      </rPr>
      <t>黑色泵管</t>
    </r>
  </si>
  <si>
    <r>
      <rPr>
        <sz val="14"/>
        <rFont val="Times New Roman"/>
        <charset val="134"/>
      </rPr>
      <t>0.64Pharmed</t>
    </r>
    <r>
      <rPr>
        <sz val="14"/>
        <rFont val="仿宋"/>
        <charset val="134"/>
      </rPr>
      <t>黄色泵管</t>
    </r>
  </si>
  <si>
    <r>
      <rPr>
        <sz val="14"/>
        <rFont val="Times New Roman"/>
        <charset val="134"/>
      </rPr>
      <t>1.14Pharmed</t>
    </r>
    <r>
      <rPr>
        <sz val="14"/>
        <rFont val="仿宋"/>
        <charset val="134"/>
      </rPr>
      <t>黄色泵管</t>
    </r>
  </si>
  <si>
    <r>
      <rPr>
        <sz val="14"/>
        <rFont val="Times New Roman"/>
        <charset val="134"/>
      </rPr>
      <t>1.52Pharmed</t>
    </r>
    <r>
      <rPr>
        <sz val="14"/>
        <rFont val="仿宋"/>
        <charset val="134"/>
      </rPr>
      <t>黄色泵管</t>
    </r>
  </si>
  <si>
    <t>温湿度计</t>
  </si>
  <si>
    <t>能导出温湿度记录</t>
  </si>
  <si>
    <t>紫外线强度指数卡</t>
  </si>
  <si>
    <r>
      <rPr>
        <sz val="18"/>
        <rFont val="仿宋"/>
        <charset val="134"/>
      </rPr>
      <t>50ml</t>
    </r>
    <r>
      <rPr>
        <sz val="14"/>
        <rFont val="宋体"/>
        <charset val="134"/>
      </rPr>
      <t>（聚四氟活塞）</t>
    </r>
  </si>
  <si>
    <t>醋酸纤维滤膜</t>
  </si>
  <si>
    <r>
      <rPr>
        <sz val="18"/>
        <rFont val="仿宋"/>
        <charset val="134"/>
      </rPr>
      <t>直径</t>
    </r>
    <r>
      <rPr>
        <sz val="14"/>
        <rFont val="Times New Roman"/>
        <charset val="134"/>
      </rPr>
      <t>50mm</t>
    </r>
    <r>
      <rPr>
        <sz val="14"/>
        <rFont val="仿宋"/>
        <charset val="134"/>
      </rPr>
      <t>孔径</t>
    </r>
    <r>
      <rPr>
        <sz val="14"/>
        <rFont val="Times New Roman"/>
        <charset val="134"/>
      </rPr>
      <t>0.45</t>
    </r>
    <r>
      <rPr>
        <sz val="14"/>
        <rFont val="仿宋"/>
        <charset val="134"/>
      </rPr>
      <t>微米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</si>
</sst>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8"/>
      <color theme="1"/>
      <name val="仿宋"/>
      <charset val="134"/>
    </font>
    <font>
      <b/>
      <sz val="24"/>
      <color theme="1"/>
      <name val="宋体"/>
      <charset val="134"/>
      <scheme val="minor"/>
    </font>
    <font>
      <sz val="18"/>
      <name val="黑体"/>
      <charset val="134"/>
    </font>
    <font>
      <sz val="18"/>
      <name val="仿宋"/>
      <charset val="134"/>
    </font>
    <font>
      <sz val="18"/>
      <name val="仿宋"/>
      <charset val="0"/>
    </font>
    <font>
      <sz val="14"/>
      <name val="Times New Roman"/>
      <charset val="0"/>
    </font>
    <font>
      <sz val="14"/>
      <name val="仿宋"/>
      <charset val="134"/>
    </font>
    <font>
      <sz val="14"/>
      <name val="Times New Roman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0"/>
    </font>
    <font>
      <sz val="12"/>
      <name val="Times New Roman"/>
      <charset val="134"/>
    </font>
    <font>
      <sz val="18"/>
      <name val="Times New Roman"/>
      <charset val="0"/>
    </font>
    <font>
      <sz val="18"/>
      <name val="宋体"/>
      <charset val="134"/>
    </font>
    <font>
      <sz val="14"/>
      <name val="宋体"/>
      <charset val="134"/>
    </font>
    <font>
      <sz val="14"/>
      <name val="仿宋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4" borderId="7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5" borderId="8" applyNumberFormat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6.jpe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57"/>
  <sheetViews>
    <sheetView tabSelected="1" zoomScale="70" zoomScaleNormal="70" topLeftCell="A94" workbookViewId="0">
      <selection activeCell="L99" sqref="L99"/>
    </sheetView>
  </sheetViews>
  <sheetFormatPr defaultColWidth="9" defaultRowHeight="22.5" outlineLevelCol="6"/>
  <cols>
    <col min="1" max="1" width="11.25" style="1" customWidth="1"/>
    <col min="2" max="2" width="45.8916666666667" style="2" customWidth="1"/>
    <col min="3" max="3" width="44.2583333333333" style="2" customWidth="1"/>
    <col min="4" max="4" width="15.15" style="2" customWidth="1"/>
    <col min="5" max="6" width="9" style="2"/>
    <col min="7" max="7" width="24.4583333333333" style="2" customWidth="1"/>
    <col min="8" max="16384" width="9" style="1"/>
  </cols>
  <sheetData>
    <row r="1" s="1" customFormat="1" ht="64" customHeight="1" spans="1:7">
      <c r="A1" s="3" t="s">
        <v>0</v>
      </c>
      <c r="B1" s="3"/>
      <c r="C1" s="3"/>
      <c r="D1" s="3"/>
      <c r="E1" s="3"/>
      <c r="F1" s="3"/>
      <c r="G1" s="3"/>
    </row>
    <row r="2" s="1" customFormat="1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s="1" customFormat="1" spans="1:7">
      <c r="A3" s="5">
        <f t="shared" ref="A3:A28" si="0">ROW()-2</f>
        <v>1</v>
      </c>
      <c r="B3" s="5" t="s">
        <v>8</v>
      </c>
      <c r="C3" s="5" t="s">
        <v>9</v>
      </c>
      <c r="D3" s="5" t="s">
        <v>10</v>
      </c>
      <c r="E3" s="5">
        <v>3</v>
      </c>
      <c r="F3" s="5" t="s">
        <v>11</v>
      </c>
      <c r="G3" s="5"/>
    </row>
    <row r="4" s="1" customFormat="1" spans="1:7">
      <c r="A4" s="5">
        <f t="shared" si="0"/>
        <v>2</v>
      </c>
      <c r="B4" s="5" t="s">
        <v>12</v>
      </c>
      <c r="C4" s="5" t="s">
        <v>13</v>
      </c>
      <c r="D4" s="5" t="s">
        <v>10</v>
      </c>
      <c r="E4" s="5">
        <v>3</v>
      </c>
      <c r="F4" s="5" t="s">
        <v>11</v>
      </c>
      <c r="G4" s="5"/>
    </row>
    <row r="5" s="1" customFormat="1" spans="1:7">
      <c r="A5" s="5">
        <f t="shared" si="0"/>
        <v>3</v>
      </c>
      <c r="B5" s="5" t="s">
        <v>14</v>
      </c>
      <c r="C5" s="5" t="s">
        <v>15</v>
      </c>
      <c r="D5" s="5" t="s">
        <v>10</v>
      </c>
      <c r="E5" s="5">
        <v>3</v>
      </c>
      <c r="F5" s="5" t="s">
        <v>11</v>
      </c>
      <c r="G5" s="5"/>
    </row>
    <row r="6" s="1" customFormat="1" spans="1:7">
      <c r="A6" s="5">
        <f t="shared" si="0"/>
        <v>4</v>
      </c>
      <c r="B6" s="5" t="s">
        <v>16</v>
      </c>
      <c r="C6" s="5" t="s">
        <v>17</v>
      </c>
      <c r="D6" s="5" t="s">
        <v>10</v>
      </c>
      <c r="E6" s="5">
        <v>10</v>
      </c>
      <c r="F6" s="5" t="s">
        <v>11</v>
      </c>
      <c r="G6" s="5"/>
    </row>
    <row r="7" s="1" customFormat="1" spans="1:7">
      <c r="A7" s="5">
        <f t="shared" si="0"/>
        <v>5</v>
      </c>
      <c r="B7" s="5" t="s">
        <v>18</v>
      </c>
      <c r="C7" s="5" t="s">
        <v>19</v>
      </c>
      <c r="D7" s="5" t="s">
        <v>10</v>
      </c>
      <c r="E7" s="5">
        <v>10</v>
      </c>
      <c r="F7" s="5" t="s">
        <v>11</v>
      </c>
      <c r="G7" s="5"/>
    </row>
    <row r="8" s="1" customFormat="1" spans="1:7">
      <c r="A8" s="5">
        <f t="shared" si="0"/>
        <v>6</v>
      </c>
      <c r="B8" s="5" t="s">
        <v>20</v>
      </c>
      <c r="C8" s="5" t="s">
        <v>9</v>
      </c>
      <c r="D8" s="5" t="s">
        <v>10</v>
      </c>
      <c r="E8" s="5">
        <v>10</v>
      </c>
      <c r="F8" s="5" t="s">
        <v>11</v>
      </c>
      <c r="G8" s="5"/>
    </row>
    <row r="9" s="1" customFormat="1" spans="1:7">
      <c r="A9" s="5">
        <f t="shared" si="0"/>
        <v>7</v>
      </c>
      <c r="B9" s="5" t="s">
        <v>21</v>
      </c>
      <c r="C9" s="5" t="s">
        <v>22</v>
      </c>
      <c r="D9" s="5" t="s">
        <v>10</v>
      </c>
      <c r="E9" s="5">
        <v>8</v>
      </c>
      <c r="F9" s="5" t="s">
        <v>11</v>
      </c>
      <c r="G9" s="5"/>
    </row>
    <row r="10" s="1" customFormat="1" spans="1:7">
      <c r="A10" s="5">
        <f t="shared" si="0"/>
        <v>8</v>
      </c>
      <c r="B10" s="5" t="s">
        <v>23</v>
      </c>
      <c r="C10" s="5" t="s">
        <v>24</v>
      </c>
      <c r="D10" s="5" t="s">
        <v>10</v>
      </c>
      <c r="E10" s="5">
        <v>8</v>
      </c>
      <c r="F10" s="5" t="s">
        <v>11</v>
      </c>
      <c r="G10" s="5"/>
    </row>
    <row r="11" s="1" customFormat="1" spans="1:7">
      <c r="A11" s="5">
        <f t="shared" si="0"/>
        <v>9</v>
      </c>
      <c r="B11" s="6" t="s">
        <v>25</v>
      </c>
      <c r="C11" s="6" t="s">
        <v>26</v>
      </c>
      <c r="D11" s="5" t="s">
        <v>10</v>
      </c>
      <c r="E11" s="6">
        <v>10</v>
      </c>
      <c r="F11" s="6" t="s">
        <v>11</v>
      </c>
      <c r="G11" s="5"/>
    </row>
    <row r="12" s="1" customFormat="1" spans="1:7">
      <c r="A12" s="5">
        <f t="shared" si="0"/>
        <v>10</v>
      </c>
      <c r="B12" s="6" t="s">
        <v>27</v>
      </c>
      <c r="C12" s="7" t="s">
        <v>24</v>
      </c>
      <c r="D12" s="5" t="s">
        <v>10</v>
      </c>
      <c r="E12" s="6">
        <v>6</v>
      </c>
      <c r="F12" s="6" t="s">
        <v>11</v>
      </c>
      <c r="G12" s="5"/>
    </row>
    <row r="13" s="1" customFormat="1" spans="1:7">
      <c r="A13" s="5">
        <f t="shared" si="0"/>
        <v>11</v>
      </c>
      <c r="B13" s="6" t="s">
        <v>28</v>
      </c>
      <c r="C13" s="7" t="s">
        <v>24</v>
      </c>
      <c r="D13" s="5" t="s">
        <v>10</v>
      </c>
      <c r="E13" s="6">
        <f t="shared" ref="E13:E20" si="1">4+2</f>
        <v>6</v>
      </c>
      <c r="F13" s="6" t="s">
        <v>11</v>
      </c>
      <c r="G13" s="5"/>
    </row>
    <row r="14" s="1" customFormat="1" spans="1:7">
      <c r="A14" s="5">
        <f t="shared" si="0"/>
        <v>12</v>
      </c>
      <c r="B14" s="6" t="s">
        <v>29</v>
      </c>
      <c r="C14" s="7" t="s">
        <v>24</v>
      </c>
      <c r="D14" s="5" t="s">
        <v>10</v>
      </c>
      <c r="E14" s="6">
        <f t="shared" si="1"/>
        <v>6</v>
      </c>
      <c r="F14" s="6" t="s">
        <v>11</v>
      </c>
      <c r="G14" s="5"/>
    </row>
    <row r="15" s="1" customFormat="1" spans="1:7">
      <c r="A15" s="5">
        <f t="shared" si="0"/>
        <v>13</v>
      </c>
      <c r="B15" s="6" t="s">
        <v>30</v>
      </c>
      <c r="C15" s="7" t="s">
        <v>24</v>
      </c>
      <c r="D15" s="5" t="s">
        <v>10</v>
      </c>
      <c r="E15" s="6">
        <f t="shared" si="1"/>
        <v>6</v>
      </c>
      <c r="F15" s="6" t="s">
        <v>11</v>
      </c>
      <c r="G15" s="5"/>
    </row>
    <row r="16" s="1" customFormat="1" spans="1:7">
      <c r="A16" s="5">
        <f t="shared" si="0"/>
        <v>14</v>
      </c>
      <c r="B16" s="6" t="s">
        <v>31</v>
      </c>
      <c r="C16" s="7" t="s">
        <v>24</v>
      </c>
      <c r="D16" s="5" t="s">
        <v>10</v>
      </c>
      <c r="E16" s="6">
        <f t="shared" si="1"/>
        <v>6</v>
      </c>
      <c r="F16" s="6" t="s">
        <v>11</v>
      </c>
      <c r="G16" s="5"/>
    </row>
    <row r="17" s="1" customFormat="1" spans="1:7">
      <c r="A17" s="5">
        <f t="shared" si="0"/>
        <v>15</v>
      </c>
      <c r="B17" s="6" t="s">
        <v>32</v>
      </c>
      <c r="C17" s="7" t="s">
        <v>33</v>
      </c>
      <c r="D17" s="5" t="s">
        <v>10</v>
      </c>
      <c r="E17" s="6">
        <f t="shared" si="1"/>
        <v>6</v>
      </c>
      <c r="F17" s="6" t="s">
        <v>11</v>
      </c>
      <c r="G17" s="5"/>
    </row>
    <row r="18" s="1" customFormat="1" spans="1:7">
      <c r="A18" s="5">
        <f t="shared" si="0"/>
        <v>16</v>
      </c>
      <c r="B18" s="6" t="s">
        <v>34</v>
      </c>
      <c r="C18" s="7" t="s">
        <v>35</v>
      </c>
      <c r="D18" s="5" t="s">
        <v>10</v>
      </c>
      <c r="E18" s="6">
        <f t="shared" si="1"/>
        <v>6</v>
      </c>
      <c r="F18" s="6" t="s">
        <v>11</v>
      </c>
      <c r="G18" s="5"/>
    </row>
    <row r="19" s="1" customFormat="1" spans="1:7">
      <c r="A19" s="5">
        <f t="shared" si="0"/>
        <v>17</v>
      </c>
      <c r="B19" s="6" t="s">
        <v>36</v>
      </c>
      <c r="C19" s="7" t="s">
        <v>37</v>
      </c>
      <c r="D19" s="5" t="s">
        <v>10</v>
      </c>
      <c r="E19" s="6">
        <f t="shared" si="1"/>
        <v>6</v>
      </c>
      <c r="F19" s="6" t="s">
        <v>11</v>
      </c>
      <c r="G19" s="5"/>
    </row>
    <row r="20" s="1" customFormat="1" spans="1:7">
      <c r="A20" s="5">
        <f t="shared" si="0"/>
        <v>18</v>
      </c>
      <c r="B20" s="6" t="s">
        <v>38</v>
      </c>
      <c r="C20" s="7" t="s">
        <v>35</v>
      </c>
      <c r="D20" s="5" t="s">
        <v>10</v>
      </c>
      <c r="E20" s="6">
        <f t="shared" si="1"/>
        <v>6</v>
      </c>
      <c r="F20" s="6" t="s">
        <v>11</v>
      </c>
      <c r="G20" s="5"/>
    </row>
    <row r="21" s="1" customFormat="1" spans="1:7">
      <c r="A21" s="5">
        <f t="shared" si="0"/>
        <v>19</v>
      </c>
      <c r="B21" s="6" t="s">
        <v>39</v>
      </c>
      <c r="C21" s="6"/>
      <c r="D21" s="5" t="s">
        <v>10</v>
      </c>
      <c r="E21" s="6">
        <v>2</v>
      </c>
      <c r="F21" s="6" t="s">
        <v>11</v>
      </c>
      <c r="G21" s="5"/>
    </row>
    <row r="22" s="1" customFormat="1" spans="1:7">
      <c r="A22" s="5">
        <f t="shared" si="0"/>
        <v>20</v>
      </c>
      <c r="B22" s="6" t="s">
        <v>40</v>
      </c>
      <c r="C22" s="6"/>
      <c r="D22" s="5" t="s">
        <v>10</v>
      </c>
      <c r="E22" s="6">
        <v>2</v>
      </c>
      <c r="F22" s="6" t="s">
        <v>11</v>
      </c>
      <c r="G22" s="5"/>
    </row>
    <row r="23" s="1" customFormat="1" spans="1:7">
      <c r="A23" s="5">
        <f t="shared" si="0"/>
        <v>21</v>
      </c>
      <c r="B23" s="8" t="s">
        <v>41</v>
      </c>
      <c r="C23" s="8" t="s">
        <v>42</v>
      </c>
      <c r="D23" s="9" t="s">
        <v>10</v>
      </c>
      <c r="E23" s="8">
        <v>2</v>
      </c>
      <c r="F23" s="8" t="s">
        <v>11</v>
      </c>
      <c r="G23" s="5"/>
    </row>
    <row r="24" s="1" customFormat="1" spans="1:7">
      <c r="A24" s="5">
        <f t="shared" si="0"/>
        <v>22</v>
      </c>
      <c r="B24" s="6" t="s">
        <v>43</v>
      </c>
      <c r="C24" s="6" t="s">
        <v>44</v>
      </c>
      <c r="D24" s="5" t="s">
        <v>10</v>
      </c>
      <c r="E24" s="6">
        <v>2</v>
      </c>
      <c r="F24" s="6" t="s">
        <v>11</v>
      </c>
      <c r="G24" s="5"/>
    </row>
    <row r="25" s="1" customFormat="1" spans="1:7">
      <c r="A25" s="5">
        <f t="shared" si="0"/>
        <v>23</v>
      </c>
      <c r="B25" s="5" t="s">
        <v>45</v>
      </c>
      <c r="C25" s="5" t="s">
        <v>46</v>
      </c>
      <c r="D25" s="5" t="s">
        <v>47</v>
      </c>
      <c r="E25" s="5">
        <v>4</v>
      </c>
      <c r="F25" s="6" t="s">
        <v>11</v>
      </c>
      <c r="G25" s="5"/>
    </row>
    <row r="26" s="1" customFormat="1" spans="1:7">
      <c r="A26" s="5">
        <f t="shared" si="0"/>
        <v>24</v>
      </c>
      <c r="B26" s="5" t="s">
        <v>48</v>
      </c>
      <c r="C26" s="5" t="s">
        <v>49</v>
      </c>
      <c r="D26" s="5" t="s">
        <v>10</v>
      </c>
      <c r="E26" s="5">
        <v>6</v>
      </c>
      <c r="F26" s="6" t="s">
        <v>11</v>
      </c>
      <c r="G26" s="5"/>
    </row>
    <row r="27" s="1" customFormat="1" spans="1:7">
      <c r="A27" s="5">
        <f t="shared" si="0"/>
        <v>25</v>
      </c>
      <c r="B27" s="5" t="s">
        <v>50</v>
      </c>
      <c r="C27" s="5" t="s">
        <v>51</v>
      </c>
      <c r="D27" s="5" t="s">
        <v>10</v>
      </c>
      <c r="E27" s="5">
        <v>4</v>
      </c>
      <c r="F27" s="5" t="s">
        <v>11</v>
      </c>
      <c r="G27" s="5"/>
    </row>
    <row r="28" s="1" customFormat="1" spans="1:7">
      <c r="A28" s="5">
        <f t="shared" si="0"/>
        <v>26</v>
      </c>
      <c r="B28" s="5" t="s">
        <v>52</v>
      </c>
      <c r="C28" s="5" t="s">
        <v>49</v>
      </c>
      <c r="D28" s="5" t="s">
        <v>10</v>
      </c>
      <c r="E28" s="5">
        <v>4</v>
      </c>
      <c r="F28" s="5" t="s">
        <v>11</v>
      </c>
      <c r="G28" s="5"/>
    </row>
    <row r="29" s="1" customFormat="1" ht="23.25" spans="1:7">
      <c r="A29" s="5">
        <f t="shared" ref="A29:A92" si="2">ROW()-2</f>
        <v>27</v>
      </c>
      <c r="B29" s="5" t="s">
        <v>53</v>
      </c>
      <c r="C29" s="5" t="s">
        <v>54</v>
      </c>
      <c r="D29" s="5" t="s">
        <v>10</v>
      </c>
      <c r="E29" s="5">
        <v>10</v>
      </c>
      <c r="F29" s="5" t="s">
        <v>11</v>
      </c>
      <c r="G29" s="5"/>
    </row>
    <row r="30" s="1" customFormat="1" ht="23.25" spans="1:7">
      <c r="A30" s="5">
        <f t="shared" si="2"/>
        <v>28</v>
      </c>
      <c r="B30" s="5" t="s">
        <v>55</v>
      </c>
      <c r="C30" s="5" t="s">
        <v>54</v>
      </c>
      <c r="D30" s="5" t="s">
        <v>10</v>
      </c>
      <c r="E30" s="5">
        <v>10</v>
      </c>
      <c r="F30" s="5" t="s">
        <v>11</v>
      </c>
      <c r="G30" s="5"/>
    </row>
    <row r="31" s="1" customFormat="1" spans="1:7">
      <c r="A31" s="5">
        <f t="shared" si="2"/>
        <v>29</v>
      </c>
      <c r="B31" s="5" t="s">
        <v>56</v>
      </c>
      <c r="C31" s="5" t="s">
        <v>57</v>
      </c>
      <c r="D31" s="5" t="s">
        <v>10</v>
      </c>
      <c r="E31" s="5">
        <v>10</v>
      </c>
      <c r="F31" s="5" t="s">
        <v>11</v>
      </c>
      <c r="G31" s="5"/>
    </row>
    <row r="32" s="1" customFormat="1" spans="1:7">
      <c r="A32" s="5">
        <f t="shared" si="2"/>
        <v>30</v>
      </c>
      <c r="B32" s="5" t="s">
        <v>58</v>
      </c>
      <c r="C32" s="5" t="s">
        <v>57</v>
      </c>
      <c r="D32" s="5" t="s">
        <v>10</v>
      </c>
      <c r="E32" s="5">
        <v>10</v>
      </c>
      <c r="F32" s="5" t="s">
        <v>11</v>
      </c>
      <c r="G32" s="5"/>
    </row>
    <row r="33" s="1" customFormat="1" spans="1:7">
      <c r="A33" s="5">
        <f t="shared" si="2"/>
        <v>31</v>
      </c>
      <c r="B33" s="5" t="s">
        <v>59</v>
      </c>
      <c r="C33" s="5"/>
      <c r="D33" s="5" t="s">
        <v>10</v>
      </c>
      <c r="E33" s="5">
        <v>3</v>
      </c>
      <c r="F33" s="5" t="s">
        <v>11</v>
      </c>
      <c r="G33" s="5"/>
    </row>
    <row r="34" s="1" customFormat="1" ht="45" spans="1:7">
      <c r="A34" s="5">
        <f t="shared" si="2"/>
        <v>32</v>
      </c>
      <c r="B34" s="5" t="s">
        <v>60</v>
      </c>
      <c r="C34" s="5" t="s">
        <v>61</v>
      </c>
      <c r="D34" s="5" t="s">
        <v>62</v>
      </c>
      <c r="E34" s="5">
        <v>3</v>
      </c>
      <c r="F34" s="5" t="s">
        <v>11</v>
      </c>
      <c r="G34" s="5"/>
    </row>
    <row r="35" s="1" customFormat="1" ht="67.5" spans="1:7">
      <c r="A35" s="5">
        <f t="shared" si="2"/>
        <v>33</v>
      </c>
      <c r="B35" s="5" t="s">
        <v>63</v>
      </c>
      <c r="C35" s="5" t="s">
        <v>64</v>
      </c>
      <c r="D35" s="5" t="s">
        <v>62</v>
      </c>
      <c r="E35" s="5">
        <v>3</v>
      </c>
      <c r="F35" s="5" t="s">
        <v>11</v>
      </c>
      <c r="G35" s="5"/>
    </row>
    <row r="36" s="1" customFormat="1" ht="45" spans="1:7">
      <c r="A36" s="5">
        <f t="shared" si="2"/>
        <v>34</v>
      </c>
      <c r="B36" s="5" t="s">
        <v>65</v>
      </c>
      <c r="C36" s="5"/>
      <c r="D36" s="5" t="s">
        <v>62</v>
      </c>
      <c r="E36" s="5">
        <v>2</v>
      </c>
      <c r="F36" s="5" t="s">
        <v>11</v>
      </c>
      <c r="G36" s="5"/>
    </row>
    <row r="37" s="1" customFormat="1" ht="45" spans="1:7">
      <c r="A37" s="5">
        <f t="shared" si="2"/>
        <v>35</v>
      </c>
      <c r="B37" s="5" t="s">
        <v>66</v>
      </c>
      <c r="C37" s="5" t="s">
        <v>54</v>
      </c>
      <c r="D37" s="5" t="s">
        <v>10</v>
      </c>
      <c r="E37" s="5">
        <v>3</v>
      </c>
      <c r="F37" s="5" t="s">
        <v>11</v>
      </c>
      <c r="G37" s="5"/>
    </row>
    <row r="38" s="1" customFormat="1" spans="1:7">
      <c r="A38" s="5">
        <f t="shared" si="2"/>
        <v>36</v>
      </c>
      <c r="B38" s="5" t="s">
        <v>67</v>
      </c>
      <c r="C38" s="5" t="s">
        <v>68</v>
      </c>
      <c r="D38" s="5" t="s">
        <v>10</v>
      </c>
      <c r="E38" s="5">
        <v>3</v>
      </c>
      <c r="F38" s="5" t="s">
        <v>11</v>
      </c>
      <c r="G38" s="5"/>
    </row>
    <row r="39" s="1" customFormat="1" spans="1:7">
      <c r="A39" s="5">
        <f t="shared" si="2"/>
        <v>37</v>
      </c>
      <c r="B39" s="6" t="s">
        <v>69</v>
      </c>
      <c r="C39" s="5" t="s">
        <v>70</v>
      </c>
      <c r="D39" s="5" t="s">
        <v>10</v>
      </c>
      <c r="E39" s="5">
        <v>4</v>
      </c>
      <c r="F39" s="5" t="s">
        <v>11</v>
      </c>
      <c r="G39" s="5"/>
    </row>
    <row r="40" s="1" customFormat="1" spans="1:7">
      <c r="A40" s="5">
        <f t="shared" si="2"/>
        <v>38</v>
      </c>
      <c r="B40" s="6" t="s">
        <v>71</v>
      </c>
      <c r="C40" s="6" t="s">
        <v>72</v>
      </c>
      <c r="D40" s="5" t="s">
        <v>10</v>
      </c>
      <c r="E40" s="6">
        <v>2</v>
      </c>
      <c r="F40" s="5" t="s">
        <v>11</v>
      </c>
      <c r="G40" s="5"/>
    </row>
    <row r="41" s="1" customFormat="1" spans="1:7">
      <c r="A41" s="5">
        <f t="shared" si="2"/>
        <v>39</v>
      </c>
      <c r="B41" s="6" t="s">
        <v>73</v>
      </c>
      <c r="C41" s="6" t="s">
        <v>74</v>
      </c>
      <c r="D41" s="5" t="s">
        <v>10</v>
      </c>
      <c r="E41" s="6">
        <v>4</v>
      </c>
      <c r="F41" s="5" t="s">
        <v>11</v>
      </c>
      <c r="G41" s="5"/>
    </row>
    <row r="42" s="1" customFormat="1" spans="1:7">
      <c r="A42" s="5">
        <f t="shared" si="2"/>
        <v>40</v>
      </c>
      <c r="B42" s="6" t="s">
        <v>75</v>
      </c>
      <c r="C42" s="6" t="s">
        <v>76</v>
      </c>
      <c r="D42" s="5" t="s">
        <v>10</v>
      </c>
      <c r="E42" s="6">
        <v>18</v>
      </c>
      <c r="F42" s="5" t="s">
        <v>11</v>
      </c>
      <c r="G42" s="5"/>
    </row>
    <row r="43" s="1" customFormat="1" spans="1:7">
      <c r="A43" s="5">
        <f t="shared" si="2"/>
        <v>41</v>
      </c>
      <c r="B43" s="6" t="s">
        <v>77</v>
      </c>
      <c r="C43" s="6" t="s">
        <v>78</v>
      </c>
      <c r="D43" s="5" t="s">
        <v>10</v>
      </c>
      <c r="E43" s="6">
        <v>6</v>
      </c>
      <c r="F43" s="5" t="s">
        <v>11</v>
      </c>
      <c r="G43" s="5"/>
    </row>
    <row r="44" s="1" customFormat="1" spans="1:7">
      <c r="A44" s="5">
        <f t="shared" si="2"/>
        <v>42</v>
      </c>
      <c r="B44" s="6" t="s">
        <v>79</v>
      </c>
      <c r="C44" s="6" t="s">
        <v>80</v>
      </c>
      <c r="D44" s="5" t="s">
        <v>10</v>
      </c>
      <c r="E44" s="6">
        <v>6</v>
      </c>
      <c r="F44" s="5" t="s">
        <v>11</v>
      </c>
      <c r="G44" s="5"/>
    </row>
    <row r="45" s="1" customFormat="1" spans="1:7">
      <c r="A45" s="5">
        <f t="shared" si="2"/>
        <v>43</v>
      </c>
      <c r="B45" s="6" t="s">
        <v>81</v>
      </c>
      <c r="C45" s="6" t="s">
        <v>82</v>
      </c>
      <c r="D45" s="5" t="s">
        <v>10</v>
      </c>
      <c r="E45" s="6">
        <v>5</v>
      </c>
      <c r="F45" s="5" t="s">
        <v>11</v>
      </c>
      <c r="G45" s="5"/>
    </row>
    <row r="46" s="1" customFormat="1" spans="1:7">
      <c r="A46" s="5">
        <f t="shared" si="2"/>
        <v>44</v>
      </c>
      <c r="B46" s="6" t="s">
        <v>83</v>
      </c>
      <c r="C46" s="6" t="s">
        <v>84</v>
      </c>
      <c r="D46" s="5" t="s">
        <v>10</v>
      </c>
      <c r="E46" s="6">
        <v>12</v>
      </c>
      <c r="F46" s="5" t="s">
        <v>11</v>
      </c>
      <c r="G46" s="5"/>
    </row>
    <row r="47" s="1" customFormat="1" spans="1:7">
      <c r="A47" s="5">
        <f t="shared" si="2"/>
        <v>45</v>
      </c>
      <c r="B47" s="6" t="s">
        <v>85</v>
      </c>
      <c r="C47" s="6" t="s">
        <v>86</v>
      </c>
      <c r="D47" s="5" t="s">
        <v>47</v>
      </c>
      <c r="E47" s="6">
        <v>3</v>
      </c>
      <c r="F47" s="5" t="s">
        <v>11</v>
      </c>
      <c r="G47" s="5"/>
    </row>
    <row r="48" s="1" customFormat="1" spans="1:7">
      <c r="A48" s="5">
        <f t="shared" si="2"/>
        <v>46</v>
      </c>
      <c r="B48" s="6" t="s">
        <v>87</v>
      </c>
      <c r="C48" s="6" t="s">
        <v>76</v>
      </c>
      <c r="D48" s="5"/>
      <c r="E48" s="6">
        <v>18</v>
      </c>
      <c r="F48" s="5" t="s">
        <v>11</v>
      </c>
      <c r="G48" s="5"/>
    </row>
    <row r="49" s="1" customFormat="1" spans="1:7">
      <c r="A49" s="5">
        <f t="shared" si="2"/>
        <v>47</v>
      </c>
      <c r="B49" s="6" t="s">
        <v>88</v>
      </c>
      <c r="C49" s="6" t="s">
        <v>89</v>
      </c>
      <c r="D49" s="5"/>
      <c r="E49" s="6">
        <v>500</v>
      </c>
      <c r="F49" s="5" t="s">
        <v>90</v>
      </c>
      <c r="G49" s="5"/>
    </row>
    <row r="50" spans="1:7">
      <c r="A50" s="5">
        <f t="shared" si="2"/>
        <v>48</v>
      </c>
      <c r="B50" s="6" t="s">
        <v>88</v>
      </c>
      <c r="C50" s="6" t="s">
        <v>89</v>
      </c>
      <c r="D50" s="5" t="s">
        <v>91</v>
      </c>
      <c r="E50" s="6">
        <v>500</v>
      </c>
      <c r="F50" s="5" t="s">
        <v>90</v>
      </c>
      <c r="G50" s="5"/>
    </row>
    <row r="51" spans="1:7">
      <c r="A51" s="5">
        <f t="shared" si="2"/>
        <v>49</v>
      </c>
      <c r="B51" s="6" t="s">
        <v>88</v>
      </c>
      <c r="C51" s="6" t="s">
        <v>92</v>
      </c>
      <c r="D51" s="5"/>
      <c r="E51" s="6">
        <v>500</v>
      </c>
      <c r="F51" s="5" t="s">
        <v>90</v>
      </c>
      <c r="G51" s="5"/>
    </row>
    <row r="52" spans="1:7">
      <c r="A52" s="5">
        <f t="shared" si="2"/>
        <v>50</v>
      </c>
      <c r="B52" s="6" t="s">
        <v>88</v>
      </c>
      <c r="C52" s="6" t="s">
        <v>93</v>
      </c>
      <c r="D52" s="5"/>
      <c r="E52" s="6">
        <v>1000</v>
      </c>
      <c r="F52" s="5" t="s">
        <v>90</v>
      </c>
      <c r="G52" s="5"/>
    </row>
    <row r="53" spans="1:7">
      <c r="A53" s="5">
        <f t="shared" si="2"/>
        <v>51</v>
      </c>
      <c r="B53" s="6" t="s">
        <v>88</v>
      </c>
      <c r="C53" s="6" t="s">
        <v>93</v>
      </c>
      <c r="D53" s="5" t="s">
        <v>94</v>
      </c>
      <c r="E53" s="6">
        <v>200</v>
      </c>
      <c r="F53" s="5" t="s">
        <v>90</v>
      </c>
      <c r="G53" s="5"/>
    </row>
    <row r="54" spans="1:7">
      <c r="A54" s="5">
        <f t="shared" si="2"/>
        <v>52</v>
      </c>
      <c r="B54" s="6" t="s">
        <v>95</v>
      </c>
      <c r="C54" s="6" t="s">
        <v>96</v>
      </c>
      <c r="D54" s="5"/>
      <c r="E54" s="6">
        <v>10</v>
      </c>
      <c r="F54" s="5" t="s">
        <v>97</v>
      </c>
      <c r="G54" s="5"/>
    </row>
    <row r="55" spans="1:7">
      <c r="A55" s="5">
        <f t="shared" si="2"/>
        <v>53</v>
      </c>
      <c r="B55" s="10" t="s">
        <v>98</v>
      </c>
      <c r="C55" s="6" t="s">
        <v>99</v>
      </c>
      <c r="D55" s="5"/>
      <c r="E55" s="6">
        <v>5</v>
      </c>
      <c r="F55" s="5" t="s">
        <v>100</v>
      </c>
      <c r="G55" s="5"/>
    </row>
    <row r="56" spans="1:7">
      <c r="A56" s="5">
        <f t="shared" si="2"/>
        <v>54</v>
      </c>
      <c r="B56" s="6" t="s">
        <v>101</v>
      </c>
      <c r="C56" s="11" t="s">
        <v>102</v>
      </c>
      <c r="D56" s="5"/>
      <c r="E56" s="6">
        <v>5</v>
      </c>
      <c r="F56" s="5" t="s">
        <v>100</v>
      </c>
      <c r="G56" s="5"/>
    </row>
    <row r="57" spans="1:7">
      <c r="A57" s="5">
        <f t="shared" si="2"/>
        <v>55</v>
      </c>
      <c r="B57" s="6" t="s">
        <v>103</v>
      </c>
      <c r="C57" s="6" t="s">
        <v>104</v>
      </c>
      <c r="D57" s="5"/>
      <c r="E57" s="6">
        <f>10+10</f>
        <v>20</v>
      </c>
      <c r="F57" s="5" t="s">
        <v>90</v>
      </c>
      <c r="G57" s="5"/>
    </row>
    <row r="58" spans="1:7">
      <c r="A58" s="5">
        <f t="shared" si="2"/>
        <v>56</v>
      </c>
      <c r="B58" s="6" t="s">
        <v>105</v>
      </c>
      <c r="C58" s="6" t="s">
        <v>96</v>
      </c>
      <c r="D58" s="5"/>
      <c r="E58" s="6">
        <v>20</v>
      </c>
      <c r="F58" s="5" t="s">
        <v>97</v>
      </c>
      <c r="G58" s="5"/>
    </row>
    <row r="59" spans="1:7">
      <c r="A59" s="5">
        <f t="shared" si="2"/>
        <v>57</v>
      </c>
      <c r="B59" s="6" t="s">
        <v>106</v>
      </c>
      <c r="C59" s="6" t="s">
        <v>107</v>
      </c>
      <c r="D59" s="5"/>
      <c r="E59" s="6">
        <v>5</v>
      </c>
      <c r="F59" s="5" t="s">
        <v>90</v>
      </c>
      <c r="G59" s="5"/>
    </row>
    <row r="60" spans="1:7">
      <c r="A60" s="5">
        <f t="shared" si="2"/>
        <v>58</v>
      </c>
      <c r="B60" s="6" t="s">
        <v>108</v>
      </c>
      <c r="C60" s="6" t="s">
        <v>104</v>
      </c>
      <c r="D60" s="5"/>
      <c r="E60" s="6">
        <v>5</v>
      </c>
      <c r="F60" s="5" t="s">
        <v>90</v>
      </c>
      <c r="G60" s="5"/>
    </row>
    <row r="61" spans="1:7">
      <c r="A61" s="5">
        <f t="shared" si="2"/>
        <v>59</v>
      </c>
      <c r="B61" s="6" t="s">
        <v>108</v>
      </c>
      <c r="C61" s="6" t="s">
        <v>109</v>
      </c>
      <c r="D61" s="5"/>
      <c r="E61" s="6">
        <v>5</v>
      </c>
      <c r="F61" s="5" t="s">
        <v>90</v>
      </c>
      <c r="G61" s="5"/>
    </row>
    <row r="62" spans="1:7">
      <c r="A62" s="5">
        <f t="shared" si="2"/>
        <v>60</v>
      </c>
      <c r="B62" s="6" t="s">
        <v>110</v>
      </c>
      <c r="C62" s="6" t="s">
        <v>111</v>
      </c>
      <c r="D62" s="5"/>
      <c r="E62" s="6">
        <v>10</v>
      </c>
      <c r="F62" s="5" t="s">
        <v>112</v>
      </c>
      <c r="G62" s="5"/>
    </row>
    <row r="63" spans="1:7">
      <c r="A63" s="5">
        <f t="shared" si="2"/>
        <v>61</v>
      </c>
      <c r="B63" s="6" t="s">
        <v>113</v>
      </c>
      <c r="C63" s="10" t="s">
        <v>114</v>
      </c>
      <c r="D63" s="5"/>
      <c r="E63" s="6">
        <v>15</v>
      </c>
      <c r="F63" s="5" t="s">
        <v>100</v>
      </c>
      <c r="G63" s="5"/>
    </row>
    <row r="64" spans="1:7">
      <c r="A64" s="5">
        <f t="shared" si="2"/>
        <v>62</v>
      </c>
      <c r="B64" s="6" t="s">
        <v>113</v>
      </c>
      <c r="C64" s="12" t="s">
        <v>115</v>
      </c>
      <c r="D64" s="5"/>
      <c r="E64" s="6">
        <v>15</v>
      </c>
      <c r="F64" s="5" t="s">
        <v>100</v>
      </c>
      <c r="G64" s="5"/>
    </row>
    <row r="65" spans="1:7">
      <c r="A65" s="5">
        <f t="shared" si="2"/>
        <v>63</v>
      </c>
      <c r="B65" s="6" t="s">
        <v>113</v>
      </c>
      <c r="C65" s="12" t="s">
        <v>116</v>
      </c>
      <c r="D65" s="5"/>
      <c r="E65" s="6">
        <v>15</v>
      </c>
      <c r="F65" s="5" t="s">
        <v>100</v>
      </c>
      <c r="G65" s="5"/>
    </row>
    <row r="66" spans="1:7">
      <c r="A66" s="5">
        <f t="shared" si="2"/>
        <v>64</v>
      </c>
      <c r="B66" s="6" t="s">
        <v>117</v>
      </c>
      <c r="C66" s="10" t="s">
        <v>118</v>
      </c>
      <c r="D66" s="5"/>
      <c r="E66" s="6">
        <v>5</v>
      </c>
      <c r="F66" s="5" t="s">
        <v>119</v>
      </c>
      <c r="G66" s="5"/>
    </row>
    <row r="67" spans="1:7">
      <c r="A67" s="5">
        <f t="shared" si="2"/>
        <v>65</v>
      </c>
      <c r="B67" s="6" t="s">
        <v>117</v>
      </c>
      <c r="C67" s="6" t="s">
        <v>120</v>
      </c>
      <c r="D67" s="5"/>
      <c r="E67" s="6">
        <v>250</v>
      </c>
      <c r="F67" s="5" t="s">
        <v>90</v>
      </c>
      <c r="G67" s="5"/>
    </row>
    <row r="68" spans="1:7">
      <c r="A68" s="5">
        <f t="shared" si="2"/>
        <v>66</v>
      </c>
      <c r="B68" s="6" t="s">
        <v>117</v>
      </c>
      <c r="C68" s="6" t="s">
        <v>92</v>
      </c>
      <c r="D68" s="5"/>
      <c r="E68" s="6">
        <v>250</v>
      </c>
      <c r="F68" s="5" t="s">
        <v>90</v>
      </c>
      <c r="G68" s="5"/>
    </row>
    <row r="69" spans="1:7">
      <c r="A69" s="5">
        <f t="shared" si="2"/>
        <v>67</v>
      </c>
      <c r="B69" s="6" t="s">
        <v>121</v>
      </c>
      <c r="C69" s="6" t="s">
        <v>122</v>
      </c>
      <c r="D69" s="5"/>
      <c r="E69" s="6">
        <v>200</v>
      </c>
      <c r="F69" s="5" t="s">
        <v>90</v>
      </c>
      <c r="G69" s="5"/>
    </row>
    <row r="70" spans="1:7">
      <c r="A70" s="5">
        <f t="shared" si="2"/>
        <v>68</v>
      </c>
      <c r="B70" s="6" t="s">
        <v>123</v>
      </c>
      <c r="C70" s="12" t="s">
        <v>124</v>
      </c>
      <c r="D70" s="5"/>
      <c r="E70" s="6">
        <v>4</v>
      </c>
      <c r="F70" s="5" t="s">
        <v>119</v>
      </c>
      <c r="G70" s="5"/>
    </row>
    <row r="71" spans="1:7">
      <c r="A71" s="5">
        <f t="shared" si="2"/>
        <v>69</v>
      </c>
      <c r="B71" s="6" t="s">
        <v>125</v>
      </c>
      <c r="C71" s="6" t="s">
        <v>122</v>
      </c>
      <c r="D71" s="5"/>
      <c r="E71" s="6">
        <v>20</v>
      </c>
      <c r="F71" s="5" t="s">
        <v>90</v>
      </c>
      <c r="G71" s="5"/>
    </row>
    <row r="72" spans="1:7">
      <c r="A72" s="5">
        <f t="shared" si="2"/>
        <v>70</v>
      </c>
      <c r="B72" s="6" t="s">
        <v>126</v>
      </c>
      <c r="C72" s="12" t="s">
        <v>127</v>
      </c>
      <c r="D72" s="5" t="s">
        <v>128</v>
      </c>
      <c r="E72" s="6">
        <v>12</v>
      </c>
      <c r="F72" s="5" t="s">
        <v>90</v>
      </c>
      <c r="G72" s="5"/>
    </row>
    <row r="73" spans="1:7">
      <c r="A73" s="5">
        <f t="shared" si="2"/>
        <v>71</v>
      </c>
      <c r="B73" s="6" t="s">
        <v>126</v>
      </c>
      <c r="C73" s="12" t="s">
        <v>129</v>
      </c>
      <c r="D73" s="5" t="s">
        <v>128</v>
      </c>
      <c r="E73" s="6">
        <v>4</v>
      </c>
      <c r="F73" s="5" t="s">
        <v>90</v>
      </c>
      <c r="G73" s="5"/>
    </row>
    <row r="74" spans="1:7">
      <c r="A74" s="5">
        <f t="shared" si="2"/>
        <v>72</v>
      </c>
      <c r="B74" s="6" t="s">
        <v>126</v>
      </c>
      <c r="C74" s="12" t="s">
        <v>130</v>
      </c>
      <c r="D74" s="5" t="s">
        <v>128</v>
      </c>
      <c r="E74" s="6">
        <v>20</v>
      </c>
      <c r="F74" s="5" t="s">
        <v>90</v>
      </c>
      <c r="G74" s="5"/>
    </row>
    <row r="75" spans="1:7">
      <c r="A75" s="5">
        <f t="shared" si="2"/>
        <v>73</v>
      </c>
      <c r="B75" s="6" t="s">
        <v>126</v>
      </c>
      <c r="C75" s="12" t="s">
        <v>131</v>
      </c>
      <c r="D75" s="5" t="s">
        <v>128</v>
      </c>
      <c r="E75" s="6">
        <v>10</v>
      </c>
      <c r="F75" s="5" t="s">
        <v>90</v>
      </c>
      <c r="G75" s="5"/>
    </row>
    <row r="76" spans="1:7">
      <c r="A76" s="5">
        <f t="shared" si="2"/>
        <v>74</v>
      </c>
      <c r="B76" s="6" t="s">
        <v>126</v>
      </c>
      <c r="C76" s="12" t="s">
        <v>132</v>
      </c>
      <c r="D76" s="5" t="s">
        <v>128</v>
      </c>
      <c r="E76" s="6">
        <v>5</v>
      </c>
      <c r="F76" s="5" t="s">
        <v>90</v>
      </c>
      <c r="G76" s="5"/>
    </row>
    <row r="77" spans="1:7">
      <c r="A77" s="5">
        <f t="shared" si="2"/>
        <v>75</v>
      </c>
      <c r="B77" s="6" t="s">
        <v>133</v>
      </c>
      <c r="C77" s="6" t="s">
        <v>109</v>
      </c>
      <c r="D77" s="5" t="s">
        <v>128</v>
      </c>
      <c r="E77" s="6">
        <v>10</v>
      </c>
      <c r="F77" s="5" t="s">
        <v>90</v>
      </c>
      <c r="G77" s="5"/>
    </row>
    <row r="78" spans="1:7">
      <c r="A78" s="5">
        <f t="shared" si="2"/>
        <v>76</v>
      </c>
      <c r="B78" s="6" t="s">
        <v>133</v>
      </c>
      <c r="C78" s="12" t="s">
        <v>134</v>
      </c>
      <c r="D78" s="5" t="s">
        <v>128</v>
      </c>
      <c r="E78" s="6">
        <v>4</v>
      </c>
      <c r="F78" s="5" t="s">
        <v>90</v>
      </c>
      <c r="G78" s="5"/>
    </row>
    <row r="79" spans="1:7">
      <c r="A79" s="5">
        <f t="shared" si="2"/>
        <v>77</v>
      </c>
      <c r="B79" s="6" t="s">
        <v>135</v>
      </c>
      <c r="C79" s="6" t="s">
        <v>109</v>
      </c>
      <c r="D79" s="5" t="s">
        <v>136</v>
      </c>
      <c r="E79" s="6">
        <v>3</v>
      </c>
      <c r="F79" s="5" t="s">
        <v>90</v>
      </c>
      <c r="G79" s="5"/>
    </row>
    <row r="80" spans="1:7">
      <c r="A80" s="5">
        <f t="shared" si="2"/>
        <v>78</v>
      </c>
      <c r="B80" s="6" t="s">
        <v>137</v>
      </c>
      <c r="C80" s="6" t="s">
        <v>138</v>
      </c>
      <c r="D80" s="5" t="s">
        <v>139</v>
      </c>
      <c r="E80" s="6">
        <v>1</v>
      </c>
      <c r="F80" s="5" t="s">
        <v>90</v>
      </c>
      <c r="G80" s="5"/>
    </row>
    <row r="81" spans="1:7">
      <c r="A81" s="5">
        <f t="shared" si="2"/>
        <v>79</v>
      </c>
      <c r="B81" s="6" t="s">
        <v>137</v>
      </c>
      <c r="C81" s="6" t="s">
        <v>140</v>
      </c>
      <c r="D81" s="5" t="s">
        <v>139</v>
      </c>
      <c r="E81" s="6">
        <v>5</v>
      </c>
      <c r="F81" s="5" t="s">
        <v>90</v>
      </c>
      <c r="G81" s="5"/>
    </row>
    <row r="82" spans="1:7">
      <c r="A82" s="5">
        <f t="shared" si="2"/>
        <v>80</v>
      </c>
      <c r="B82" s="6" t="s">
        <v>137</v>
      </c>
      <c r="C82" s="6" t="s">
        <v>141</v>
      </c>
      <c r="D82" s="5" t="s">
        <v>139</v>
      </c>
      <c r="E82" s="6">
        <v>3</v>
      </c>
      <c r="F82" s="5" t="s">
        <v>90</v>
      </c>
      <c r="G82" s="5"/>
    </row>
    <row r="83" spans="1:7">
      <c r="A83" s="5">
        <f t="shared" si="2"/>
        <v>81</v>
      </c>
      <c r="B83" s="6" t="s">
        <v>142</v>
      </c>
      <c r="C83" s="6" t="s">
        <v>143</v>
      </c>
      <c r="D83" s="5" t="s">
        <v>128</v>
      </c>
      <c r="E83" s="6">
        <v>2</v>
      </c>
      <c r="F83" s="5" t="s">
        <v>90</v>
      </c>
      <c r="G83" s="5"/>
    </row>
    <row r="84" spans="1:7">
      <c r="A84" s="5">
        <f t="shared" si="2"/>
        <v>82</v>
      </c>
      <c r="B84" s="6" t="s">
        <v>144</v>
      </c>
      <c r="C84" s="12" t="s">
        <v>145</v>
      </c>
      <c r="D84" s="5" t="s">
        <v>128</v>
      </c>
      <c r="E84" s="6">
        <v>5</v>
      </c>
      <c r="F84" s="5" t="s">
        <v>90</v>
      </c>
      <c r="G84" s="5"/>
    </row>
    <row r="85" spans="1:7">
      <c r="A85" s="5">
        <f t="shared" si="2"/>
        <v>83</v>
      </c>
      <c r="B85" s="6" t="s">
        <v>144</v>
      </c>
      <c r="C85" s="12" t="s">
        <v>146</v>
      </c>
      <c r="D85" s="5" t="s">
        <v>128</v>
      </c>
      <c r="E85" s="6">
        <v>5</v>
      </c>
      <c r="F85" s="5" t="s">
        <v>90</v>
      </c>
      <c r="G85" s="5"/>
    </row>
    <row r="86" spans="1:7">
      <c r="A86" s="5">
        <f t="shared" si="2"/>
        <v>84</v>
      </c>
      <c r="B86" s="6" t="s">
        <v>147</v>
      </c>
      <c r="C86" s="6" t="s">
        <v>148</v>
      </c>
      <c r="D86" s="5"/>
      <c r="E86" s="6">
        <v>5</v>
      </c>
      <c r="F86" s="5" t="s">
        <v>90</v>
      </c>
      <c r="G86" s="5"/>
    </row>
    <row r="87" spans="1:7">
      <c r="A87" s="5">
        <f t="shared" si="2"/>
        <v>85</v>
      </c>
      <c r="B87" s="11" t="s">
        <v>149</v>
      </c>
      <c r="C87" s="6">
        <v>1.14</v>
      </c>
      <c r="D87" s="5" t="s">
        <v>150</v>
      </c>
      <c r="E87" s="6">
        <v>2</v>
      </c>
      <c r="F87" s="5" t="s">
        <v>151</v>
      </c>
      <c r="G87" s="5"/>
    </row>
    <row r="88" spans="1:7">
      <c r="A88" s="5">
        <f t="shared" si="2"/>
        <v>86</v>
      </c>
      <c r="B88" s="11" t="s">
        <v>152</v>
      </c>
      <c r="C88" s="6">
        <v>1.02</v>
      </c>
      <c r="D88" s="5" t="s">
        <v>150</v>
      </c>
      <c r="E88" s="6">
        <v>2</v>
      </c>
      <c r="F88" s="5" t="s">
        <v>151</v>
      </c>
      <c r="G88" s="5"/>
    </row>
    <row r="89" spans="1:7">
      <c r="A89" s="5">
        <f t="shared" si="2"/>
        <v>87</v>
      </c>
      <c r="B89" s="11" t="s">
        <v>152</v>
      </c>
      <c r="C89" s="6">
        <v>0.89</v>
      </c>
      <c r="D89" s="5" t="s">
        <v>150</v>
      </c>
      <c r="E89" s="6">
        <v>6</v>
      </c>
      <c r="F89" s="5" t="s">
        <v>151</v>
      </c>
      <c r="G89" s="5"/>
    </row>
    <row r="90" spans="1:7">
      <c r="A90" s="5">
        <f t="shared" si="2"/>
        <v>88</v>
      </c>
      <c r="B90" s="11" t="s">
        <v>153</v>
      </c>
      <c r="C90" s="6" t="s">
        <v>154</v>
      </c>
      <c r="D90" s="5" t="s">
        <v>150</v>
      </c>
      <c r="E90" s="6">
        <v>4</v>
      </c>
      <c r="F90" s="5" t="s">
        <v>151</v>
      </c>
      <c r="G90" s="5"/>
    </row>
    <row r="91" spans="1:7">
      <c r="A91" s="5">
        <f t="shared" si="2"/>
        <v>89</v>
      </c>
      <c r="B91" s="11" t="s">
        <v>153</v>
      </c>
      <c r="C91" s="6">
        <v>3.17</v>
      </c>
      <c r="D91" s="5" t="s">
        <v>150</v>
      </c>
      <c r="E91" s="6">
        <v>2</v>
      </c>
      <c r="F91" s="5" t="s">
        <v>151</v>
      </c>
      <c r="G91" s="5"/>
    </row>
    <row r="92" spans="1:7">
      <c r="A92" s="5">
        <f t="shared" si="2"/>
        <v>90</v>
      </c>
      <c r="B92" s="6" t="s">
        <v>155</v>
      </c>
      <c r="C92" s="6"/>
      <c r="D92" s="5"/>
      <c r="E92" s="6">
        <f>50+50+200</f>
        <v>300</v>
      </c>
      <c r="F92" s="5" t="s">
        <v>90</v>
      </c>
      <c r="G92" s="5"/>
    </row>
    <row r="93" spans="1:7">
      <c r="A93" s="5">
        <f t="shared" ref="A93:A156" si="3">ROW()-2</f>
        <v>91</v>
      </c>
      <c r="B93" s="6" t="s">
        <v>156</v>
      </c>
      <c r="C93" s="11" t="s">
        <v>157</v>
      </c>
      <c r="D93" s="5" t="s">
        <v>91</v>
      </c>
      <c r="E93" s="6">
        <f>200</f>
        <v>200</v>
      </c>
      <c r="F93" s="5" t="s">
        <v>90</v>
      </c>
      <c r="G93" s="5"/>
    </row>
    <row r="94" spans="1:7">
      <c r="A94" s="5">
        <f t="shared" si="3"/>
        <v>92</v>
      </c>
      <c r="B94" s="6" t="s">
        <v>158</v>
      </c>
      <c r="C94" s="11" t="s">
        <v>159</v>
      </c>
      <c r="D94" s="5" t="s">
        <v>91</v>
      </c>
      <c r="E94" s="6">
        <f>200</f>
        <v>200</v>
      </c>
      <c r="F94" s="5" t="s">
        <v>90</v>
      </c>
      <c r="G94" s="5"/>
    </row>
    <row r="95" spans="1:7">
      <c r="A95" s="5">
        <f t="shared" si="3"/>
        <v>93</v>
      </c>
      <c r="B95" s="6" t="s">
        <v>160</v>
      </c>
      <c r="C95" s="6" t="s">
        <v>140</v>
      </c>
      <c r="D95" s="5"/>
      <c r="E95" s="6">
        <f>100+100</f>
        <v>200</v>
      </c>
      <c r="F95" s="5" t="s">
        <v>97</v>
      </c>
      <c r="G95" s="5"/>
    </row>
    <row r="96" spans="1:7">
      <c r="A96" s="5">
        <f t="shared" si="3"/>
        <v>94</v>
      </c>
      <c r="B96" s="6" t="s">
        <v>161</v>
      </c>
      <c r="C96" s="12" t="s">
        <v>162</v>
      </c>
      <c r="D96" s="5" t="s">
        <v>163</v>
      </c>
      <c r="E96" s="6">
        <v>10</v>
      </c>
      <c r="F96" s="5" t="s">
        <v>100</v>
      </c>
      <c r="G96" s="5"/>
    </row>
    <row r="97" ht="56.25" spans="1:7">
      <c r="A97" s="5">
        <f t="shared" si="3"/>
        <v>95</v>
      </c>
      <c r="B97" s="11" t="s">
        <v>164</v>
      </c>
      <c r="C97" s="6" t="s">
        <v>165</v>
      </c>
      <c r="D97" s="5" t="s">
        <v>47</v>
      </c>
      <c r="E97" s="6">
        <v>2</v>
      </c>
      <c r="F97" s="5" t="s">
        <v>100</v>
      </c>
      <c r="G97" s="5"/>
    </row>
    <row r="98" spans="1:7">
      <c r="A98" s="5">
        <f t="shared" si="3"/>
        <v>96</v>
      </c>
      <c r="B98" s="6" t="s">
        <v>166</v>
      </c>
      <c r="C98" s="6" t="s">
        <v>96</v>
      </c>
      <c r="D98" s="5"/>
      <c r="E98" s="6">
        <v>2</v>
      </c>
      <c r="F98" s="5" t="s">
        <v>90</v>
      </c>
      <c r="G98" s="5"/>
    </row>
    <row r="99" ht="45" spans="1:7">
      <c r="A99" s="5">
        <f t="shared" si="3"/>
        <v>97</v>
      </c>
      <c r="B99" s="12" t="s">
        <v>167</v>
      </c>
      <c r="C99" s="6" t="s">
        <v>168</v>
      </c>
      <c r="D99" s="5"/>
      <c r="E99" s="6">
        <v>2</v>
      </c>
      <c r="F99" s="5" t="s">
        <v>97</v>
      </c>
      <c r="G99" s="5"/>
    </row>
    <row r="100" spans="1:7">
      <c r="A100" s="5">
        <f t="shared" si="3"/>
        <v>98</v>
      </c>
      <c r="B100" s="6" t="s">
        <v>169</v>
      </c>
      <c r="C100" s="11" t="s">
        <v>170</v>
      </c>
      <c r="D100" s="5"/>
      <c r="E100" s="6">
        <v>5</v>
      </c>
      <c r="F100" s="5" t="s">
        <v>100</v>
      </c>
      <c r="G100" s="5"/>
    </row>
    <row r="101" ht="45" spans="1:7">
      <c r="A101" s="5">
        <f t="shared" si="3"/>
        <v>99</v>
      </c>
      <c r="B101" s="6" t="s">
        <v>171</v>
      </c>
      <c r="C101" s="6" t="s">
        <v>96</v>
      </c>
      <c r="D101" s="5"/>
      <c r="E101" s="6">
        <v>100</v>
      </c>
      <c r="F101" s="5" t="s">
        <v>90</v>
      </c>
      <c r="G101" s="5" t="s">
        <v>172</v>
      </c>
    </row>
    <row r="102" spans="1:7">
      <c r="A102" s="5">
        <f t="shared" si="3"/>
        <v>100</v>
      </c>
      <c r="B102" s="6" t="s">
        <v>173</v>
      </c>
      <c r="C102" s="6" t="s">
        <v>96</v>
      </c>
      <c r="D102" s="5" t="s">
        <v>94</v>
      </c>
      <c r="E102" s="6">
        <v>50</v>
      </c>
      <c r="F102" s="5" t="s">
        <v>90</v>
      </c>
      <c r="G102" s="5"/>
    </row>
    <row r="103" spans="1:7">
      <c r="A103" s="5">
        <f t="shared" si="3"/>
        <v>101</v>
      </c>
      <c r="B103" s="11" t="s">
        <v>174</v>
      </c>
      <c r="C103" s="6" t="s">
        <v>93</v>
      </c>
      <c r="D103" s="5"/>
      <c r="E103" s="6">
        <v>600</v>
      </c>
      <c r="F103" s="5" t="s">
        <v>90</v>
      </c>
      <c r="G103" s="5"/>
    </row>
    <row r="104" spans="1:7">
      <c r="A104" s="5">
        <f t="shared" si="3"/>
        <v>102</v>
      </c>
      <c r="B104" s="6" t="s">
        <v>175</v>
      </c>
      <c r="C104" s="11" t="s">
        <v>176</v>
      </c>
      <c r="D104" s="5"/>
      <c r="E104" s="6">
        <v>1</v>
      </c>
      <c r="F104" s="5" t="s">
        <v>90</v>
      </c>
      <c r="G104" s="5"/>
    </row>
    <row r="105" spans="1:7">
      <c r="A105" s="5">
        <f t="shared" si="3"/>
        <v>103</v>
      </c>
      <c r="B105" s="6" t="s">
        <v>177</v>
      </c>
      <c r="C105" s="11" t="s">
        <v>176</v>
      </c>
      <c r="D105" s="5"/>
      <c r="E105" s="6">
        <v>1</v>
      </c>
      <c r="F105" s="5" t="s">
        <v>90</v>
      </c>
      <c r="G105" s="5"/>
    </row>
    <row r="106" spans="1:7">
      <c r="A106" s="5">
        <f t="shared" si="3"/>
        <v>104</v>
      </c>
      <c r="B106" s="6" t="s">
        <v>178</v>
      </c>
      <c r="C106" s="11" t="s">
        <v>179</v>
      </c>
      <c r="D106" s="5"/>
      <c r="E106" s="6">
        <v>1</v>
      </c>
      <c r="F106" s="5" t="s">
        <v>90</v>
      </c>
      <c r="G106" s="5"/>
    </row>
    <row r="107" spans="1:7">
      <c r="A107" s="5">
        <f t="shared" si="3"/>
        <v>105</v>
      </c>
      <c r="B107" s="11" t="s">
        <v>180</v>
      </c>
      <c r="C107" s="12" t="s">
        <v>181</v>
      </c>
      <c r="D107" s="5" t="s">
        <v>150</v>
      </c>
      <c r="E107" s="6">
        <v>1</v>
      </c>
      <c r="F107" s="5" t="s">
        <v>151</v>
      </c>
      <c r="G107" s="5"/>
    </row>
    <row r="108" spans="1:7">
      <c r="A108" s="5">
        <f t="shared" si="3"/>
        <v>106</v>
      </c>
      <c r="B108" s="11" t="s">
        <v>180</v>
      </c>
      <c r="C108" s="12" t="s">
        <v>182</v>
      </c>
      <c r="D108" s="5" t="s">
        <v>150</v>
      </c>
      <c r="E108" s="6">
        <v>1</v>
      </c>
      <c r="F108" s="5" t="s">
        <v>151</v>
      </c>
      <c r="G108" s="5"/>
    </row>
    <row r="109" spans="1:7">
      <c r="A109" s="5">
        <f t="shared" si="3"/>
        <v>107</v>
      </c>
      <c r="B109" s="11" t="s">
        <v>180</v>
      </c>
      <c r="C109" s="12" t="s">
        <v>183</v>
      </c>
      <c r="D109" s="5" t="s">
        <v>150</v>
      </c>
      <c r="E109" s="6">
        <v>1</v>
      </c>
      <c r="F109" s="5" t="s">
        <v>151</v>
      </c>
      <c r="G109" s="5"/>
    </row>
    <row r="110" spans="1:7">
      <c r="A110" s="5">
        <f t="shared" si="3"/>
        <v>108</v>
      </c>
      <c r="B110" s="11" t="s">
        <v>180</v>
      </c>
      <c r="C110" s="12" t="s">
        <v>184</v>
      </c>
      <c r="D110" s="5" t="s">
        <v>150</v>
      </c>
      <c r="E110" s="6">
        <v>3</v>
      </c>
      <c r="F110" s="5" t="s">
        <v>151</v>
      </c>
      <c r="G110" s="5"/>
    </row>
    <row r="111" spans="1:7">
      <c r="A111" s="5">
        <f t="shared" si="3"/>
        <v>109</v>
      </c>
      <c r="B111" s="6" t="s">
        <v>185</v>
      </c>
      <c r="C111" s="6" t="s">
        <v>186</v>
      </c>
      <c r="D111" s="5" t="s">
        <v>187</v>
      </c>
      <c r="E111" s="6">
        <v>1</v>
      </c>
      <c r="F111" s="5" t="s">
        <v>90</v>
      </c>
      <c r="G111" s="5"/>
    </row>
    <row r="112" ht="56.25" spans="1:7">
      <c r="A112" s="5">
        <f t="shared" si="3"/>
        <v>110</v>
      </c>
      <c r="B112" s="11" t="s">
        <v>188</v>
      </c>
      <c r="C112" s="12" t="s">
        <v>189</v>
      </c>
      <c r="D112" s="13" t="s">
        <v>190</v>
      </c>
      <c r="E112" s="6">
        <v>2</v>
      </c>
      <c r="F112" s="5" t="s">
        <v>90</v>
      </c>
      <c r="G112" s="5"/>
    </row>
    <row r="113" ht="56.25" spans="1:7">
      <c r="A113" s="5">
        <f t="shared" si="3"/>
        <v>111</v>
      </c>
      <c r="B113" s="6" t="s">
        <v>191</v>
      </c>
      <c r="C113" s="12" t="s">
        <v>192</v>
      </c>
      <c r="D113" s="13" t="s">
        <v>193</v>
      </c>
      <c r="E113" s="6">
        <v>2</v>
      </c>
      <c r="F113" s="5" t="s">
        <v>90</v>
      </c>
      <c r="G113" s="5"/>
    </row>
    <row r="114" ht="34.5" spans="1:7">
      <c r="A114" s="5">
        <f t="shared" si="3"/>
        <v>112</v>
      </c>
      <c r="B114" s="12" t="s">
        <v>194</v>
      </c>
      <c r="C114" s="6" t="s">
        <v>195</v>
      </c>
      <c r="D114" s="14" t="s">
        <v>196</v>
      </c>
      <c r="E114" s="6">
        <v>1</v>
      </c>
      <c r="F114" s="5" t="s">
        <v>90</v>
      </c>
      <c r="G114" s="5"/>
    </row>
    <row r="115" ht="34.5" spans="1:7">
      <c r="A115" s="5">
        <f t="shared" si="3"/>
        <v>113</v>
      </c>
      <c r="B115" s="12" t="s">
        <v>194</v>
      </c>
      <c r="C115" s="6" t="s">
        <v>197</v>
      </c>
      <c r="D115" s="14" t="s">
        <v>198</v>
      </c>
      <c r="E115" s="6">
        <v>1</v>
      </c>
      <c r="F115" s="5" t="s">
        <v>90</v>
      </c>
      <c r="G115" s="5"/>
    </row>
    <row r="116" ht="34.5" spans="1:7">
      <c r="A116" s="5">
        <f t="shared" si="3"/>
        <v>114</v>
      </c>
      <c r="B116" s="12" t="s">
        <v>194</v>
      </c>
      <c r="C116" s="6" t="s">
        <v>199</v>
      </c>
      <c r="D116" s="14" t="s">
        <v>200</v>
      </c>
      <c r="E116" s="6">
        <v>1</v>
      </c>
      <c r="F116" s="5" t="s">
        <v>90</v>
      </c>
      <c r="G116" s="5"/>
    </row>
    <row r="117" ht="34.5" spans="1:7">
      <c r="A117" s="5">
        <f t="shared" si="3"/>
        <v>115</v>
      </c>
      <c r="B117" s="12" t="s">
        <v>194</v>
      </c>
      <c r="C117" s="6" t="s">
        <v>201</v>
      </c>
      <c r="D117" s="14" t="s">
        <v>202</v>
      </c>
      <c r="E117" s="6">
        <v>1</v>
      </c>
      <c r="F117" s="5" t="s">
        <v>90</v>
      </c>
      <c r="G117" s="5"/>
    </row>
    <row r="118" ht="37.5" spans="1:7">
      <c r="A118" s="5">
        <f t="shared" si="3"/>
        <v>116</v>
      </c>
      <c r="B118" s="11" t="s">
        <v>203</v>
      </c>
      <c r="C118" s="12" t="s">
        <v>204</v>
      </c>
      <c r="D118" s="5" t="s">
        <v>205</v>
      </c>
      <c r="E118" s="6">
        <v>4</v>
      </c>
      <c r="F118" s="5" t="s">
        <v>100</v>
      </c>
      <c r="G118" s="5"/>
    </row>
    <row r="119" ht="37.5" spans="1:7">
      <c r="A119" s="5">
        <f t="shared" si="3"/>
        <v>117</v>
      </c>
      <c r="B119" s="11" t="s">
        <v>203</v>
      </c>
      <c r="C119" s="12" t="s">
        <v>206</v>
      </c>
      <c r="D119" s="5" t="s">
        <v>205</v>
      </c>
      <c r="E119" s="6">
        <v>4</v>
      </c>
      <c r="F119" s="5" t="s">
        <v>100</v>
      </c>
      <c r="G119" s="5"/>
    </row>
    <row r="120" ht="37.5" spans="1:7">
      <c r="A120" s="5">
        <f t="shared" si="3"/>
        <v>118</v>
      </c>
      <c r="B120" s="11" t="s">
        <v>203</v>
      </c>
      <c r="C120" s="12" t="s">
        <v>207</v>
      </c>
      <c r="D120" s="5" t="s">
        <v>205</v>
      </c>
      <c r="E120" s="6">
        <v>4</v>
      </c>
      <c r="F120" s="5" t="s">
        <v>100</v>
      </c>
      <c r="G120" s="5"/>
    </row>
    <row r="121" ht="37.5" spans="1:7">
      <c r="A121" s="5">
        <f t="shared" si="3"/>
        <v>119</v>
      </c>
      <c r="B121" s="11" t="s">
        <v>203</v>
      </c>
      <c r="C121" s="12" t="s">
        <v>208</v>
      </c>
      <c r="D121" s="5" t="s">
        <v>205</v>
      </c>
      <c r="E121" s="6">
        <v>4</v>
      </c>
      <c r="F121" s="5" t="s">
        <v>100</v>
      </c>
      <c r="G121" s="5"/>
    </row>
    <row r="122" spans="1:7">
      <c r="A122" s="5">
        <f t="shared" si="3"/>
        <v>120</v>
      </c>
      <c r="B122" s="6" t="s">
        <v>209</v>
      </c>
      <c r="C122" s="15" t="s">
        <v>210</v>
      </c>
      <c r="D122" s="5"/>
      <c r="E122" s="6">
        <v>1</v>
      </c>
      <c r="F122" s="5" t="s">
        <v>90</v>
      </c>
      <c r="G122" s="5"/>
    </row>
    <row r="123" ht="34.5" spans="1:7">
      <c r="A123" s="5">
        <f t="shared" si="3"/>
        <v>121</v>
      </c>
      <c r="B123" s="12" t="s">
        <v>211</v>
      </c>
      <c r="C123" s="12" t="s">
        <v>212</v>
      </c>
      <c r="D123" s="14" t="s">
        <v>213</v>
      </c>
      <c r="E123" s="6">
        <v>2</v>
      </c>
      <c r="F123" s="5" t="s">
        <v>100</v>
      </c>
      <c r="G123" s="5"/>
    </row>
    <row r="124" ht="34.5" spans="1:7">
      <c r="A124" s="5">
        <f t="shared" si="3"/>
        <v>122</v>
      </c>
      <c r="B124" s="6" t="s">
        <v>214</v>
      </c>
      <c r="C124" s="6"/>
      <c r="D124" s="14" t="s">
        <v>215</v>
      </c>
      <c r="E124" s="6">
        <v>6</v>
      </c>
      <c r="F124" s="5" t="s">
        <v>90</v>
      </c>
      <c r="G124" s="5"/>
    </row>
    <row r="125" ht="34.5" spans="1:7">
      <c r="A125" s="5">
        <f t="shared" si="3"/>
        <v>123</v>
      </c>
      <c r="B125" s="6" t="s">
        <v>216</v>
      </c>
      <c r="C125" s="6"/>
      <c r="D125" s="14" t="s">
        <v>217</v>
      </c>
      <c r="E125" s="6">
        <v>10</v>
      </c>
      <c r="F125" s="5" t="s">
        <v>90</v>
      </c>
      <c r="G125" s="5"/>
    </row>
    <row r="126" ht="90" spans="1:7">
      <c r="A126" s="5">
        <f t="shared" si="3"/>
        <v>124</v>
      </c>
      <c r="B126" s="6" t="s">
        <v>218</v>
      </c>
      <c r="C126" s="12" t="s">
        <v>219</v>
      </c>
      <c r="D126" s="13" t="s">
        <v>220</v>
      </c>
      <c r="E126" s="6">
        <v>4</v>
      </c>
      <c r="F126" s="5" t="s">
        <v>100</v>
      </c>
      <c r="G126" s="5" t="str">
        <f>_xlfn.DISPIMG("ID_CD925433CDBE4289950342D5D9A235B6",1)</f>
        <v>=DISPIMG("ID_CD925433CDBE4289950342D5D9A235B6",1)</v>
      </c>
    </row>
    <row r="127" ht="90" spans="1:7">
      <c r="A127" s="5">
        <f t="shared" si="3"/>
        <v>125</v>
      </c>
      <c r="B127" s="6" t="s">
        <v>221</v>
      </c>
      <c r="C127" s="11" t="s">
        <v>222</v>
      </c>
      <c r="D127" s="13" t="s">
        <v>223</v>
      </c>
      <c r="E127" s="6">
        <v>4</v>
      </c>
      <c r="F127" s="5" t="s">
        <v>100</v>
      </c>
      <c r="G127" s="5" t="str">
        <f>_xlfn.DISPIMG("ID_EF37D44927A6429BB9D6C6195094FBCF",1)</f>
        <v>=DISPIMG("ID_EF37D44927A6429BB9D6C6195094FBCF",1)</v>
      </c>
    </row>
    <row r="128" ht="56.25" spans="1:7">
      <c r="A128" s="5">
        <f t="shared" si="3"/>
        <v>126</v>
      </c>
      <c r="B128" s="6" t="s">
        <v>224</v>
      </c>
      <c r="C128" s="12" t="s">
        <v>225</v>
      </c>
      <c r="D128" s="13" t="s">
        <v>226</v>
      </c>
      <c r="E128" s="6">
        <v>2</v>
      </c>
      <c r="F128" s="5" t="s">
        <v>100</v>
      </c>
      <c r="G128" s="5"/>
    </row>
    <row r="129" ht="56.25" spans="1:7">
      <c r="A129" s="5">
        <f t="shared" si="3"/>
        <v>127</v>
      </c>
      <c r="B129" s="6" t="s">
        <v>227</v>
      </c>
      <c r="C129" s="15" t="s">
        <v>228</v>
      </c>
      <c r="D129" s="13" t="s">
        <v>229</v>
      </c>
      <c r="E129" s="6">
        <v>5</v>
      </c>
      <c r="F129" s="5" t="s">
        <v>230</v>
      </c>
      <c r="G129" s="5"/>
    </row>
    <row r="130" ht="90" spans="1:7">
      <c r="A130" s="5">
        <f t="shared" si="3"/>
        <v>128</v>
      </c>
      <c r="B130" s="6" t="s">
        <v>231</v>
      </c>
      <c r="C130" s="6" t="s">
        <v>232</v>
      </c>
      <c r="D130" s="13" t="s">
        <v>233</v>
      </c>
      <c r="E130" s="6">
        <v>1</v>
      </c>
      <c r="F130" s="5" t="s">
        <v>100</v>
      </c>
      <c r="G130" s="5" t="str">
        <f>_xlfn.DISPIMG("ID_8E672F1112384B2A9BC2E0ED7FFE650B",1)</f>
        <v>=DISPIMG("ID_8E672F1112384B2A9BC2E0ED7FFE650B",1)</v>
      </c>
    </row>
    <row r="131" ht="90" spans="1:7">
      <c r="A131" s="5">
        <f t="shared" si="3"/>
        <v>129</v>
      </c>
      <c r="B131" s="6" t="s">
        <v>234</v>
      </c>
      <c r="C131" s="15" t="s">
        <v>235</v>
      </c>
      <c r="D131" s="13" t="s">
        <v>236</v>
      </c>
      <c r="E131" s="6">
        <v>4</v>
      </c>
      <c r="F131" s="5" t="s">
        <v>230</v>
      </c>
      <c r="G131" s="5" t="str">
        <f>_xlfn.DISPIMG("ID_91379C9F8C734A0AA218F0EF2D099588",1)</f>
        <v>=DISPIMG("ID_91379C9F8C734A0AA218F0EF2D099588",1)</v>
      </c>
    </row>
    <row r="132" ht="90" spans="1:7">
      <c r="A132" s="5">
        <f t="shared" si="3"/>
        <v>130</v>
      </c>
      <c r="B132" s="6" t="s">
        <v>237</v>
      </c>
      <c r="C132" s="12" t="s">
        <v>238</v>
      </c>
      <c r="D132" s="5"/>
      <c r="E132" s="6">
        <v>2</v>
      </c>
      <c r="F132" s="5" t="s">
        <v>90</v>
      </c>
      <c r="G132" s="5" t="str">
        <f>_xlfn.DISPIMG("ID_3026829BE0AA41408A5A40101F4F9387",1)</f>
        <v>=DISPIMG("ID_3026829BE0AA41408A5A40101F4F9387",1)</v>
      </c>
    </row>
    <row r="133" spans="1:7">
      <c r="A133" s="5">
        <f t="shared" si="3"/>
        <v>131</v>
      </c>
      <c r="B133" s="6" t="s">
        <v>239</v>
      </c>
      <c r="C133" s="6" t="s">
        <v>240</v>
      </c>
      <c r="D133" s="5"/>
      <c r="E133" s="6">
        <v>20</v>
      </c>
      <c r="F133" s="5" t="s">
        <v>90</v>
      </c>
      <c r="G133" s="5"/>
    </row>
    <row r="134" ht="45" spans="1:7">
      <c r="A134" s="5">
        <f t="shared" si="3"/>
        <v>132</v>
      </c>
      <c r="B134" s="6" t="s">
        <v>241</v>
      </c>
      <c r="C134" s="6" t="s">
        <v>242</v>
      </c>
      <c r="D134" s="5"/>
      <c r="E134" s="6">
        <v>3</v>
      </c>
      <c r="F134" s="5" t="s">
        <v>90</v>
      </c>
      <c r="G134" s="5"/>
    </row>
    <row r="135" spans="1:7">
      <c r="A135" s="5">
        <f t="shared" si="3"/>
        <v>133</v>
      </c>
      <c r="B135" s="12" t="s">
        <v>243</v>
      </c>
      <c r="C135" s="12" t="s">
        <v>244</v>
      </c>
      <c r="D135" s="5" t="s">
        <v>245</v>
      </c>
      <c r="E135" s="6">
        <v>5</v>
      </c>
      <c r="F135" s="5" t="s">
        <v>100</v>
      </c>
      <c r="G135" s="5"/>
    </row>
    <row r="136" spans="1:7">
      <c r="A136" s="5">
        <f t="shared" si="3"/>
        <v>134</v>
      </c>
      <c r="B136" s="12" t="s">
        <v>246</v>
      </c>
      <c r="C136" s="12" t="s">
        <v>247</v>
      </c>
      <c r="D136" s="5"/>
      <c r="E136" s="6">
        <v>20</v>
      </c>
      <c r="F136" s="5" t="s">
        <v>248</v>
      </c>
      <c r="G136" s="5"/>
    </row>
    <row r="137" spans="1:7">
      <c r="A137" s="5">
        <f t="shared" si="3"/>
        <v>135</v>
      </c>
      <c r="B137" s="6" t="s">
        <v>249</v>
      </c>
      <c r="C137" s="11" t="s">
        <v>250</v>
      </c>
      <c r="D137" s="5"/>
      <c r="E137" s="6">
        <v>50</v>
      </c>
      <c r="F137" s="5" t="s">
        <v>251</v>
      </c>
      <c r="G137" s="5"/>
    </row>
    <row r="138" spans="1:7">
      <c r="A138" s="5">
        <f t="shared" si="3"/>
        <v>136</v>
      </c>
      <c r="B138" s="6" t="s">
        <v>252</v>
      </c>
      <c r="C138" s="11" t="s">
        <v>253</v>
      </c>
      <c r="D138" s="5"/>
      <c r="E138" s="6">
        <v>1</v>
      </c>
      <c r="F138" s="5" t="s">
        <v>90</v>
      </c>
      <c r="G138" s="5"/>
    </row>
    <row r="139" spans="1:7">
      <c r="A139" s="5">
        <f t="shared" si="3"/>
        <v>137</v>
      </c>
      <c r="B139" s="6" t="s">
        <v>254</v>
      </c>
      <c r="C139" s="12" t="s">
        <v>255</v>
      </c>
      <c r="D139" s="5"/>
      <c r="E139" s="6">
        <v>1</v>
      </c>
      <c r="F139" s="5" t="s">
        <v>100</v>
      </c>
      <c r="G139" s="5"/>
    </row>
    <row r="140" spans="1:7">
      <c r="A140" s="5">
        <f t="shared" si="3"/>
        <v>138</v>
      </c>
      <c r="B140" s="11" t="s">
        <v>256</v>
      </c>
      <c r="C140" s="12" t="s">
        <v>257</v>
      </c>
      <c r="D140" s="5"/>
      <c r="E140" s="6">
        <v>2</v>
      </c>
      <c r="F140" s="5" t="s">
        <v>100</v>
      </c>
      <c r="G140" s="5"/>
    </row>
    <row r="141" spans="1:7">
      <c r="A141" s="5">
        <f t="shared" si="3"/>
        <v>139</v>
      </c>
      <c r="B141" s="6" t="s">
        <v>258</v>
      </c>
      <c r="C141" s="12" t="s">
        <v>257</v>
      </c>
      <c r="D141" s="5"/>
      <c r="E141" s="6">
        <v>2</v>
      </c>
      <c r="F141" s="5" t="s">
        <v>100</v>
      </c>
      <c r="G141" s="5"/>
    </row>
    <row r="142" spans="1:7">
      <c r="A142" s="5">
        <f t="shared" si="3"/>
        <v>140</v>
      </c>
      <c r="B142" s="6" t="s">
        <v>259</v>
      </c>
      <c r="C142" s="6" t="s">
        <v>260</v>
      </c>
      <c r="D142" s="5"/>
      <c r="E142" s="6">
        <v>4</v>
      </c>
      <c r="F142" s="5" t="s">
        <v>90</v>
      </c>
      <c r="G142" s="5"/>
    </row>
    <row r="143" spans="1:7">
      <c r="A143" s="5">
        <f t="shared" si="3"/>
        <v>141</v>
      </c>
      <c r="B143" s="6" t="s">
        <v>261</v>
      </c>
      <c r="C143" s="6" t="s">
        <v>262</v>
      </c>
      <c r="D143" s="5"/>
      <c r="E143" s="6">
        <v>10</v>
      </c>
      <c r="F143" s="5" t="s">
        <v>112</v>
      </c>
      <c r="G143" s="5"/>
    </row>
    <row r="144" spans="1:7">
      <c r="A144" s="5">
        <f t="shared" si="3"/>
        <v>142</v>
      </c>
      <c r="B144" s="6" t="s">
        <v>263</v>
      </c>
      <c r="C144" s="11" t="s">
        <v>264</v>
      </c>
      <c r="D144" s="5"/>
      <c r="E144" s="6">
        <v>6</v>
      </c>
      <c r="F144" s="5" t="s">
        <v>90</v>
      </c>
      <c r="G144" s="5"/>
    </row>
    <row r="145" spans="1:7">
      <c r="A145" s="5">
        <f t="shared" si="3"/>
        <v>143</v>
      </c>
      <c r="B145" s="6" t="s">
        <v>265</v>
      </c>
      <c r="C145" s="11" t="s">
        <v>266</v>
      </c>
      <c r="D145" s="5"/>
      <c r="E145" s="6">
        <v>6</v>
      </c>
      <c r="F145" s="5" t="s">
        <v>90</v>
      </c>
      <c r="G145" s="5"/>
    </row>
    <row r="146" spans="1:7">
      <c r="A146" s="5">
        <f t="shared" si="3"/>
        <v>144</v>
      </c>
      <c r="B146" s="6" t="s">
        <v>267</v>
      </c>
      <c r="C146" s="11" t="s">
        <v>268</v>
      </c>
      <c r="D146" s="5" t="s">
        <v>128</v>
      </c>
      <c r="E146" s="6">
        <v>4</v>
      </c>
      <c r="F146" s="5" t="s">
        <v>97</v>
      </c>
      <c r="G146" s="5"/>
    </row>
    <row r="147" spans="1:7">
      <c r="A147" s="5">
        <f t="shared" si="3"/>
        <v>145</v>
      </c>
      <c r="B147" s="11" t="s">
        <v>180</v>
      </c>
      <c r="C147" s="12" t="s">
        <v>269</v>
      </c>
      <c r="D147" s="5" t="s">
        <v>150</v>
      </c>
      <c r="E147" s="6">
        <v>6</v>
      </c>
      <c r="F147" s="5" t="s">
        <v>151</v>
      </c>
      <c r="G147" s="5"/>
    </row>
    <row r="148" spans="1:7">
      <c r="A148" s="5">
        <f t="shared" si="3"/>
        <v>146</v>
      </c>
      <c r="B148" s="11" t="s">
        <v>180</v>
      </c>
      <c r="C148" s="12" t="s">
        <v>270</v>
      </c>
      <c r="D148" s="5" t="s">
        <v>150</v>
      </c>
      <c r="E148" s="6">
        <v>4</v>
      </c>
      <c r="F148" s="5" t="s">
        <v>151</v>
      </c>
      <c r="G148" s="5"/>
    </row>
    <row r="149" spans="1:7">
      <c r="A149" s="5">
        <f t="shared" si="3"/>
        <v>147</v>
      </c>
      <c r="B149" s="11" t="s">
        <v>180</v>
      </c>
      <c r="C149" s="12" t="s">
        <v>271</v>
      </c>
      <c r="D149" s="5" t="s">
        <v>150</v>
      </c>
      <c r="E149" s="6">
        <v>1</v>
      </c>
      <c r="F149" s="5" t="s">
        <v>151</v>
      </c>
      <c r="G149" s="5"/>
    </row>
    <row r="150" spans="1:7">
      <c r="A150" s="5">
        <f t="shared" si="3"/>
        <v>148</v>
      </c>
      <c r="B150" s="11" t="s">
        <v>180</v>
      </c>
      <c r="C150" s="12" t="s">
        <v>272</v>
      </c>
      <c r="D150" s="5" t="s">
        <v>150</v>
      </c>
      <c r="E150" s="6">
        <v>3</v>
      </c>
      <c r="F150" s="5" t="s">
        <v>151</v>
      </c>
      <c r="G150" s="5"/>
    </row>
    <row r="151" spans="1:7">
      <c r="A151" s="5">
        <f t="shared" si="3"/>
        <v>149</v>
      </c>
      <c r="B151" s="11" t="s">
        <v>180</v>
      </c>
      <c r="C151" s="12" t="s">
        <v>273</v>
      </c>
      <c r="D151" s="5" t="s">
        <v>150</v>
      </c>
      <c r="E151" s="6">
        <v>3</v>
      </c>
      <c r="F151" s="5" t="s">
        <v>151</v>
      </c>
      <c r="G151" s="5"/>
    </row>
    <row r="152" spans="1:7">
      <c r="A152" s="5">
        <f t="shared" si="3"/>
        <v>150</v>
      </c>
      <c r="B152" s="11" t="s">
        <v>180</v>
      </c>
      <c r="C152" s="12" t="s">
        <v>274</v>
      </c>
      <c r="D152" s="5" t="s">
        <v>150</v>
      </c>
      <c r="E152" s="6">
        <v>2</v>
      </c>
      <c r="F152" s="5" t="s">
        <v>151</v>
      </c>
      <c r="G152" s="5"/>
    </row>
    <row r="153" spans="1:7">
      <c r="A153" s="5">
        <f t="shared" si="3"/>
        <v>151</v>
      </c>
      <c r="B153" s="11" t="s">
        <v>180</v>
      </c>
      <c r="C153" s="12" t="s">
        <v>275</v>
      </c>
      <c r="D153" s="5" t="s">
        <v>150</v>
      </c>
      <c r="E153" s="6">
        <v>2</v>
      </c>
      <c r="F153" s="5" t="s">
        <v>151</v>
      </c>
      <c r="G153" s="5"/>
    </row>
    <row r="154" spans="1:7">
      <c r="A154" s="5">
        <f t="shared" si="3"/>
        <v>152</v>
      </c>
      <c r="B154" s="6" t="s">
        <v>276</v>
      </c>
      <c r="C154" s="6" t="s">
        <v>277</v>
      </c>
      <c r="D154" s="5"/>
      <c r="E154" s="6">
        <v>5</v>
      </c>
      <c r="F154" s="5" t="s">
        <v>90</v>
      </c>
      <c r="G154" s="5"/>
    </row>
    <row r="155" ht="146.75" spans="1:7">
      <c r="A155" s="5">
        <f t="shared" si="3"/>
        <v>153</v>
      </c>
      <c r="B155" s="6" t="s">
        <v>278</v>
      </c>
      <c r="C155" s="6"/>
      <c r="D155" s="5"/>
      <c r="E155" s="6">
        <v>2</v>
      </c>
      <c r="F155" s="5" t="s">
        <v>119</v>
      </c>
      <c r="G155" s="5" t="str">
        <f>_xlfn.DISPIMG("ID_9309891530CA4E74AB660CB4FB21569B",1)</f>
        <v>=DISPIMG("ID_9309891530CA4E74AB660CB4FB21569B",1)</v>
      </c>
    </row>
    <row r="156" spans="1:7">
      <c r="A156" s="5">
        <f t="shared" si="3"/>
        <v>154</v>
      </c>
      <c r="B156" s="6" t="s">
        <v>267</v>
      </c>
      <c r="C156" s="6" t="s">
        <v>279</v>
      </c>
      <c r="D156" s="5"/>
      <c r="E156" s="6">
        <v>5</v>
      </c>
      <c r="F156" s="5" t="s">
        <v>151</v>
      </c>
      <c r="G156" s="5"/>
    </row>
    <row r="157" spans="1:7">
      <c r="A157" s="5">
        <f>ROW()-2</f>
        <v>155</v>
      </c>
      <c r="B157" s="6" t="s">
        <v>280</v>
      </c>
      <c r="C157" s="6" t="s">
        <v>281</v>
      </c>
      <c r="D157" s="5"/>
      <c r="E157" s="6">
        <v>6</v>
      </c>
      <c r="F157" s="5" t="s">
        <v>100</v>
      </c>
      <c r="G157" s="5"/>
    </row>
  </sheetData>
  <mergeCells count="1">
    <mergeCell ref="A1:G1"/>
  </mergeCells>
  <dataValidations count="2">
    <dataValidation type="list" allowBlank="1" showInputMessage="1" showErrorMessage="1" sqref="F133 F107:F110 F147:F157">
      <formula1>"盒,瓶,套,包,支,个,根"</formula1>
    </dataValidation>
    <dataValidation type="list" allowBlank="1" showInputMessage="1" showErrorMessage="1" sqref="F3:F8 F27:F48 F158:F1048576">
      <formula1>"盒,瓶,套,包,支"</formula1>
    </dataValidation>
  </dataValidations>
  <pageMargins left="0.7" right="0.7" top="0.75" bottom="0.75" header="0.3" footer="0.3"/>
  <pageSetup paperSize="9" scale="57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标样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婕婕</cp:lastModifiedBy>
  <dcterms:created xsi:type="dcterms:W3CDTF">2023-05-12T11:15:00Z</dcterms:created>
  <dcterms:modified xsi:type="dcterms:W3CDTF">2025-05-09T09:53:03Z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C5E5DFF1DD9F4DBAA63CF0FD7D57BF9F_13</vt:lpwstr>
  </property>
</Properties>
</file>