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00" firstSheet="1" activeTab="1"/>
  </bookViews>
  <sheets>
    <sheet name="Sheet0" sheetId="1" state="hidden" r:id="rId1"/>
    <sheet name="附表" sheetId="2" r:id="rId2"/>
  </sheets>
  <definedNames>
    <definedName name="_xlnm._FilterDatabase" localSheetId="0" hidden="1">Sheet0!$A$11:$N$39</definedName>
    <definedName name="_xlnm._FilterDatabase" localSheetId="1" hidden="1">附表!$A$4:$K$32</definedName>
    <definedName name="_xlnm.Print_Area" localSheetId="1">附表!$A$1:$J$32</definedName>
    <definedName name="_xlnm.Print_Titles" localSheetId="1">附表!$1:$4</definedName>
  </definedNames>
  <calcPr calcId="144525"/>
</workbook>
</file>

<file path=xl/sharedStrings.xml><?xml version="1.0" encoding="utf-8"?>
<sst xmlns="http://schemas.openxmlformats.org/spreadsheetml/2006/main" count="441" uniqueCount="230">
  <si>
    <t>部门整体自评</t>
  </si>
  <si>
    <t>年度</t>
  </si>
  <si>
    <t>2023</t>
  </si>
  <si>
    <t/>
  </si>
  <si>
    <t>单位名称</t>
  </si>
  <si>
    <t>韶关市妇女联合会</t>
  </si>
  <si>
    <t>财供人数（编制总数）合计</t>
  </si>
  <si>
    <t>行政（参公）编制数小计</t>
  </si>
  <si>
    <t xml:space="preserve">公益一类编制数小计
</t>
  </si>
  <si>
    <t>公益二类编制数小计</t>
  </si>
  <si>
    <t>财供人数（实有总数）合计</t>
  </si>
  <si>
    <t>行政（参公）实有数小计</t>
  </si>
  <si>
    <t>公益一类实有数小计</t>
  </si>
  <si>
    <t>公益二类实有数小计</t>
  </si>
  <si>
    <t>年度总目标</t>
  </si>
  <si>
    <t>加强思想政治引领，组织开展各类活动，为我市广大妇女儿童提供服务，有效实现我市妇女儿童活动中心功能；完成曾瑜同志社保费补缴；大力开展妇女宣传与发展工作，实施科技创新巾帼行动、乡村振兴巾帼行动、生态文明建设巾帼行动等，深入开展妇女技能培训、妇女创业基地创建、十百帮扶基地创建、发放妇女小额担保财政贴息贷款等工作。开展好妇女技能培训活动等，提升妇女创业发展能力。扎实推进新周期妇女儿童发展规划实施工作，确保妇女儿童发展与经济社会发展同步规划、同步实施、同步落实。保障市妇女儿童工作委员会办公室机构运作，加强沟通协调，做好规划宣传及统计监测等工作。扎实推进我市“妇女之家”规范化建设，突出妇女工作特色，打造服务基层妇女的工作品牌；实施妇女维权与信息服务站项目工作、推进韶关市婚姻家庭纠纷调解委员会运作，维护妇女儿童合法权益；妇女群众的权益知晓率和自我维权能力有所提高；教育一定数量的妇女群众，使其在子女教育、婚姻家庭、健康生活等方面有所受益；培育一支较为稳定“巾帼维权服务队”志愿者队伍，为有诉求的妇女畅通反映和沟通的渠道；办好妇女儿童十项民生实事，继续开展招善引爱工作；在六一、中秋、国庆等节日，以慰问、帮扶等形式关心关爱妇女儿童，积极做好家庭教育支持服务工作，继续打造“韶关父母学堂”家庭教育工作品牌，推动家庭文明建设工作常抓常新。开展家家幸福安康工程、六一慰问及关爱妇女儿童工作、援建单亲特困母亲安居房项目，继续加大关爱妇女儿童工作以及加强家庭文明建设工作、“善美儿童之家”示范点项目的建设工作等，进一步提升我市妇女儿童及家庭的获得感、幸福感、安全感。</t>
  </si>
  <si>
    <t>年度完成情况</t>
  </si>
  <si>
    <t>开展各类妇女儿童活动169场次，服务群众10000人次及以上。完成曾瑜同志社保费补缴。举办三八节系列活动，宣传男女平等基本国策。通过培育扶持巾帼创业基地、合作社创建，引领妇女岗位建功，推动妇女全面发展。在全市范围内设立试点，全面实施“十百帮扶农村低收入妇女乡村振兴项目”。向全市符合条件的创业妇女发放妇女小额担保市财政贴息贷款1196万元，贷款妇女239人,支持妇女创业就业。推动我市妇女增收致富。保障韶关市妇女儿童发展规划实施工作推进，保障妇儿工委办公室正常运行。完成创建20个市级“妇女之家”示范点。举办韶关市家庭教育服务工作培训会1场、开展家庭文明建设主题宣教活动2场、韶关父母学堂40期、开展亲子阅读项目1个、开展“家庭教育亲子在线”广播栏目项目。春节慰问20户单亲特困母亲家庭，市领导六一慰问活动，关爱留守儿童、困境儿童活动30场，帮扶困境妇女儿童及家庭，开展50场家庭教育进村、社区活动。完成单亲特困母亲安居房援建。完成年度项目评估。全市共调解个案112宗，支持县以下各级婚调委工作开展，营造良好的家庭和谐社会氛围。市妇女维权与信息服务站项目，服务对象满意度99.5%。</t>
  </si>
  <si>
    <t>年度部门预算情况</t>
  </si>
  <si>
    <t>总预算（万元）</t>
  </si>
  <si>
    <t>年度预算资金类别</t>
  </si>
  <si>
    <t>年度预算</t>
  </si>
  <si>
    <t>资金来源</t>
  </si>
  <si>
    <t>基本支出</t>
  </si>
  <si>
    <t>项目支出</t>
  </si>
  <si>
    <t>中省资金</t>
  </si>
  <si>
    <t>市本级资金</t>
  </si>
  <si>
    <t>其他来源资金</t>
  </si>
  <si>
    <t>1,033.34</t>
  </si>
  <si>
    <t>672.58</t>
  </si>
  <si>
    <t>360.76</t>
  </si>
  <si>
    <t>1,183.34</t>
  </si>
  <si>
    <t>15.00</t>
  </si>
  <si>
    <t>一级指标</t>
  </si>
  <si>
    <t>二级指标</t>
  </si>
  <si>
    <t>三级指标</t>
  </si>
  <si>
    <t>分值</t>
  </si>
  <si>
    <t>得分/自评分</t>
  </si>
  <si>
    <t>评分依据、未达标原因、改进措施</t>
  </si>
  <si>
    <t>指标解释</t>
  </si>
  <si>
    <t>范围</t>
  </si>
  <si>
    <t>评分标准</t>
  </si>
  <si>
    <t>数据来源</t>
  </si>
  <si>
    <t>参考佐证材料</t>
  </si>
  <si>
    <t>备注</t>
  </si>
  <si>
    <t>需补充资料</t>
  </si>
  <si>
    <t>履职效能</t>
  </si>
  <si>
    <t>整体效能</t>
  </si>
  <si>
    <t>部门整体绩效目标产出指标完成情况</t>
  </si>
  <si>
    <t>有对应部门整体绩效指标数</t>
  </si>
  <si>
    <t>反映年度预算编报时确定的部门整体预算绩效目标中产出指标完成情况。</t>
  </si>
  <si>
    <t>本级+专项</t>
  </si>
  <si>
    <t>1.首先根据绩效目标表（年初目标值/实际完成值）计算指标完成率。按完成率计分：
（1）完成率60%以下为不及格，不得分；
（2）完成率为60%-100%的，得分=完成率×本指标分值；
（3）完成率100-150%的，得满分；
（4）完成率高于150%的，得一半分。
2.再计算本评价指标的综合得分=各产出指标得分合计÷产出指标个数。
3.如未报整体绩效目标，此项自评不得分。</t>
  </si>
  <si>
    <t>部门自行列表统计，并提供佐证材料。</t>
  </si>
  <si>
    <t>具体绩效目标未提供相关佐证资料</t>
  </si>
  <si>
    <t>部门整体绩效目标效益指标完成情况</t>
  </si>
  <si>
    <t>有项目绩效目标完成情况表</t>
  </si>
  <si>
    <t>反映年度预算编报时确定的部门预算整体绩效目标中绩效指标完成情况。</t>
  </si>
  <si>
    <t>1.首先根据绩效目标表（年初目标值/实际完成值）计算指标完成率。按完成率计分：
 （1）完成率60%以下为不及格，不得分；
（2）完成率为60%-100%的，得分=完成率×本指标分值；
（3）完成率100-150%的，得满分；
（4）完成率高于150%的，得一半分。
2.再计算本指标的综合得分=各产出指标得分合计÷产出指标个数。
3.非量化效益指标的得分需提供详细的书面评分依据。评分采取评级方式评分，优=95，良=85，达标=70，不达标=50。
4.如未报整体绩效目标，此项自评不得分。</t>
  </si>
  <si>
    <t>部门预算资金支出率</t>
  </si>
  <si>
    <t>已传决算报表</t>
  </si>
  <si>
    <t>反映部门预算资金支出进度。</t>
  </si>
  <si>
    <t>1.按照财政部门年底统计的支出进度计算。
2.全年支出进度90%以上的得满分，低于90%的，得分=（支出进度/90%）*本指标分值</t>
  </si>
  <si>
    <t>缺财政部门年底统计的支出进度相关资料</t>
  </si>
  <si>
    <t>专项效能</t>
  </si>
  <si>
    <t>专项资金绩效完成情况</t>
  </si>
  <si>
    <t>附项目清单</t>
  </si>
  <si>
    <t>反映部门专项资金绩效目标的完成情况</t>
  </si>
  <si>
    <t>专项</t>
  </si>
  <si>
    <t>1.首先计算各专项资金（政策任务）得分=各专项资金单位产出、效益指标自评分数×本指标分值÷100。
2.再计算本指标综合得分=按照部门当年度各专项资金额度占部门所有专项资金额度的比重，对各专项资金得分进行加权平均。</t>
  </si>
  <si>
    <t>部门自行统计，提供佐证材料。</t>
  </si>
  <si>
    <t>专项资金支出率</t>
  </si>
  <si>
    <t>附执行情况</t>
  </si>
  <si>
    <t>反映部门主管专项资金到年底的实际支出使用进度。</t>
  </si>
  <si>
    <t>1. 首先计算各专项资金（政策任务）支出进度=（各专项资金预算支出数÷专项资金下达（安排）数）×100%。
2.再计算部门主管专项资金综合支出进度=按照部门当年度各专项资金额度占部门所有专项资金额度的比重，对各专项资金支出进度进行加权平均。
3.本指标综合得分=部门主管专项资金综合支出进度×本指标分值。</t>
  </si>
  <si>
    <t>财政部门提供数据。</t>
  </si>
  <si>
    <t>缺财政部门专项资金（政策任务）支出进度相关资料</t>
  </si>
  <si>
    <t>管理效率</t>
  </si>
  <si>
    <t>预算编制</t>
  </si>
  <si>
    <t>预算项目事前绩效评估</t>
  </si>
  <si>
    <t>有项目预算党组会议记录</t>
  </si>
  <si>
    <t>反映部门对申请新增预算的入库项目开展事前绩效评估工作的落实情况。</t>
  </si>
  <si>
    <t>预算入库项目，指新增预算申请的事业发展性支出一级项目、部门预算500万元以上二级项目。
检查部门申请新增预算的项目是否按要求的范围开展绩效评估，是否按《指南》的程序和内容开展工作，评分采用扣分法。
1.应评估项目超过3个的，有1项没有开展评估，扣0.3分，扣完为止。
2.应评估项目3个以内的，有1项没有开展评估，扣0.5分，扣完为止。</t>
  </si>
  <si>
    <t>《指南》相关文件、项目事前绩效评估相关资料</t>
  </si>
  <si>
    <t>预算执行</t>
  </si>
  <si>
    <t>预算编制约束性</t>
  </si>
  <si>
    <t>无追加资金</t>
  </si>
  <si>
    <t>反映部门预算的调剂、年中追加资金情况。</t>
  </si>
  <si>
    <t>本级</t>
  </si>
  <si>
    <t>1.本指标综合得分=（1-预算调剂发生率）×分值×60%+（1-年中追加资金占比率）×分值×40%。
2.预算调剂发生率，考核预算执行过程中,非因中央和省、市政策调整或发生自然灾害等不可抗力因素,部门要求调剂预算资金情况,包括预算科目、级次、项目调剂。
3.年中追加资金占比率，考核非因新出台的统一政策（如年中增人增编经费、中央追加资金、非本部门主管的专项资金），当年度年中追加资金占比情况。
4.各基础数据与机关绩效考核口径一致。</t>
  </si>
  <si>
    <t>缺财政部门预算的调剂、年中追加资金情况相关资料</t>
  </si>
  <si>
    <t>财务管理合规性</t>
  </si>
  <si>
    <t>有管理制度</t>
  </si>
  <si>
    <t>反映部门（单位）财务管理的规范性</t>
  </si>
  <si>
    <t>支出范围、程序、用途、核算应符合国家财经法规和财务管理制度及有关专项资金管理办法的规定，采取扣分法评分：
1.明确指出问题和处理意见的（具体根据审计（以部门预算审计和专项审计为主）和财会监督意见），并限期整改的，1项扣0.5分。
2.未明确处理意见,属于因主管部门制度设计缺陷或失职等造成资金套取、冒领、挪用的，1项扣0.5分。
3.连续两年对因业务主管部门责任引发的同一问题提出意见,或主管部门未落实相关审计和财会监督整改意见的,1项扣1分。
4.评价中发现的支出范围、程序、用途、核算不符合国家财经法规和财务管理制度及有关专项资金管理办法的规定的情况，发现一项扣0.5分。
根据上述扣分情况扣完为止，审计提出的下达期限、资产管理、采购等合规性在相应指标扣分，在此项指标不重复扣分。</t>
  </si>
  <si>
    <t>请如实提供，如抽查发现不按照实际提供的部门，该二级指标不得分。</t>
  </si>
  <si>
    <t>是否存在扣分情况，若无提供情况说明。</t>
  </si>
  <si>
    <t>信息公开</t>
  </si>
  <si>
    <t>预决算公开合规性</t>
  </si>
  <si>
    <t>按要求时限公开</t>
  </si>
  <si>
    <t>反映部门（单位）预算决算公开执行到位情况</t>
  </si>
  <si>
    <t>预算、决算公开合规性各占50%,对未公开预算或决算的非涉密部门，得0分。已公开部门预决算的,分别从及时性（10%）、规范性（40%）2个方面考核：一是非涉密部门在财政部门批复本部门预决算后, 20日内向社会公开的得10%分值,未及时公开的得0分。二是根据公开规范性检查指标计算得分,即：公开工作合规指标数量÷检查指标数量×40%分值。</t>
  </si>
  <si>
    <t>省财政厅提供数据。7</t>
  </si>
  <si>
    <t>缺省财政厅提供数据关于预决算公开情况、缺财政部门批复本部门预决算时间</t>
  </si>
  <si>
    <t>绩效信息公开情况</t>
  </si>
  <si>
    <t>有单位官网公开截图</t>
  </si>
  <si>
    <t>反映部门（单位）绩效信息公开执行到位情况</t>
  </si>
  <si>
    <t>指绩效目标、绩效自评资料按规定在单位网站公开情况。
1.绩效目标在规定时间公开的，得满分，否则不得分；
2.绩效自评资料在规定时间公开的，得满分，否则不得分。
3.目标公开情况和自评资料公开情况得分各占50%，计算出本指标的综合得分。</t>
  </si>
  <si>
    <t>缺绩效目标公开资料；规定时间相关文件。</t>
  </si>
  <si>
    <t>绩效管理</t>
  </si>
  <si>
    <t>绩效管理制度建设</t>
  </si>
  <si>
    <t>成立预算绩效工作领导小组，有预算绩效管理制度，有专项资金管理办法</t>
  </si>
  <si>
    <t>反映部门对机关和下属单位、专项资金等绩效目标管理、绩效运行监控、绩效评价管理和评价结果应用等预算绩效管理制度的建设和执行情况</t>
  </si>
  <si>
    <t>1.部门出台对本级使用资金管理制度明确绩效要求的，得满分，否则不得分。绩效要求应包含绩效目标管理、绩效运行监控、绩效评价管理和评价结果应用等方面。
2.部门主管专项资金印发管理办法，并体现绩效管理要求的，得满分，否则不得分。
3.部门出台制度明确机关各科室、机关与下属单位的绩效职责分工要求的，得满分，否则不得分。
4.制度形式可以为专门规定，也可以是综合制度。内容有缺漏的，酌情扣分。以上三项得分分别占30%、30%和40%，计算出本指标的综合得分。</t>
  </si>
  <si>
    <t>绩效管理制度执行</t>
  </si>
  <si>
    <t>有预算绩效考核相关资料</t>
  </si>
  <si>
    <t>反映部门对机关和下属单位绩效目标管理、绩效运行监控、绩效评价管理等预算绩效管理制度的执行情况</t>
  </si>
  <si>
    <t>1.根据评价部门整体预算绩效目标和项目绩效目标编报质量评分。
2.根据部门自评复核等级情况评分。
3.以上两项内容评分各占50%。</t>
  </si>
  <si>
    <t>缺财政部门提供相关资料</t>
  </si>
  <si>
    <t>采购管理</t>
  </si>
  <si>
    <t>采购意向公开合规性</t>
  </si>
  <si>
    <t>按照政府采购相关规定，我会2023年8个政府采购项目，有6个属于定点采购，2个是直接采购（采购限额标准以下）不需在政府采购网内进行采购意向公开。</t>
  </si>
  <si>
    <t>反映采购意向公开完整性、及时性情况。</t>
  </si>
  <si>
    <t>采购意向100%公开的得满分，否则不得分。</t>
  </si>
  <si>
    <t>缺财政部门采购意向情况相关资料</t>
  </si>
  <si>
    <t>采购意向公开时限</t>
  </si>
  <si>
    <t>采购意向公开时限，原则不得晚于采购活动开始前30日。纳入部门预算支出范围的采购项目，预算单位应当在部门预算批复后40日内，在政府采购系统填报采购意向要素，各主管预算部门通过政府采购系统汇总本部门、本系统所有预算单位的采购意向（涉密信息除外）后，在部门预算批复后60日内予以公开。符合规定的，得满分，否则不得分。</t>
  </si>
  <si>
    <t>缺财政部门采购意向公开情况相关资料</t>
  </si>
  <si>
    <t>采购内控制度建设</t>
  </si>
  <si>
    <t>有采购业务控制管理制度</t>
  </si>
  <si>
    <t>反映部门政府
采购内部控制管理制度建设情况。</t>
  </si>
  <si>
    <t>部门建立政府采购内部控制管理制度并报财政部门备案的，得1分，否则不得分。</t>
  </si>
  <si>
    <t>缺向财政部门备案的相关资料</t>
  </si>
  <si>
    <t>采购活动合规性</t>
  </si>
  <si>
    <t>无采购投诉</t>
  </si>
  <si>
    <t>反映部门政府采购活动合法合规性情况。</t>
  </si>
  <si>
    <t>采购投诉处理，经财政部门查证认定投诉事项成立的，发现1例扣1分，扣完为止。</t>
  </si>
  <si>
    <t>缺财政部门采购投诉相关资料</t>
  </si>
  <si>
    <t>采购合同签订时效性</t>
  </si>
  <si>
    <t>有预留项目执行情况明细表</t>
  </si>
  <si>
    <t>反映政府采购合同签订及时性情况。</t>
  </si>
  <si>
    <t>1.预算单位与中标、成交供应商应当在中标、成交通知书发出之日起三十日内，按照采购文件确定的事项签订政府采购合同。
2.合同签订及时率=在规定时限内签订合同项目数/总项目数。
合同签订及时率=100%，得3分；
90%≤合同签订及时率＜100%，得2分；
80%≤合同签订及时率＜90%，得1分；
合同签订及时率＜80%，不得分。</t>
  </si>
  <si>
    <t>缺中标或者成交通知书</t>
  </si>
  <si>
    <t>合同备案时效性</t>
  </si>
  <si>
    <t>有合同备案表</t>
  </si>
  <si>
    <t>反映采购合同备案及时性情况。</t>
  </si>
  <si>
    <t>合同备案公开，自合同签订之日起2个工作日内在“广东省政府采购网” 备案公开，符合规定的得满分，否则不得分。</t>
  </si>
  <si>
    <t>采购政策效能</t>
  </si>
  <si>
    <t>有预留项目执行情况公告</t>
  </si>
  <si>
    <t>反映部门采购政策执行的效果情况。</t>
  </si>
  <si>
    <t>按照《政府采购促进中小企业发展管理办法》要求为中小企业预留采购份额。数值=（实际面向中小企业采购金额合计数/预算编制时部门预留金额合计数）×100%。
评分=数值×分值。</t>
  </si>
  <si>
    <t>预留项目执行情况公告金额18.74万，预留项目执行情况明细表金额为18.1549.19万元不一致。以哪个金额为准。</t>
  </si>
  <si>
    <t>资产管理</t>
  </si>
  <si>
    <t>资产配置合规性</t>
  </si>
  <si>
    <t>附年度资产报表</t>
  </si>
  <si>
    <t>反映单位办公室面积和办公设备配置是否超过规定标准。</t>
  </si>
  <si>
    <t>符合标准的，得2分，发现一项（类）不符的，扣1分，扣完为止。</t>
  </si>
  <si>
    <t>缺单位办公室面积和办公设备配置规定标准相关资料</t>
  </si>
  <si>
    <t>资产收益上缴的及时性</t>
  </si>
  <si>
    <t>无单位资产处置和使用收益上缴情况</t>
  </si>
  <si>
    <t>反映单位资产处置和使用收益上缴的及时性。</t>
  </si>
  <si>
    <t>检查处置收益和租金上缴是否及时（高校可自留的资金除外）。存在长期（超过3个月）未上缴的，每1笔扣0.5分，扣完为止。</t>
  </si>
  <si>
    <t>资产盘点情况</t>
  </si>
  <si>
    <t>附资产盘点表</t>
  </si>
  <si>
    <t>反映单位是否每年按要求进行资产盘点。</t>
  </si>
  <si>
    <t>每年进行一次资产盘点，并完成结果处理的，得1分。未进行盘点的，不得分。</t>
  </si>
  <si>
    <t>缺2023年盘点资料</t>
  </si>
  <si>
    <t>数据质量</t>
  </si>
  <si>
    <t>无需要核实说明情况</t>
  </si>
  <si>
    <t>反映部门（单位）行政事业性国有资产年报数据质量。</t>
  </si>
  <si>
    <t>部门（单位）行政事业性国有资产年报数据完整、准确，核实性问题均能提供有效、真实的说明，且资产账与财务账、资产实体相符的，得2分；否则酌情扣分。</t>
  </si>
  <si>
    <t>资产管理合规性</t>
  </si>
  <si>
    <t>有国有资产管理制度</t>
  </si>
  <si>
    <t>反映部门（单位）资产管理是否合规。</t>
  </si>
  <si>
    <t>1.有无行政事业性国有资产管理内部管理规程；如无，扣0.5分。
2.在各类巡视、审计、监督检查工作中如发现资产管理存在问题的，每发现1次扣0.5分，扣完为止。</t>
  </si>
  <si>
    <t>在各类巡视、审计、监督检查工作中如发现资产管理存在问题相关资料为提供，若不存在则提供情况说明无此项事项。</t>
  </si>
  <si>
    <t>固定资产利用率</t>
  </si>
  <si>
    <t>固定资产利用率见附件</t>
  </si>
  <si>
    <t>反映部门（单位）固定资产的使用情况。</t>
  </si>
  <si>
    <t>部门（单位）实际在用固定资产总额与所有固定资产总额的比例。
1.比率≥90%的，得2分；
2.90%＞比率≥75%的，得1分；
3.75%＞比率≥60%的，得0.5分；
4.比率＜60%的，得0分。</t>
  </si>
  <si>
    <t>运行成本</t>
  </si>
  <si>
    <t>经济成本控制情况</t>
  </si>
  <si>
    <t>有预算编制通知</t>
  </si>
  <si>
    <t>反映部门经济支出分类核算情况，包括对运转成本的控制努力程度和效果、核算精准度和合理性等。</t>
  </si>
  <si>
    <t>1.相关工作预算编制依据较为明确的，得3分；
2.相关工作成本与市场价格、行业标准、其他地市的同类项目相比较为合理的得3分。</t>
  </si>
  <si>
    <t>缺相关工作成本与市场价格、行业标准、其他地市的同类项目相比较为合理的佐证资料</t>
  </si>
  <si>
    <t>“三公”经费控制情况</t>
  </si>
  <si>
    <t>2023年部门预算情况说明中有“三公”经费安排情况说明</t>
  </si>
  <si>
    <t>反映部门（单位）对“三公”经费的控制效果。</t>
  </si>
  <si>
    <t>“三公”经费实际支出数（按照经济科目计算）≤预算安排的“三公”经费数（按照预算公开金额取数），符合要求的得满分，不符合要求的不得分。</t>
  </si>
  <si>
    <t>合计</t>
  </si>
  <si>
    <t>附件：</t>
  </si>
  <si>
    <t>韶关市妇女联合会部门整体支出绩效自评复核评分表</t>
  </si>
  <si>
    <t>评价指标</t>
  </si>
  <si>
    <t>复核得分</t>
  </si>
  <si>
    <t>评分说明</t>
  </si>
  <si>
    <t>自评得分</t>
  </si>
  <si>
    <t xml:space="preserve">根据提供的佐证资料，项目的产出覆盖了部门整体的指标，用项目产出指标作为部门整体产出指标完成情况的评分依据，项目产出指标共40项，除质量指标（验收通过率）未见佐证资料扣10分；开展活动次数完成度314%、开展公益宣传活动次数完成度250%及创建巾帼创业示范基地个数完成率214%共3个指标得一半分，其他均满分，本指标综合得分=（10*36+5*3）/40=9.38。
</t>
  </si>
  <si>
    <t>ok</t>
  </si>
  <si>
    <t>1.首先根据绩效目标表（年初目标值/实际完成值）计算指标完成率。按完成率计分：
 （1）完成率60%以下为不及格，不得分；
（2）完成率为60%-100%的，得分=完成率×本指标分值；
（3）完成率100-150%的，得满分；
（4）完成率高于150%的，得一半分。
2.再计算本指标的综合得分=各产出指标得分合计÷产出指标个数。
3.非量化效益指标的得分需提供详细的书面评分依据。评分采取评级方式评分，优≧90，良[80,90)，中[70,80),达标[60,70)，不达标≦60。
4.如未报整体绩效目标，此项自评不得分。</t>
  </si>
  <si>
    <t xml:space="preserve">根据提供的佐证资料，项目的效益指标覆盖了部门整体的指标，用项目效益指标作为部门整体效益指标完成情况作为评分依据，效益指标共20项，其中2023年市妇女儿童活动服务项目工作经费、2023年市婚姻家庭纠纷人民调解委员会项目、2023年家家幸福安康工程专项经费、2023年六一慰问及关爱妇女儿童工作专项经费、2023年市级“妇女之家”示范点建设项目、2023年妇女儿童工作委员会专项经费共7个非量化效益指标，评分为优，每个非量化指标分值为9分。2023年家家幸福安康工程专项经费、2023年六一慰问及关爱妇女儿童工作专项经费、2023年妇女宣传与发展工作专项经费、2023年妇女儿童工作委员会专项经费等共4个服务对象满意度指标未对所有服务活动进行满意度调查，酌情扣2分，即均得8分，2023年市级“妇女之家”示范点建设项目服务对象满意度未见相关佐证资料，扣10分，剩余9个效益指标得满分，本指标综合得分=（9*7+8*4+10*8+0）/20=8.75。
</t>
  </si>
  <si>
    <t>全年支出进度为80.37%，按计算公式计算得分=（80.37%/90%）*3=2.68。</t>
  </si>
  <si>
    <t>1.中省资金为提前下达2023年省“妇女之家”功能提升项目资金20万及提前下达2023年省妇女维权与信息服务站项目资金20万，其中提前下达2023年省“妇女之家”功能提升项目中除服务对象满意度因“送法到家”未见事后反馈，扣2分，其余满分，得分98分，最终得分=各专项资金单位产出、效益指标自评分数×本指标分值÷100=98*20/100=19.6；提前下达2023年省妇女维权与信息服务站项目中非量化指标社会效益指标及可持续影响评分优，为9分外，其他指标均满分，得分98分，最终得分=各专项资金单位产出、效益指标自评分数×本指标分值÷100=98*20/100=19.6。                                                                                                                                       2.经计算本指标综合得分=50%*19.6+50%*19.6=19.6。</t>
  </si>
  <si>
    <t>中省资金为提前下达2023年省“妇女之家”功能提升项目资金20万及提前下达2023年省妇女维权与信息服务站项目资金20万，经加权计算各专项资金（政策任务）支出进度为84.02%，本指标综合得分=84.02%*3=2.52。</t>
  </si>
  <si>
    <t>检查部门申请新增预算的项目是否按要求的范围开展绩效评估，是否按规定程序和内容开展工作，评分采用扣分法。
1.应评估项目超过3个的，有1项没有开展评估，扣0.3分，扣完为止。
2.应评估项目3个以内的，有1项没有开展评估，扣0.5分，扣完为止。</t>
  </si>
  <si>
    <t>市妇联无应评估入库项目，本指标不扣分。</t>
  </si>
  <si>
    <t>市妇联2023年调剂金额14.1万，得分=（1-0.011915411)×4×60%+4×40%=3.97。</t>
  </si>
  <si>
    <t>年初预算金额</t>
  </si>
  <si>
    <t>2023年韶关市审计局对韶关市妇女联合会党组书记、主席汪波同志任期履行经济责任情况进行审计，但目前未出具审计报告，所以本指标不扣分。</t>
  </si>
  <si>
    <t>一是在财政部门批复本部门预决算后，20日内向社会公开得1分，二是根据公开规范性检查指标计算得1分。本指标合计得2分。</t>
  </si>
  <si>
    <t>经搜索市妇联门户网站，未见绩效目标公开，扣1分。</t>
  </si>
  <si>
    <t>市妇联成立了预算绩效管理工作领导小组，并出台了《韶关市妇女联合会预算绩效管理制度》，制度包含了对本级使用资金管理制度明确绩效要求及明确机关各科室、机关与下属单位的绩效职责分工要求。市妇联印发了《市妇联专项资金管理办法》，并体现绩效管理要求。本项指标满分。</t>
  </si>
  <si>
    <t>1、一是市妇联个别指标值设置偏低，如：2023年妇女宣传与发展工作专项经费数量指标设置的目标值为创建7个巾帼创业示范基地，实际创建完成15个，实际完成率214%，超目标值8个。该项已在产出完成情况扣分，此项不再重复扣分。2、二是部分绩效指标值不具可衡量性，如：家家幸福安康工程项目社会效益设置了指标“营造新时代家庭文明新风尚的浓厚氛围”。上述指标未能将目标量化，没有明确的标准，无法准确衡量工作完成情况。3、项目指标未覆盖主要重点任务，市妇联年度重点任务有9项，但效果指标仅设置了2项，如：市婚姻家庭纠纷人民调解委员会项目未设置对应的效果指标，指标设置不完整。酌情扣1分，得分2分；2.根据部门自评复核等级情况评分为优，不扣分，得分3分。</t>
  </si>
  <si>
    <t>市妇联2023年9个政府采购项目，均为采用协议供货和定点采购方式实施的小额零星采购，不需在政府采购网内进行采购意向公开，不扣分。</t>
  </si>
  <si>
    <t>部门建立政府采购内部控制管理制度已于2021年报财政部门备案，本指标得1分。</t>
  </si>
  <si>
    <t>无采购投诉处理，本指标不扣分。</t>
  </si>
  <si>
    <r>
      <rPr>
        <sz val="10"/>
        <rFont val="宋体"/>
        <charset val="134"/>
        <scheme val="minor"/>
      </rPr>
      <t>1.预算单位与中标、成交供应商应当在中标、成交通知书发出之日起三十日内，按照采购文件确定的事项签订政府采购合同。
2.合同签订及时率=在规定时限内签订合同项目数/总项目数。
合同签订及时率=100%，得3分；
90%≤合同签订及时率</t>
    </r>
    <r>
      <rPr>
        <sz val="10"/>
        <rFont val="宋体"/>
        <charset val="134"/>
        <scheme val="minor"/>
      </rPr>
      <t>&lt;</t>
    </r>
    <r>
      <rPr>
        <sz val="10"/>
        <rFont val="宋体"/>
        <charset val="134"/>
        <scheme val="minor"/>
      </rPr>
      <t>100%，得2分；
80%≤合同签订及时率&lt;90%，得1分；
合同签订及时率&lt;80%，不得分。</t>
    </r>
  </si>
  <si>
    <t>1.预算单位与中标、成交供应商在中标、成交通知书发出之日起三十日内，按照采购文件确定的事项签订政府采购合同。
2.合同签订及时率=在规定时限内签订合同项目数/总项目数=9/9*100%=100%。
合同签订及时率=100%，得3分。</t>
  </si>
  <si>
    <t>合同备案公开8项，有2项自合同签订之日起未在2个工作日内在“广东省政府采购网”备案公开，本指标不得分。</t>
  </si>
  <si>
    <t>按照《政府采购促进中小企业发展管理办法》要求为中小企业预留采购份额。数值=（实际面向中小企业采购金额合计数187439.19/预算编制时部门预留金额合计数187400.00）×100%=1，本指标得1分。</t>
  </si>
  <si>
    <t>未发现不符合标准的资产，本指标不扣分。</t>
  </si>
  <si>
    <t>市妇联无需上缴得处置收益和租金，本指标不扣分。</t>
  </si>
  <si>
    <t>韶关市妇女联合会党组书记、主席汪波同志任期履行经济责任情况审计中发现2023年及以前年度均未进行资产盘点，本指标不得分。</t>
  </si>
  <si>
    <t>部门(单位) 行政事业性国有资产年报数据完整、准确，核实性问题均能提供有效、真实的说明，且资产账与财务账、资产实体相符，本指标得2分。</t>
  </si>
  <si>
    <t>有行政事业性国有资产管理内部管理规程，本指标不扣分；韶关市妇女联合会党组书记、主席汪波同志任期履行经济责任情况审计中发现存在资产盘盈、盘亏及部分资产闲置等问题，扣0.5分。</t>
  </si>
  <si>
    <t>根据市妇联提供得资产卡片计算，实际在用固定资产总额与所有固定资产总额的比例大于90%，本指标不扣分。</t>
  </si>
  <si>
    <t>相关工作预算编制按预算编制通知进行编制，编制依据较为明确，得3分；市妇联采购进行了三方询价及经评价小组选取部分合同采购与京东进行比价，相关工作成本与市场价格、行业标准、其他地市的同类项目相比较为合理，得3分。</t>
  </si>
  <si>
    <t>“三公”经费实际支出数50414.90大于预算安排的“三公”经费数20000.00元，不符合要求，得0分。</t>
  </si>
  <si>
    <t>绩效评价结果分为优、良、中、低、差五个等级，其中90分及以上为优，80～90分为良，70～80分为中，60～70分为低，60分以下为差。</t>
  </si>
  <si>
    <t xml:space="preserve">绩效评价结果等级为“优” </t>
  </si>
</sst>
</file>

<file path=xl/styles.xml><?xml version="1.0" encoding="utf-8"?>
<styleSheet xmlns="http://schemas.openxmlformats.org/spreadsheetml/2006/main">
  <numFmts count="4">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s>
  <fonts count="36">
    <font>
      <sz val="11"/>
      <color indexed="8"/>
      <name val="宋体"/>
      <charset val="134"/>
      <scheme val="minor"/>
    </font>
    <font>
      <b/>
      <sz val="11"/>
      <color indexed="8"/>
      <name val="宋体"/>
      <charset val="134"/>
      <scheme val="minor"/>
    </font>
    <font>
      <sz val="12"/>
      <color indexed="8"/>
      <name val="方正黑体_GBK"/>
      <charset val="134"/>
    </font>
    <font>
      <sz val="12"/>
      <color indexed="8"/>
      <name val="宋体"/>
      <charset val="134"/>
      <scheme val="minor"/>
    </font>
    <font>
      <b/>
      <sz val="16"/>
      <color rgb="FF000000"/>
      <name val="宋体"/>
      <charset val="134"/>
      <scheme val="minor"/>
    </font>
    <font>
      <b/>
      <sz val="11"/>
      <name val="宋体"/>
      <charset val="134"/>
      <scheme val="minor"/>
    </font>
    <font>
      <b/>
      <sz val="10"/>
      <name val="宋体"/>
      <charset val="134"/>
      <scheme val="minor"/>
    </font>
    <font>
      <sz val="10"/>
      <name val="宋体"/>
      <charset val="134"/>
      <scheme val="minor"/>
    </font>
    <font>
      <sz val="12"/>
      <name val="宋体"/>
      <charset val="134"/>
      <scheme val="minor"/>
    </font>
    <font>
      <b/>
      <sz val="11"/>
      <color rgb="FF000000"/>
      <name val="宋体"/>
      <charset val="134"/>
      <scheme val="minor"/>
    </font>
    <font>
      <sz val="11"/>
      <color rgb="FF000000"/>
      <name val="宋体"/>
      <charset val="134"/>
      <scheme val="minor"/>
    </font>
    <font>
      <sz val="12"/>
      <color rgb="FF000000"/>
      <name val="宋体"/>
      <charset val="134"/>
      <scheme val="minor"/>
    </font>
    <font>
      <sz val="11"/>
      <name val="宋体"/>
      <charset val="134"/>
      <scheme val="minor"/>
    </font>
    <font>
      <sz val="9"/>
      <name val="SimSun"/>
      <charset val="134"/>
    </font>
    <font>
      <b/>
      <sz val="14"/>
      <color rgb="FF000000"/>
      <name val="宋体"/>
      <charset val="134"/>
    </font>
    <font>
      <sz val="9"/>
      <color rgb="FF000000"/>
      <name val="宋体"/>
      <charset val="134"/>
    </font>
    <font>
      <sz val="11"/>
      <color rgb="FFFA7D00"/>
      <name val="宋体"/>
      <charset val="0"/>
      <scheme val="minor"/>
    </font>
    <font>
      <sz val="11"/>
      <color theme="0"/>
      <name val="宋体"/>
      <charset val="0"/>
      <scheme val="minor"/>
    </font>
    <font>
      <b/>
      <sz val="11"/>
      <color theme="3"/>
      <name val="宋体"/>
      <charset val="134"/>
      <scheme val="minor"/>
    </font>
    <font>
      <sz val="11"/>
      <color theme="1"/>
      <name val="宋体"/>
      <charset val="134"/>
      <scheme val="minor"/>
    </font>
    <font>
      <sz val="11"/>
      <color theme="1"/>
      <name val="宋体"/>
      <charset val="0"/>
      <scheme val="minor"/>
    </font>
    <font>
      <u/>
      <sz val="11"/>
      <color rgb="FF0000FF"/>
      <name val="宋体"/>
      <charset val="0"/>
      <scheme val="minor"/>
    </font>
    <font>
      <sz val="11"/>
      <color rgb="FF9C0006"/>
      <name val="宋体"/>
      <charset val="0"/>
      <scheme val="minor"/>
    </font>
    <font>
      <sz val="11"/>
      <color rgb="FFFF0000"/>
      <name val="宋体"/>
      <charset val="0"/>
      <scheme val="minor"/>
    </font>
    <font>
      <u/>
      <sz val="11"/>
      <color rgb="FF800080"/>
      <name val="宋体"/>
      <charset val="0"/>
      <scheme val="minor"/>
    </font>
    <font>
      <b/>
      <sz val="13"/>
      <color theme="3"/>
      <name val="宋体"/>
      <charset val="134"/>
      <scheme val="minor"/>
    </font>
    <font>
      <sz val="11"/>
      <color rgb="FF006100"/>
      <name val="宋体"/>
      <charset val="0"/>
      <scheme val="minor"/>
    </font>
    <font>
      <i/>
      <sz val="11"/>
      <color rgb="FF7F7F7F"/>
      <name val="宋体"/>
      <charset val="0"/>
      <scheme val="minor"/>
    </font>
    <font>
      <b/>
      <sz val="15"/>
      <color theme="3"/>
      <name val="宋体"/>
      <charset val="134"/>
      <scheme val="minor"/>
    </font>
    <font>
      <b/>
      <sz val="11"/>
      <color rgb="FFFFFFFF"/>
      <name val="宋体"/>
      <charset val="0"/>
      <scheme val="minor"/>
    </font>
    <font>
      <b/>
      <sz val="11"/>
      <color theme="1"/>
      <name val="宋体"/>
      <charset val="0"/>
      <scheme val="minor"/>
    </font>
    <font>
      <b/>
      <sz val="11"/>
      <color rgb="FFFA7D00"/>
      <name val="宋体"/>
      <charset val="0"/>
      <scheme val="minor"/>
    </font>
    <font>
      <sz val="11"/>
      <color rgb="FF3F3F76"/>
      <name val="宋体"/>
      <charset val="0"/>
      <scheme val="minor"/>
    </font>
    <font>
      <sz val="11"/>
      <color rgb="FF9C6500"/>
      <name val="宋体"/>
      <charset val="0"/>
      <scheme val="minor"/>
    </font>
    <font>
      <b/>
      <sz val="11"/>
      <color rgb="FF3F3F3F"/>
      <name val="宋体"/>
      <charset val="0"/>
      <scheme val="minor"/>
    </font>
    <font>
      <b/>
      <sz val="18"/>
      <color theme="3"/>
      <name val="宋体"/>
      <charset val="134"/>
      <scheme val="minor"/>
    </font>
  </fonts>
  <fills count="34">
    <fill>
      <patternFill patternType="none"/>
    </fill>
    <fill>
      <patternFill patternType="gray125"/>
    </fill>
    <fill>
      <patternFill patternType="solid">
        <fgColor rgb="FFFFFF00"/>
        <bgColor indexed="64"/>
      </patternFill>
    </fill>
    <fill>
      <patternFill patternType="solid">
        <fgColor theme="9"/>
        <bgColor indexed="64"/>
      </patternFill>
    </fill>
    <fill>
      <patternFill patternType="solid">
        <fgColor theme="9"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8" tint="0.599993896298105"/>
        <bgColor indexed="64"/>
      </patternFill>
    </fill>
    <fill>
      <patternFill patternType="solid">
        <fgColor theme="5"/>
        <bgColor indexed="64"/>
      </patternFill>
    </fill>
    <fill>
      <patternFill patternType="solid">
        <fgColor rgb="FFA5A5A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theme="4"/>
        <bgColor indexed="64"/>
      </patternFill>
    </fill>
    <fill>
      <patternFill patternType="solid">
        <fgColor rgb="FFF2F2F2"/>
        <bgColor indexed="64"/>
      </patternFill>
    </fill>
    <fill>
      <patternFill patternType="solid">
        <fgColor theme="6"/>
        <bgColor indexed="64"/>
      </patternFill>
    </fill>
    <fill>
      <patternFill patternType="solid">
        <fgColor rgb="FFFFCC99"/>
        <bgColor indexed="64"/>
      </patternFill>
    </fill>
    <fill>
      <patternFill patternType="solid">
        <fgColor rgb="FFFFEB9C"/>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rgb="FFFFFFCC"/>
        <bgColor indexed="64"/>
      </patternFill>
    </fill>
  </fills>
  <borders count="14">
    <border>
      <left/>
      <right/>
      <top/>
      <bottom/>
      <diagonal/>
    </border>
    <border>
      <left/>
      <right style="thin">
        <color auto="true"/>
      </right>
      <top/>
      <bottom style="thin">
        <color auto="true"/>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bottom style="thin">
        <color auto="true"/>
      </bottom>
      <diagonal/>
    </border>
    <border>
      <left style="thin">
        <color rgb="FF000000"/>
      </left>
      <right style="thin">
        <color rgb="FF000000"/>
      </right>
      <top style="thin">
        <color rgb="FF000000"/>
      </top>
      <bottom style="thin">
        <color rgb="FF000000"/>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7" fillId="24" borderId="0" applyNumberFormat="false" applyBorder="false" applyAlignment="false" applyProtection="false">
      <alignment vertical="center"/>
    </xf>
    <xf numFmtId="0" fontId="20" fillId="32" borderId="0" applyNumberFormat="false" applyBorder="false" applyAlignment="false" applyProtection="false">
      <alignment vertical="center"/>
    </xf>
    <xf numFmtId="0" fontId="17" fillId="25" borderId="0" applyNumberFormat="false" applyBorder="false" applyAlignment="false" applyProtection="false">
      <alignment vertical="center"/>
    </xf>
    <xf numFmtId="0" fontId="32" fillId="21" borderId="11" applyNumberFormat="false" applyAlignment="false" applyProtection="false">
      <alignment vertical="center"/>
    </xf>
    <xf numFmtId="0" fontId="20" fillId="17" borderId="0" applyNumberFormat="false" applyBorder="false" applyAlignment="false" applyProtection="false">
      <alignment vertical="center"/>
    </xf>
    <xf numFmtId="0" fontId="20" fillId="27" borderId="0" applyNumberFormat="false" applyBorder="false" applyAlignment="false" applyProtection="false">
      <alignment vertical="center"/>
    </xf>
    <xf numFmtId="44" fontId="19" fillId="0" borderId="0" applyFont="false" applyFill="false" applyBorder="false" applyAlignment="false" applyProtection="false">
      <alignment vertical="center"/>
    </xf>
    <xf numFmtId="0" fontId="17" fillId="20" borderId="0" applyNumberFormat="false" applyBorder="false" applyAlignment="false" applyProtection="false">
      <alignment vertical="center"/>
    </xf>
    <xf numFmtId="9" fontId="19" fillId="0" borderId="0" applyFont="false" applyFill="false" applyBorder="false" applyAlignment="false" applyProtection="false">
      <alignment vertical="center"/>
    </xf>
    <xf numFmtId="0" fontId="17" fillId="30" borderId="0" applyNumberFormat="false" applyBorder="false" applyAlignment="false" applyProtection="false">
      <alignment vertical="center"/>
    </xf>
    <xf numFmtId="0" fontId="17" fillId="16" borderId="0" applyNumberFormat="false" applyBorder="false" applyAlignment="false" applyProtection="false">
      <alignment vertical="center"/>
    </xf>
    <xf numFmtId="0" fontId="17" fillId="12" borderId="0" applyNumberFormat="false" applyBorder="false" applyAlignment="false" applyProtection="false">
      <alignment vertical="center"/>
    </xf>
    <xf numFmtId="0" fontId="17" fillId="23" borderId="0" applyNumberFormat="false" applyBorder="false" applyAlignment="false" applyProtection="false">
      <alignment vertical="center"/>
    </xf>
    <xf numFmtId="0" fontId="17" fillId="29" borderId="0" applyNumberFormat="false" applyBorder="false" applyAlignment="false" applyProtection="false">
      <alignment vertical="center"/>
    </xf>
    <xf numFmtId="0" fontId="31" fillId="19" borderId="11" applyNumberFormat="false" applyAlignment="false" applyProtection="false">
      <alignment vertical="center"/>
    </xf>
    <xf numFmtId="0" fontId="17" fillId="18" borderId="0" applyNumberFormat="false" applyBorder="false" applyAlignment="false" applyProtection="false">
      <alignment vertical="center"/>
    </xf>
    <xf numFmtId="0" fontId="33" fillId="22" borderId="0" applyNumberFormat="false" applyBorder="false" applyAlignment="false" applyProtection="false">
      <alignment vertical="center"/>
    </xf>
    <xf numFmtId="0" fontId="20" fillId="14" borderId="0" applyNumberFormat="false" applyBorder="false" applyAlignment="false" applyProtection="false">
      <alignment vertical="center"/>
    </xf>
    <xf numFmtId="0" fontId="26" fillId="10" borderId="0" applyNumberFormat="false" applyBorder="false" applyAlignment="false" applyProtection="false">
      <alignment vertical="center"/>
    </xf>
    <xf numFmtId="0" fontId="20" fillId="26" borderId="0" applyNumberFormat="false" applyBorder="false" applyAlignment="false" applyProtection="false">
      <alignment vertical="center"/>
    </xf>
    <xf numFmtId="0" fontId="30" fillId="0" borderId="10" applyNumberFormat="false" applyFill="false" applyAlignment="false" applyProtection="false">
      <alignment vertical="center"/>
    </xf>
    <xf numFmtId="0" fontId="22" fillId="5" borderId="0" applyNumberFormat="false" applyBorder="false" applyAlignment="false" applyProtection="false">
      <alignment vertical="center"/>
    </xf>
    <xf numFmtId="0" fontId="29" fillId="13" borderId="9" applyNumberFormat="false" applyAlignment="false" applyProtection="false">
      <alignment vertical="center"/>
    </xf>
    <xf numFmtId="0" fontId="34" fillId="19" borderId="12" applyNumberFormat="false" applyAlignment="false" applyProtection="false">
      <alignment vertical="center"/>
    </xf>
    <xf numFmtId="0" fontId="28" fillId="0" borderId="8" applyNumberFormat="false" applyFill="false" applyAlignment="false" applyProtection="false">
      <alignment vertical="center"/>
    </xf>
    <xf numFmtId="0" fontId="27" fillId="0" borderId="0" applyNumberFormat="false" applyFill="false" applyBorder="false" applyAlignment="false" applyProtection="false">
      <alignment vertical="center"/>
    </xf>
    <xf numFmtId="0" fontId="20" fillId="28"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42" fontId="19" fillId="0" borderId="0" applyFont="false" applyFill="false" applyBorder="false" applyAlignment="false" applyProtection="false">
      <alignment vertical="center"/>
    </xf>
    <xf numFmtId="0" fontId="20" fillId="7"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4" fillId="0" borderId="0" applyNumberFormat="false" applyFill="false" applyBorder="false" applyAlignment="false" applyProtection="false">
      <alignment vertical="center"/>
    </xf>
    <xf numFmtId="0" fontId="35" fillId="0" borderId="0" applyNumberFormat="false" applyFill="false" applyBorder="false" applyAlignment="false" applyProtection="false">
      <alignment vertical="center"/>
    </xf>
    <xf numFmtId="0" fontId="20" fillId="8" borderId="0" applyNumberFormat="false" applyBorder="false" applyAlignment="false" applyProtection="false">
      <alignment vertical="center"/>
    </xf>
    <xf numFmtId="0" fontId="23" fillId="0" borderId="0" applyNumberFormat="false" applyFill="false" applyBorder="false" applyAlignment="false" applyProtection="false">
      <alignment vertical="center"/>
    </xf>
    <xf numFmtId="0" fontId="17" fillId="15" borderId="0" applyNumberFormat="false" applyBorder="false" applyAlignment="false" applyProtection="false">
      <alignment vertical="center"/>
    </xf>
    <xf numFmtId="0" fontId="19" fillId="33" borderId="13" applyNumberFormat="false" applyFont="false" applyAlignment="false" applyProtection="false">
      <alignment vertical="center"/>
    </xf>
    <xf numFmtId="0" fontId="20" fillId="6" borderId="0" applyNumberFormat="false" applyBorder="false" applyAlignment="false" applyProtection="false">
      <alignment vertical="center"/>
    </xf>
    <xf numFmtId="0" fontId="17" fillId="31" borderId="0" applyNumberFormat="false" applyBorder="false" applyAlignment="false" applyProtection="false">
      <alignment vertical="center"/>
    </xf>
    <xf numFmtId="0" fontId="20" fillId="4"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41" fontId="19" fillId="0" borderId="0" applyFont="false" applyFill="false" applyBorder="false" applyAlignment="false" applyProtection="false">
      <alignment vertical="center"/>
    </xf>
    <xf numFmtId="0" fontId="25" fillId="0" borderId="8" applyNumberFormat="false" applyFill="false" applyAlignment="false" applyProtection="false">
      <alignment vertical="center"/>
    </xf>
    <xf numFmtId="0" fontId="20" fillId="11" borderId="0" applyNumberFormat="false" applyBorder="false" applyAlignment="false" applyProtection="false">
      <alignment vertical="center"/>
    </xf>
    <xf numFmtId="0" fontId="18" fillId="0" borderId="7" applyNumberFormat="false" applyFill="false" applyAlignment="false" applyProtection="false">
      <alignment vertical="center"/>
    </xf>
    <xf numFmtId="0" fontId="17" fillId="3" borderId="0" applyNumberFormat="false" applyBorder="false" applyAlignment="false" applyProtection="false">
      <alignment vertical="center"/>
    </xf>
    <xf numFmtId="0" fontId="20" fillId="9" borderId="0" applyNumberFormat="false" applyBorder="false" applyAlignment="false" applyProtection="false">
      <alignment vertical="center"/>
    </xf>
    <xf numFmtId="0" fontId="16" fillId="0" borderId="6" applyNumberFormat="false" applyFill="false" applyAlignment="false" applyProtection="false">
      <alignment vertical="center"/>
    </xf>
  </cellStyleXfs>
  <cellXfs count="41">
    <xf numFmtId="0" fontId="0" fillId="0" borderId="0" xfId="0" applyFont="true">
      <alignment vertical="center"/>
    </xf>
    <xf numFmtId="0" fontId="1" fillId="0" borderId="0" xfId="0" applyFont="true">
      <alignment vertical="center"/>
    </xf>
    <xf numFmtId="0" fontId="1" fillId="0" borderId="0" xfId="0" applyFont="true" applyAlignment="true">
      <alignment horizontal="center" vertical="center"/>
    </xf>
    <xf numFmtId="0" fontId="0" fillId="0" borderId="0" xfId="0">
      <alignment vertical="center"/>
    </xf>
    <xf numFmtId="0" fontId="0" fillId="0" borderId="0" xfId="0" applyAlignment="true">
      <alignment horizontal="left" vertical="center"/>
    </xf>
    <xf numFmtId="0" fontId="2" fillId="0" borderId="0" xfId="0" applyFont="true">
      <alignment vertical="center"/>
    </xf>
    <xf numFmtId="0" fontId="3" fillId="0" borderId="0" xfId="0" applyFont="true">
      <alignment vertical="center"/>
    </xf>
    <xf numFmtId="0" fontId="4"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5" fillId="0" borderId="3" xfId="0" applyFont="true" applyBorder="true" applyAlignment="true">
      <alignment horizontal="center" vertical="center" wrapText="true"/>
    </xf>
    <xf numFmtId="0" fontId="6" fillId="0" borderId="3" xfId="0" applyNumberFormat="true" applyFont="true" applyFill="true" applyBorder="true" applyAlignment="true" applyProtection="true">
      <alignment horizontal="center" vertical="center" wrapText="true"/>
    </xf>
    <xf numFmtId="0" fontId="7" fillId="0" borderId="3" xfId="0" applyNumberFormat="true" applyFont="true" applyFill="true" applyBorder="true" applyAlignment="true" applyProtection="true">
      <alignment horizontal="center" vertical="center" wrapText="true"/>
    </xf>
    <xf numFmtId="0" fontId="8" fillId="0" borderId="3" xfId="0" applyNumberFormat="true" applyFont="true" applyFill="true" applyBorder="true" applyAlignment="true" applyProtection="true">
      <alignment vertical="center"/>
    </xf>
    <xf numFmtId="0" fontId="7" fillId="0" borderId="3" xfId="0" applyNumberFormat="true" applyFont="true" applyFill="true" applyBorder="true" applyAlignment="true" applyProtection="true">
      <alignment horizontal="center" vertical="center"/>
    </xf>
    <xf numFmtId="0" fontId="7" fillId="0" borderId="3" xfId="0" applyNumberFormat="true" applyFont="true" applyFill="true" applyBorder="true" applyAlignment="true" applyProtection="true">
      <alignment horizontal="left" vertical="center" wrapText="true"/>
    </xf>
    <xf numFmtId="0" fontId="7" fillId="0" borderId="3" xfId="0" applyNumberFormat="true" applyFont="true" applyFill="true" applyBorder="true" applyAlignment="true" applyProtection="true">
      <alignment vertical="center" wrapText="true"/>
    </xf>
    <xf numFmtId="9" fontId="7" fillId="0" borderId="3" xfId="0" applyNumberFormat="true" applyFont="true" applyFill="true" applyBorder="true" applyAlignment="true" applyProtection="true">
      <alignment horizontal="left" vertical="center" wrapText="true"/>
    </xf>
    <xf numFmtId="0" fontId="8" fillId="0" borderId="3" xfId="0" applyNumberFormat="true" applyFont="true" applyFill="true" applyBorder="true" applyAlignment="true" applyProtection="true">
      <alignment horizontal="center" vertical="center"/>
    </xf>
    <xf numFmtId="0" fontId="6" fillId="0" borderId="3" xfId="0" applyNumberFormat="true" applyFont="true" applyFill="true" applyBorder="true" applyAlignment="true" applyProtection="true">
      <alignment horizontal="left" vertical="center" wrapText="true"/>
    </xf>
    <xf numFmtId="0" fontId="1" fillId="0" borderId="3" xfId="0" applyFont="true" applyBorder="true" applyAlignment="true">
      <alignment vertical="center" wrapText="true"/>
    </xf>
    <xf numFmtId="0" fontId="4" fillId="0" borderId="4" xfId="0" applyFont="true" applyBorder="true" applyAlignment="true">
      <alignment horizontal="center" vertical="center" wrapText="true"/>
    </xf>
    <xf numFmtId="0" fontId="9" fillId="0" borderId="3" xfId="0" applyFont="true" applyFill="true" applyBorder="true" applyAlignment="true">
      <alignment horizontal="center" vertical="center" wrapText="true"/>
    </xf>
    <xf numFmtId="0" fontId="10" fillId="0" borderId="3" xfId="0" applyFont="true" applyFill="true" applyBorder="true" applyAlignment="true">
      <alignment horizontal="center" vertical="center" wrapText="true"/>
    </xf>
    <xf numFmtId="0" fontId="10" fillId="0" borderId="3" xfId="0" applyFont="true" applyFill="true" applyBorder="true" applyAlignment="true">
      <alignment vertical="center" wrapText="true"/>
    </xf>
    <xf numFmtId="0" fontId="11" fillId="0" borderId="3" xfId="0" applyFont="true" applyFill="true" applyBorder="true" applyAlignment="true">
      <alignment horizontal="left" vertical="center" wrapText="true"/>
    </xf>
    <xf numFmtId="0" fontId="10" fillId="0" borderId="3" xfId="0" applyFont="true" applyFill="true" applyBorder="true" applyAlignment="true">
      <alignment horizontal="left" vertical="center" wrapText="true"/>
    </xf>
    <xf numFmtId="0" fontId="12" fillId="0" borderId="3" xfId="0" applyFont="true" applyFill="true" applyBorder="true" applyAlignment="true">
      <alignment horizontal="left" vertical="center" wrapText="true"/>
    </xf>
    <xf numFmtId="0" fontId="10" fillId="0" borderId="3" xfId="0" applyFont="true" applyBorder="true" applyAlignment="true">
      <alignment horizontal="center" vertical="center" wrapText="true"/>
    </xf>
    <xf numFmtId="0" fontId="10" fillId="0" borderId="3" xfId="0" applyFont="true" applyBorder="true" applyAlignment="true">
      <alignment horizontal="left" vertical="center" wrapText="true"/>
    </xf>
    <xf numFmtId="0" fontId="0" fillId="0" borderId="3" xfId="0" applyFont="true" applyFill="true" applyBorder="true" applyAlignment="true">
      <alignment horizontal="center" vertical="center"/>
    </xf>
    <xf numFmtId="0" fontId="0" fillId="0" borderId="3" xfId="0" applyFont="true" applyFill="true" applyBorder="true" applyAlignment="true">
      <alignment horizontal="left" vertical="center" wrapText="true"/>
    </xf>
    <xf numFmtId="0" fontId="1" fillId="0" borderId="3" xfId="0" applyFont="true" applyBorder="true" applyAlignment="true">
      <alignment horizontal="center" vertical="center" wrapText="true"/>
    </xf>
    <xf numFmtId="43" fontId="0" fillId="0" borderId="0" xfId="31" applyFont="true">
      <alignment vertical="center"/>
    </xf>
    <xf numFmtId="0" fontId="13" fillId="0" borderId="0" xfId="0" applyFont="true" applyBorder="true" applyAlignment="true">
      <alignment vertical="center" wrapText="true"/>
    </xf>
    <xf numFmtId="4" fontId="13" fillId="0" borderId="0" xfId="0" applyNumberFormat="true" applyFont="true" applyBorder="true" applyAlignment="true">
      <alignment vertical="center" wrapText="true"/>
    </xf>
    <xf numFmtId="0" fontId="14" fillId="0" borderId="5" xfId="0" applyFont="true" applyBorder="true" applyAlignment="true">
      <alignment horizontal="center" vertical="center" wrapText="true"/>
    </xf>
    <xf numFmtId="0" fontId="15" fillId="0" borderId="0" xfId="0" applyFont="true" applyAlignment="true">
      <alignment horizontal="center" vertical="center" wrapText="true"/>
    </xf>
    <xf numFmtId="0" fontId="15" fillId="0" borderId="5" xfId="0" applyFont="true" applyBorder="true" applyAlignment="true">
      <alignment horizontal="center" vertical="center" wrapText="true"/>
    </xf>
    <xf numFmtId="0" fontId="15" fillId="0" borderId="5" xfId="0" applyFont="true" applyBorder="true" applyAlignment="true">
      <alignment horizontal="left" vertical="center" wrapText="true"/>
    </xf>
    <xf numFmtId="0" fontId="15" fillId="0" borderId="5" xfId="0" applyFont="true" applyBorder="true" applyAlignment="true">
      <alignment horizontal="right" vertical="center" wrapText="true"/>
    </xf>
    <xf numFmtId="0" fontId="0" fillId="2" borderId="0" xfId="0" applyFont="true" applyFill="true">
      <alignment vertical="center"/>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dxfs count="17">
    <dxf>
      <fill>
        <patternFill patternType="solid">
          <fgColor theme="4" tint="0.799951170384838"/>
          <bgColor theme="4" tint="0.799951170384838"/>
        </patternFill>
      </fill>
    </dxf>
    <dxf>
      <fill>
        <patternFill patternType="solid">
          <fgColor theme="4" tint="0.799951170384838"/>
          <bgColor theme="4" tint="0.799951170384838"/>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45066682943"/>
        </horizontal>
      </border>
    </dxf>
    <dxf>
      <fill>
        <patternFill patternType="solid">
          <fgColor theme="4" tint="0.799951170384838"/>
          <bgColor theme="4" tint="0.799951170384838"/>
        </patternFill>
      </fill>
      <border>
        <bottom style="thin">
          <color theme="4" tint="0.399945066682943"/>
        </bottom>
      </border>
    </dxf>
    <dxf>
      <font>
        <b val="1"/>
      </font>
      <fill>
        <patternFill patternType="solid">
          <fgColor theme="4" tint="0.799951170384838"/>
          <bgColor theme="4" tint="0.799951170384838"/>
        </patternFill>
      </fill>
      <border>
        <bottom style="thin">
          <color theme="4" tint="0.399945066682943"/>
        </bottom>
      </border>
    </dxf>
    <dxf>
      <font>
        <color theme="1"/>
      </font>
    </dxf>
    <dxf>
      <font>
        <color theme="1"/>
      </font>
      <border>
        <bottom style="thin">
          <color theme="4" tint="0.399945066682943"/>
        </bottom>
      </border>
    </dxf>
    <dxf>
      <font>
        <b val="1"/>
        <color theme="1"/>
      </font>
    </dxf>
    <dxf>
      <font>
        <b val="1"/>
        <color theme="1"/>
      </font>
      <border>
        <top style="thin">
          <color theme="4"/>
        </top>
        <bottom style="thin">
          <color theme="4"/>
        </bottom>
      </border>
    </dxf>
    <dxf>
      <fill>
        <patternFill patternType="solid">
          <fgColor theme="4" tint="0.799951170384838"/>
          <bgColor theme="4" tint="0.799951170384838"/>
        </patternFill>
      </fill>
    </dxf>
    <dxf>
      <fill>
        <patternFill patternType="solid">
          <fgColor theme="4" tint="0.799951170384838"/>
          <bgColor theme="4" tint="0.799951170384838"/>
        </patternFill>
      </fill>
    </dxf>
    <dxf>
      <font>
        <b val="1"/>
        <color theme="1"/>
      </font>
      <fill>
        <patternFill patternType="solid">
          <fgColor theme="4" tint="0.799951170384838"/>
          <bgColor theme="4" tint="0.799951170384838"/>
        </patternFill>
      </fill>
      <border>
        <top style="thin">
          <color theme="4" tint="0.399945066682943"/>
        </top>
        <bottom style="thin">
          <color theme="4" tint="0.399945066682943"/>
        </bottom>
      </border>
    </dxf>
    <dxf>
      <font>
        <b val="1"/>
        <color theme="1"/>
      </font>
      <fill>
        <patternFill patternType="solid">
          <fgColor theme="4" tint="0.799951170384838"/>
          <bgColor theme="4" tint="0.799951170384838"/>
        </patternFill>
      </fill>
      <border>
        <bottom style="thin">
          <color theme="4" tint="0.399945066682943"/>
        </bottom>
      </border>
    </dxf>
  </dxfs>
  <tableStyles count="2" defaultTableStyle="TableStylePreset3_Accent1" defaultPivotStyle="PivotStylePreset2_Accent1">
    <tableStyle name="TableStylePreset3_Accent1" pivot="0" count="7">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9"/>
  <sheetViews>
    <sheetView zoomScale="55" zoomScaleNormal="55" topLeftCell="A31" workbookViewId="0">
      <selection activeCell="I15" sqref="I15"/>
    </sheetView>
  </sheetViews>
  <sheetFormatPr defaultColWidth="9" defaultRowHeight="14.25"/>
  <cols>
    <col min="1" max="1" width="15" customWidth="true"/>
    <col min="2" max="3" width="24.4416666666667" customWidth="true"/>
    <col min="4" max="5" width="16.4416666666667" customWidth="true"/>
    <col min="6" max="6" width="31.8833333333333" customWidth="true"/>
    <col min="7" max="7" width="15" customWidth="true"/>
    <col min="8" max="8" width="15.4416666666667" customWidth="true"/>
    <col min="9" max="9" width="29.6666666666667" customWidth="true"/>
    <col min="10" max="10" width="40.8833333333333" customWidth="true"/>
    <col min="11" max="13" width="24.4416666666667" customWidth="true"/>
    <col min="14" max="14" width="10.8833333333333" customWidth="true"/>
  </cols>
  <sheetData>
    <row r="1" ht="41.1" customHeight="true" spans="1:13">
      <c r="A1" s="35" t="s">
        <v>0</v>
      </c>
      <c r="B1" s="35"/>
      <c r="C1" s="35"/>
      <c r="D1" s="35"/>
      <c r="E1" s="35"/>
      <c r="F1" s="35"/>
      <c r="G1" s="35"/>
      <c r="H1" s="35"/>
      <c r="I1" s="35"/>
      <c r="J1" s="35"/>
      <c r="K1" s="35"/>
      <c r="L1" s="35"/>
      <c r="M1" s="35"/>
    </row>
    <row r="2" ht="18.9" customHeight="true" spans="1:13">
      <c r="A2" s="36" t="s">
        <v>1</v>
      </c>
      <c r="B2" s="36" t="s">
        <v>2</v>
      </c>
      <c r="C2" s="36" t="s">
        <v>3</v>
      </c>
      <c r="D2" s="36" t="s">
        <v>3</v>
      </c>
      <c r="E2" s="36" t="s">
        <v>3</v>
      </c>
      <c r="F2" s="36" t="s">
        <v>3</v>
      </c>
      <c r="G2" s="36" t="s">
        <v>3</v>
      </c>
      <c r="H2" s="36" t="s">
        <v>3</v>
      </c>
      <c r="I2" s="36" t="s">
        <v>3</v>
      </c>
      <c r="J2" s="36" t="s">
        <v>3</v>
      </c>
      <c r="K2" s="36" t="s">
        <v>3</v>
      </c>
      <c r="L2" s="36" t="s">
        <v>3</v>
      </c>
      <c r="M2" s="36" t="s">
        <v>3</v>
      </c>
    </row>
    <row r="3" ht="18.9" customHeight="true" spans="1:13">
      <c r="A3" s="37" t="s">
        <v>4</v>
      </c>
      <c r="B3" s="38" t="s">
        <v>5</v>
      </c>
      <c r="C3" s="38"/>
      <c r="D3" s="39" t="s">
        <v>6</v>
      </c>
      <c r="E3" s="39"/>
      <c r="F3" s="39">
        <v>15</v>
      </c>
      <c r="G3" s="39" t="s">
        <v>7</v>
      </c>
      <c r="H3" s="39"/>
      <c r="I3" s="39">
        <v>0</v>
      </c>
      <c r="J3" s="39" t="s">
        <v>8</v>
      </c>
      <c r="K3" s="39">
        <v>0</v>
      </c>
      <c r="L3" s="39" t="s">
        <v>9</v>
      </c>
      <c r="M3" s="39">
        <v>0</v>
      </c>
    </row>
    <row r="4" ht="18.9" customHeight="true" spans="1:13">
      <c r="A4" s="37"/>
      <c r="B4" s="38"/>
      <c r="C4" s="38"/>
      <c r="D4" s="39" t="s">
        <v>10</v>
      </c>
      <c r="E4" s="39"/>
      <c r="F4" s="39">
        <v>32</v>
      </c>
      <c r="G4" s="39" t="s">
        <v>11</v>
      </c>
      <c r="H4" s="39"/>
      <c r="I4" s="39">
        <v>0</v>
      </c>
      <c r="J4" s="39" t="s">
        <v>12</v>
      </c>
      <c r="K4" s="39">
        <v>0</v>
      </c>
      <c r="L4" s="37" t="s">
        <v>13</v>
      </c>
      <c r="M4" s="37">
        <v>0</v>
      </c>
    </row>
    <row r="5" ht="50.1" customHeight="true" spans="1:13">
      <c r="A5" s="37" t="s">
        <v>14</v>
      </c>
      <c r="B5" s="38" t="s">
        <v>15</v>
      </c>
      <c r="C5" s="38"/>
      <c r="D5" s="38"/>
      <c r="E5" s="38"/>
      <c r="F5" s="38"/>
      <c r="G5" s="38"/>
      <c r="H5" s="38"/>
      <c r="I5" s="38"/>
      <c r="J5" s="38"/>
      <c r="K5" s="38"/>
      <c r="L5" s="38"/>
      <c r="M5" s="38"/>
    </row>
    <row r="6" ht="48.9" customHeight="true" spans="1:13">
      <c r="A6" s="37" t="s">
        <v>16</v>
      </c>
      <c r="B6" s="38" t="s">
        <v>17</v>
      </c>
      <c r="C6" s="38"/>
      <c r="D6" s="38"/>
      <c r="E6" s="38"/>
      <c r="F6" s="38"/>
      <c r="G6" s="38"/>
      <c r="H6" s="38"/>
      <c r="I6" s="38"/>
      <c r="J6" s="38"/>
      <c r="K6" s="38"/>
      <c r="L6" s="38"/>
      <c r="M6" s="38"/>
    </row>
    <row r="7" ht="26.1" customHeight="true" spans="1:13">
      <c r="A7" s="37" t="s">
        <v>18</v>
      </c>
      <c r="B7" s="37" t="s">
        <v>19</v>
      </c>
      <c r="C7" s="37"/>
      <c r="D7" s="37" t="s">
        <v>20</v>
      </c>
      <c r="E7" s="37"/>
      <c r="F7" s="37"/>
      <c r="G7" s="37"/>
      <c r="H7" s="37"/>
      <c r="I7" s="37"/>
      <c r="J7" s="37"/>
      <c r="K7" s="37"/>
      <c r="L7" s="37"/>
      <c r="M7" s="37"/>
    </row>
    <row r="8" ht="26.1" customHeight="true" spans="1:13">
      <c r="A8" s="37"/>
      <c r="B8" s="37"/>
      <c r="C8" s="37"/>
      <c r="D8" s="37" t="s">
        <v>21</v>
      </c>
      <c r="E8" s="37"/>
      <c r="F8" s="37"/>
      <c r="G8" s="37"/>
      <c r="H8" s="37" t="s">
        <v>22</v>
      </c>
      <c r="I8" s="37"/>
      <c r="J8" s="37"/>
      <c r="K8" s="37"/>
      <c r="L8" s="37"/>
      <c r="M8" s="37"/>
    </row>
    <row r="9" ht="26.1" customHeight="true" spans="1:13">
      <c r="A9" s="37"/>
      <c r="B9" s="37"/>
      <c r="C9" s="37"/>
      <c r="D9" s="37" t="s">
        <v>23</v>
      </c>
      <c r="E9" s="37"/>
      <c r="F9" s="37" t="s">
        <v>24</v>
      </c>
      <c r="G9" s="37"/>
      <c r="H9" s="37" t="s">
        <v>25</v>
      </c>
      <c r="I9" s="37"/>
      <c r="J9" s="37" t="s">
        <v>26</v>
      </c>
      <c r="K9" s="37"/>
      <c r="L9" s="37" t="s">
        <v>27</v>
      </c>
      <c r="M9" s="37"/>
    </row>
    <row r="10" ht="26.1" customHeight="true" spans="1:13">
      <c r="A10" s="37"/>
      <c r="B10" s="39" t="s">
        <v>28</v>
      </c>
      <c r="C10" s="39"/>
      <c r="D10" s="39" t="s">
        <v>29</v>
      </c>
      <c r="E10" s="39"/>
      <c r="F10" s="39" t="s">
        <v>30</v>
      </c>
      <c r="G10" s="39" t="s">
        <v>3</v>
      </c>
      <c r="H10" s="37">
        <v>110</v>
      </c>
      <c r="I10" s="37"/>
      <c r="J10" s="39" t="s">
        <v>31</v>
      </c>
      <c r="K10" s="39"/>
      <c r="L10" s="39" t="s">
        <v>32</v>
      </c>
      <c r="M10" s="39"/>
    </row>
    <row r="11" ht="24" customHeight="true" spans="1:14">
      <c r="A11" s="37" t="s">
        <v>33</v>
      </c>
      <c r="B11" s="37" t="s">
        <v>34</v>
      </c>
      <c r="C11" s="37" t="s">
        <v>35</v>
      </c>
      <c r="D11" s="37" t="s">
        <v>36</v>
      </c>
      <c r="E11" s="37" t="s">
        <v>37</v>
      </c>
      <c r="F11" s="37" t="s">
        <v>38</v>
      </c>
      <c r="G11" s="37" t="s">
        <v>39</v>
      </c>
      <c r="H11" s="37"/>
      <c r="I11" s="37" t="s">
        <v>40</v>
      </c>
      <c r="J11" s="37" t="s">
        <v>41</v>
      </c>
      <c r="K11" s="37" t="s">
        <v>42</v>
      </c>
      <c r="L11" s="37" t="s">
        <v>43</v>
      </c>
      <c r="M11" s="37" t="s">
        <v>44</v>
      </c>
      <c r="N11" s="40" t="s">
        <v>45</v>
      </c>
    </row>
    <row r="12" ht="47.1" customHeight="true" spans="1:14">
      <c r="A12" s="37" t="s">
        <v>46</v>
      </c>
      <c r="B12" s="37" t="s">
        <v>47</v>
      </c>
      <c r="C12" s="37" t="s">
        <v>48</v>
      </c>
      <c r="D12" s="37">
        <v>10</v>
      </c>
      <c r="E12" s="37">
        <v>10</v>
      </c>
      <c r="F12" s="37" t="s">
        <v>49</v>
      </c>
      <c r="G12" s="37" t="s">
        <v>50</v>
      </c>
      <c r="H12" s="37"/>
      <c r="I12" s="37" t="s">
        <v>51</v>
      </c>
      <c r="J12" s="37" t="s">
        <v>52</v>
      </c>
      <c r="K12" s="37" t="s">
        <v>53</v>
      </c>
      <c r="L12" s="37"/>
      <c r="M12" s="37"/>
      <c r="N12" t="s">
        <v>54</v>
      </c>
    </row>
    <row r="13" ht="47.1" customHeight="true" spans="1:14">
      <c r="A13" s="37"/>
      <c r="B13" s="37"/>
      <c r="C13" s="37" t="s">
        <v>55</v>
      </c>
      <c r="D13" s="37">
        <v>10</v>
      </c>
      <c r="E13" s="37">
        <v>10</v>
      </c>
      <c r="F13" s="37" t="s">
        <v>56</v>
      </c>
      <c r="G13" s="37" t="s">
        <v>57</v>
      </c>
      <c r="H13" s="37"/>
      <c r="I13" s="37" t="s">
        <v>51</v>
      </c>
      <c r="J13" s="37" t="s">
        <v>58</v>
      </c>
      <c r="K13" s="37" t="s">
        <v>53</v>
      </c>
      <c r="L13" s="37" t="s">
        <v>3</v>
      </c>
      <c r="M13" s="37"/>
      <c r="N13" t="s">
        <v>54</v>
      </c>
    </row>
    <row r="14" ht="47.1" customHeight="true" spans="1:14">
      <c r="A14" s="37"/>
      <c r="B14" s="37"/>
      <c r="C14" s="37" t="s">
        <v>59</v>
      </c>
      <c r="D14" s="37">
        <v>3</v>
      </c>
      <c r="E14" s="37">
        <v>3</v>
      </c>
      <c r="F14" s="37" t="s">
        <v>60</v>
      </c>
      <c r="G14" s="37" t="s">
        <v>61</v>
      </c>
      <c r="H14" s="37"/>
      <c r="I14" s="37" t="s">
        <v>51</v>
      </c>
      <c r="J14" s="37" t="s">
        <v>62</v>
      </c>
      <c r="K14" s="37" t="s">
        <v>53</v>
      </c>
      <c r="L14" s="37" t="s">
        <v>3</v>
      </c>
      <c r="M14" s="37"/>
      <c r="N14" t="s">
        <v>63</v>
      </c>
    </row>
    <row r="15" ht="107.25" customHeight="true" spans="1:14">
      <c r="A15" s="37"/>
      <c r="B15" s="37" t="s">
        <v>64</v>
      </c>
      <c r="C15" s="37" t="s">
        <v>65</v>
      </c>
      <c r="D15" s="37">
        <v>20</v>
      </c>
      <c r="E15" s="37">
        <v>20</v>
      </c>
      <c r="F15" s="37" t="s">
        <v>66</v>
      </c>
      <c r="G15" s="37" t="s">
        <v>67</v>
      </c>
      <c r="H15" s="37"/>
      <c r="I15" s="37" t="s">
        <v>68</v>
      </c>
      <c r="J15" s="37" t="s">
        <v>69</v>
      </c>
      <c r="K15" s="37" t="s">
        <v>70</v>
      </c>
      <c r="L15" s="37" t="s">
        <v>3</v>
      </c>
      <c r="M15" s="37" t="s">
        <v>3</v>
      </c>
      <c r="N15" t="s">
        <v>54</v>
      </c>
    </row>
    <row r="16" ht="107.25" customHeight="true" spans="1:14">
      <c r="A16" s="37"/>
      <c r="B16" s="37"/>
      <c r="C16" s="37" t="s">
        <v>71</v>
      </c>
      <c r="D16" s="37">
        <v>3</v>
      </c>
      <c r="E16" s="37">
        <v>3</v>
      </c>
      <c r="F16" s="37" t="s">
        <v>72</v>
      </c>
      <c r="G16" s="37" t="s">
        <v>73</v>
      </c>
      <c r="H16" s="37"/>
      <c r="I16" s="37" t="s">
        <v>68</v>
      </c>
      <c r="J16" s="37" t="s">
        <v>74</v>
      </c>
      <c r="K16" s="37" t="s">
        <v>75</v>
      </c>
      <c r="L16" s="37" t="s">
        <v>3</v>
      </c>
      <c r="M16" s="37"/>
      <c r="N16" t="s">
        <v>76</v>
      </c>
    </row>
    <row r="17" ht="47.1" customHeight="true" spans="1:14">
      <c r="A17" s="37" t="s">
        <v>77</v>
      </c>
      <c r="B17" s="37" t="s">
        <v>78</v>
      </c>
      <c r="C17" s="37" t="s">
        <v>79</v>
      </c>
      <c r="D17" s="37">
        <v>5</v>
      </c>
      <c r="E17" s="37">
        <v>5</v>
      </c>
      <c r="F17" s="37" t="s">
        <v>80</v>
      </c>
      <c r="G17" s="37" t="s">
        <v>81</v>
      </c>
      <c r="H17" s="37"/>
      <c r="I17" s="37" t="s">
        <v>51</v>
      </c>
      <c r="J17" s="37" t="s">
        <v>82</v>
      </c>
      <c r="K17" s="37" t="s">
        <v>70</v>
      </c>
      <c r="L17" s="37" t="s">
        <v>3</v>
      </c>
      <c r="M17" s="37"/>
      <c r="N17" t="s">
        <v>83</v>
      </c>
    </row>
    <row r="18" ht="47.1" customHeight="true" spans="1:14">
      <c r="A18" s="37"/>
      <c r="B18" s="37" t="s">
        <v>84</v>
      </c>
      <c r="C18" s="37" t="s">
        <v>85</v>
      </c>
      <c r="D18" s="37">
        <v>4</v>
      </c>
      <c r="E18" s="37">
        <v>4</v>
      </c>
      <c r="F18" s="37" t="s">
        <v>86</v>
      </c>
      <c r="G18" s="37" t="s">
        <v>87</v>
      </c>
      <c r="H18" s="37"/>
      <c r="I18" s="37" t="s">
        <v>88</v>
      </c>
      <c r="J18" s="37" t="s">
        <v>89</v>
      </c>
      <c r="K18" s="37" t="s">
        <v>75</v>
      </c>
      <c r="L18" s="37" t="s">
        <v>3</v>
      </c>
      <c r="M18" s="37" t="s">
        <v>3</v>
      </c>
      <c r="N18" t="s">
        <v>90</v>
      </c>
    </row>
    <row r="19" ht="47.1" customHeight="true" spans="1:14">
      <c r="A19" s="37"/>
      <c r="B19" s="37"/>
      <c r="C19" s="37" t="s">
        <v>91</v>
      </c>
      <c r="D19" s="37">
        <v>4</v>
      </c>
      <c r="E19" s="37">
        <v>4</v>
      </c>
      <c r="F19" s="37" t="s">
        <v>92</v>
      </c>
      <c r="G19" s="37" t="s">
        <v>93</v>
      </c>
      <c r="H19" s="37"/>
      <c r="I19" s="37" t="s">
        <v>51</v>
      </c>
      <c r="J19" s="37" t="s">
        <v>94</v>
      </c>
      <c r="K19" s="37" t="s">
        <v>70</v>
      </c>
      <c r="L19" s="37" t="s">
        <v>3</v>
      </c>
      <c r="M19" s="37" t="s">
        <v>95</v>
      </c>
      <c r="N19" t="s">
        <v>96</v>
      </c>
    </row>
    <row r="20" ht="47.1" customHeight="true" spans="1:14">
      <c r="A20" s="37"/>
      <c r="B20" s="37" t="s">
        <v>97</v>
      </c>
      <c r="C20" s="37" t="s">
        <v>98</v>
      </c>
      <c r="D20" s="37">
        <v>2</v>
      </c>
      <c r="E20" s="37">
        <v>2</v>
      </c>
      <c r="F20" s="37" t="s">
        <v>99</v>
      </c>
      <c r="G20" s="37" t="s">
        <v>100</v>
      </c>
      <c r="H20" s="37"/>
      <c r="I20" s="37" t="s">
        <v>88</v>
      </c>
      <c r="J20" s="37" t="s">
        <v>101</v>
      </c>
      <c r="K20" s="37" t="s">
        <v>102</v>
      </c>
      <c r="L20" s="37" t="s">
        <v>3</v>
      </c>
      <c r="M20" s="37" t="s">
        <v>3</v>
      </c>
      <c r="N20" t="s">
        <v>103</v>
      </c>
    </row>
    <row r="21" ht="47.1" customHeight="true" spans="1:14">
      <c r="A21" s="37"/>
      <c r="B21" s="37"/>
      <c r="C21" s="37" t="s">
        <v>104</v>
      </c>
      <c r="D21" s="37">
        <v>2</v>
      </c>
      <c r="E21" s="37">
        <v>2</v>
      </c>
      <c r="F21" s="37" t="s">
        <v>105</v>
      </c>
      <c r="G21" s="37" t="s">
        <v>106</v>
      </c>
      <c r="H21" s="37"/>
      <c r="I21" s="37" t="s">
        <v>51</v>
      </c>
      <c r="J21" s="37" t="s">
        <v>107</v>
      </c>
      <c r="K21" s="37" t="s">
        <v>70</v>
      </c>
      <c r="L21" s="37" t="s">
        <v>3</v>
      </c>
      <c r="M21" s="37" t="s">
        <v>3</v>
      </c>
      <c r="N21" t="s">
        <v>108</v>
      </c>
    </row>
    <row r="22" ht="47.1" customHeight="true" spans="1:13">
      <c r="A22" s="37"/>
      <c r="B22" s="37" t="s">
        <v>109</v>
      </c>
      <c r="C22" s="37" t="s">
        <v>110</v>
      </c>
      <c r="D22" s="37">
        <v>4</v>
      </c>
      <c r="E22" s="37">
        <v>4</v>
      </c>
      <c r="F22" s="37" t="s">
        <v>111</v>
      </c>
      <c r="G22" s="37" t="s">
        <v>112</v>
      </c>
      <c r="H22" s="37"/>
      <c r="I22" s="37" t="s">
        <v>51</v>
      </c>
      <c r="J22" s="37" t="s">
        <v>113</v>
      </c>
      <c r="K22" s="37" t="s">
        <v>70</v>
      </c>
      <c r="L22" s="37" t="s">
        <v>3</v>
      </c>
      <c r="M22" s="37" t="s">
        <v>3</v>
      </c>
    </row>
    <row r="23" ht="47.1" customHeight="true" spans="1:14">
      <c r="A23" s="37"/>
      <c r="B23" s="37"/>
      <c r="C23" s="37" t="s">
        <v>114</v>
      </c>
      <c r="D23" s="37">
        <v>6</v>
      </c>
      <c r="E23" s="37">
        <v>6</v>
      </c>
      <c r="F23" s="37" t="s">
        <v>115</v>
      </c>
      <c r="G23" s="37" t="s">
        <v>116</v>
      </c>
      <c r="H23" s="37"/>
      <c r="I23" s="37" t="s">
        <v>51</v>
      </c>
      <c r="J23" s="37" t="s">
        <v>117</v>
      </c>
      <c r="K23" s="37" t="s">
        <v>75</v>
      </c>
      <c r="L23" s="37" t="s">
        <v>3</v>
      </c>
      <c r="M23" s="37" t="s">
        <v>3</v>
      </c>
      <c r="N23" t="s">
        <v>118</v>
      </c>
    </row>
    <row r="24" ht="47.1" customHeight="true" spans="1:14">
      <c r="A24" s="37"/>
      <c r="B24" s="37" t="s">
        <v>119</v>
      </c>
      <c r="C24" s="37" t="s">
        <v>120</v>
      </c>
      <c r="D24" s="37">
        <v>0.5</v>
      </c>
      <c r="E24" s="37">
        <v>0.5</v>
      </c>
      <c r="F24" s="37" t="s">
        <v>121</v>
      </c>
      <c r="G24" s="37" t="s">
        <v>122</v>
      </c>
      <c r="H24" s="37"/>
      <c r="I24" s="37" t="s">
        <v>88</v>
      </c>
      <c r="J24" s="37" t="s">
        <v>123</v>
      </c>
      <c r="K24" s="37" t="s">
        <v>75</v>
      </c>
      <c r="L24" s="37" t="s">
        <v>3</v>
      </c>
      <c r="M24" s="37" t="s">
        <v>3</v>
      </c>
      <c r="N24" t="s">
        <v>124</v>
      </c>
    </row>
    <row r="25" ht="47.1" customHeight="true" spans="1:14">
      <c r="A25" s="37"/>
      <c r="B25" s="37"/>
      <c r="C25" s="37" t="s">
        <v>125</v>
      </c>
      <c r="D25" s="37">
        <v>1.5</v>
      </c>
      <c r="E25" s="37">
        <v>1.5</v>
      </c>
      <c r="F25" s="37" t="s">
        <v>121</v>
      </c>
      <c r="G25" s="37" t="s">
        <v>122</v>
      </c>
      <c r="H25" s="37"/>
      <c r="I25" s="37" t="s">
        <v>51</v>
      </c>
      <c r="J25" s="37" t="s">
        <v>126</v>
      </c>
      <c r="K25" s="37" t="s">
        <v>75</v>
      </c>
      <c r="L25" s="37" t="s">
        <v>3</v>
      </c>
      <c r="M25" s="37" t="s">
        <v>3</v>
      </c>
      <c r="N25" t="s">
        <v>127</v>
      </c>
    </row>
    <row r="26" ht="47.1" customHeight="true" spans="1:14">
      <c r="A26" s="37"/>
      <c r="B26" s="37"/>
      <c r="C26" s="37" t="s">
        <v>128</v>
      </c>
      <c r="D26" s="37">
        <v>1</v>
      </c>
      <c r="E26" s="37">
        <v>1</v>
      </c>
      <c r="F26" s="37" t="s">
        <v>129</v>
      </c>
      <c r="G26" s="37" t="s">
        <v>130</v>
      </c>
      <c r="H26" s="37"/>
      <c r="I26" s="37" t="s">
        <v>51</v>
      </c>
      <c r="J26" s="37" t="s">
        <v>131</v>
      </c>
      <c r="K26" s="37" t="s">
        <v>75</v>
      </c>
      <c r="L26" s="37" t="s">
        <v>3</v>
      </c>
      <c r="M26" s="37" t="s">
        <v>3</v>
      </c>
      <c r="N26" t="s">
        <v>132</v>
      </c>
    </row>
    <row r="27" ht="47.1" customHeight="true" spans="1:14">
      <c r="A27" s="37"/>
      <c r="B27" s="37"/>
      <c r="C27" s="37" t="s">
        <v>133</v>
      </c>
      <c r="D27" s="37">
        <v>2</v>
      </c>
      <c r="E27" s="37">
        <v>2</v>
      </c>
      <c r="F27" s="37" t="s">
        <v>134</v>
      </c>
      <c r="G27" s="37" t="s">
        <v>135</v>
      </c>
      <c r="H27" s="37"/>
      <c r="I27" s="37" t="s">
        <v>51</v>
      </c>
      <c r="J27" s="37" t="s">
        <v>136</v>
      </c>
      <c r="K27" s="37" t="s">
        <v>75</v>
      </c>
      <c r="L27" s="37" t="s">
        <v>3</v>
      </c>
      <c r="M27" s="37" t="s">
        <v>3</v>
      </c>
      <c r="N27" t="s">
        <v>137</v>
      </c>
    </row>
    <row r="28" ht="47.1" customHeight="true" spans="1:14">
      <c r="A28" s="37"/>
      <c r="B28" s="37"/>
      <c r="C28" s="37" t="s">
        <v>138</v>
      </c>
      <c r="D28" s="37">
        <v>3</v>
      </c>
      <c r="E28" s="37">
        <v>3</v>
      </c>
      <c r="F28" s="37" t="s">
        <v>139</v>
      </c>
      <c r="G28" s="37" t="s">
        <v>140</v>
      </c>
      <c r="H28" s="37"/>
      <c r="I28" s="37" t="s">
        <v>51</v>
      </c>
      <c r="J28" s="37" t="s">
        <v>141</v>
      </c>
      <c r="K28" s="37" t="s">
        <v>70</v>
      </c>
      <c r="L28" s="37" t="s">
        <v>3</v>
      </c>
      <c r="M28" s="37" t="s">
        <v>3</v>
      </c>
      <c r="N28" t="s">
        <v>142</v>
      </c>
    </row>
    <row r="29" ht="47.1" customHeight="true" spans="1:13">
      <c r="A29" s="37"/>
      <c r="B29" s="37"/>
      <c r="C29" s="37" t="s">
        <v>143</v>
      </c>
      <c r="D29" s="37">
        <v>1</v>
      </c>
      <c r="E29" s="37">
        <v>1</v>
      </c>
      <c r="F29" s="37" t="s">
        <v>144</v>
      </c>
      <c r="G29" s="37" t="s">
        <v>145</v>
      </c>
      <c r="H29" s="37"/>
      <c r="I29" s="37" t="s">
        <v>51</v>
      </c>
      <c r="J29" s="37" t="s">
        <v>146</v>
      </c>
      <c r="K29" s="37" t="s">
        <v>70</v>
      </c>
      <c r="L29" s="37" t="s">
        <v>3</v>
      </c>
      <c r="M29" s="37" t="s">
        <v>3</v>
      </c>
    </row>
    <row r="30" ht="56.1" customHeight="true" spans="1:14">
      <c r="A30" s="37"/>
      <c r="B30" s="37"/>
      <c r="C30" s="37" t="s">
        <v>147</v>
      </c>
      <c r="D30" s="37">
        <v>1</v>
      </c>
      <c r="E30" s="37">
        <v>1</v>
      </c>
      <c r="F30" s="37" t="s">
        <v>148</v>
      </c>
      <c r="G30" s="37" t="s">
        <v>149</v>
      </c>
      <c r="H30" s="37"/>
      <c r="I30" s="37" t="s">
        <v>51</v>
      </c>
      <c r="J30" s="37" t="s">
        <v>150</v>
      </c>
      <c r="K30" s="37" t="s">
        <v>70</v>
      </c>
      <c r="L30" s="37" t="s">
        <v>3</v>
      </c>
      <c r="M30" s="37" t="s">
        <v>3</v>
      </c>
      <c r="N30" t="s">
        <v>151</v>
      </c>
    </row>
    <row r="31" ht="47.1" customHeight="true" spans="1:14">
      <c r="A31" s="37"/>
      <c r="B31" s="37" t="s">
        <v>152</v>
      </c>
      <c r="C31" s="37" t="s">
        <v>153</v>
      </c>
      <c r="D31" s="37">
        <v>2</v>
      </c>
      <c r="E31" s="37">
        <v>2</v>
      </c>
      <c r="F31" s="37" t="s">
        <v>154</v>
      </c>
      <c r="G31" s="37" t="s">
        <v>155</v>
      </c>
      <c r="H31" s="37"/>
      <c r="I31" s="37" t="s">
        <v>51</v>
      </c>
      <c r="J31" s="37" t="s">
        <v>156</v>
      </c>
      <c r="K31" s="37" t="s">
        <v>70</v>
      </c>
      <c r="L31" s="37" t="s">
        <v>3</v>
      </c>
      <c r="M31" s="37" t="s">
        <v>3</v>
      </c>
      <c r="N31" t="s">
        <v>157</v>
      </c>
    </row>
    <row r="32" ht="47.1" customHeight="true" spans="1:13">
      <c r="A32" s="37"/>
      <c r="B32" s="37"/>
      <c r="C32" s="37" t="s">
        <v>158</v>
      </c>
      <c r="D32" s="37">
        <v>1</v>
      </c>
      <c r="E32" s="37">
        <v>1</v>
      </c>
      <c r="F32" s="37" t="s">
        <v>159</v>
      </c>
      <c r="G32" s="37" t="s">
        <v>160</v>
      </c>
      <c r="H32" s="37"/>
      <c r="I32" s="37" t="s">
        <v>51</v>
      </c>
      <c r="J32" s="37" t="s">
        <v>161</v>
      </c>
      <c r="K32" s="37" t="s">
        <v>70</v>
      </c>
      <c r="L32" s="37" t="s">
        <v>3</v>
      </c>
      <c r="M32" s="37" t="s">
        <v>3</v>
      </c>
    </row>
    <row r="33" ht="47.1" customHeight="true" spans="1:14">
      <c r="A33" s="37"/>
      <c r="B33" s="37"/>
      <c r="C33" s="37" t="s">
        <v>162</v>
      </c>
      <c r="D33" s="37">
        <v>1</v>
      </c>
      <c r="E33" s="37">
        <v>1</v>
      </c>
      <c r="F33" s="37" t="s">
        <v>163</v>
      </c>
      <c r="G33" s="37" t="s">
        <v>164</v>
      </c>
      <c r="H33" s="37"/>
      <c r="I33" s="37" t="s">
        <v>51</v>
      </c>
      <c r="J33" s="37" t="s">
        <v>165</v>
      </c>
      <c r="K33" s="37" t="s">
        <v>70</v>
      </c>
      <c r="L33" s="37" t="s">
        <v>3</v>
      </c>
      <c r="M33" s="37" t="s">
        <v>3</v>
      </c>
      <c r="N33" t="s">
        <v>166</v>
      </c>
    </row>
    <row r="34" ht="47.1" customHeight="true" spans="1:13">
      <c r="A34" s="37"/>
      <c r="B34" s="37"/>
      <c r="C34" s="37" t="s">
        <v>167</v>
      </c>
      <c r="D34" s="37">
        <v>2</v>
      </c>
      <c r="E34" s="37">
        <v>2</v>
      </c>
      <c r="F34" s="37" t="s">
        <v>168</v>
      </c>
      <c r="G34" s="37" t="s">
        <v>169</v>
      </c>
      <c r="H34" s="37"/>
      <c r="I34" s="37" t="s">
        <v>51</v>
      </c>
      <c r="J34" s="37" t="s">
        <v>170</v>
      </c>
      <c r="K34" s="37" t="s">
        <v>70</v>
      </c>
      <c r="L34" s="37" t="s">
        <v>3</v>
      </c>
      <c r="M34" s="37" t="s">
        <v>3</v>
      </c>
    </row>
    <row r="35" ht="47.1" customHeight="true" spans="1:14">
      <c r="A35" s="37"/>
      <c r="B35" s="37"/>
      <c r="C35" s="37" t="s">
        <v>171</v>
      </c>
      <c r="D35" s="37">
        <v>2</v>
      </c>
      <c r="E35" s="37">
        <v>2</v>
      </c>
      <c r="F35" s="37" t="s">
        <v>172</v>
      </c>
      <c r="G35" s="37" t="s">
        <v>173</v>
      </c>
      <c r="H35" s="37"/>
      <c r="I35" s="37" t="s">
        <v>51</v>
      </c>
      <c r="J35" s="37" t="s">
        <v>174</v>
      </c>
      <c r="K35" s="37" t="s">
        <v>70</v>
      </c>
      <c r="L35" s="37" t="s">
        <v>3</v>
      </c>
      <c r="M35" s="37" t="s">
        <v>95</v>
      </c>
      <c r="N35" t="s">
        <v>175</v>
      </c>
    </row>
    <row r="36" ht="47.1" customHeight="true" spans="1:13">
      <c r="A36" s="37"/>
      <c r="B36" s="37"/>
      <c r="C36" s="37" t="s">
        <v>176</v>
      </c>
      <c r="D36" s="37">
        <v>2</v>
      </c>
      <c r="E36" s="37">
        <v>2</v>
      </c>
      <c r="F36" s="37" t="s">
        <v>177</v>
      </c>
      <c r="G36" s="37" t="s">
        <v>178</v>
      </c>
      <c r="H36" s="37"/>
      <c r="I36" s="37" t="s">
        <v>51</v>
      </c>
      <c r="J36" s="37" t="s">
        <v>179</v>
      </c>
      <c r="K36" s="37" t="s">
        <v>70</v>
      </c>
      <c r="L36" s="37" t="s">
        <v>3</v>
      </c>
      <c r="M36" s="37" t="s">
        <v>3</v>
      </c>
    </row>
    <row r="37" ht="47.1" customHeight="true" spans="1:14">
      <c r="A37" s="37"/>
      <c r="B37" s="37" t="s">
        <v>180</v>
      </c>
      <c r="C37" s="37" t="s">
        <v>181</v>
      </c>
      <c r="D37" s="37">
        <v>6</v>
      </c>
      <c r="E37" s="37">
        <v>6</v>
      </c>
      <c r="F37" s="37" t="s">
        <v>182</v>
      </c>
      <c r="G37" s="37" t="s">
        <v>183</v>
      </c>
      <c r="H37" s="37"/>
      <c r="I37" s="37" t="s">
        <v>51</v>
      </c>
      <c r="J37" s="37" t="s">
        <v>184</v>
      </c>
      <c r="K37" s="37" t="s">
        <v>70</v>
      </c>
      <c r="L37" s="37" t="s">
        <v>3</v>
      </c>
      <c r="M37" s="37" t="s">
        <v>3</v>
      </c>
      <c r="N37" t="s">
        <v>185</v>
      </c>
    </row>
    <row r="38" ht="47.1" customHeight="true" spans="1:13">
      <c r="A38" s="37"/>
      <c r="B38" s="37"/>
      <c r="C38" s="37" t="s">
        <v>186</v>
      </c>
      <c r="D38" s="37">
        <v>1</v>
      </c>
      <c r="E38" s="37">
        <v>1</v>
      </c>
      <c r="F38" s="37" t="s">
        <v>187</v>
      </c>
      <c r="G38" s="37" t="s">
        <v>188</v>
      </c>
      <c r="H38" s="37"/>
      <c r="I38" s="37" t="s">
        <v>51</v>
      </c>
      <c r="J38" s="37" t="s">
        <v>189</v>
      </c>
      <c r="K38" s="37" t="s">
        <v>75</v>
      </c>
      <c r="L38" s="37" t="s">
        <v>3</v>
      </c>
      <c r="M38" s="37" t="s">
        <v>3</v>
      </c>
    </row>
    <row r="39" ht="18.9" customHeight="true" spans="1:13">
      <c r="A39" s="37" t="s">
        <v>190</v>
      </c>
      <c r="B39" s="37"/>
      <c r="C39" s="37"/>
      <c r="D39" s="37">
        <v>100</v>
      </c>
      <c r="E39" s="37">
        <v>100</v>
      </c>
      <c r="F39" s="37" t="s">
        <v>3</v>
      </c>
      <c r="G39" s="37" t="s">
        <v>3</v>
      </c>
      <c r="H39" s="37"/>
      <c r="I39" s="37" t="s">
        <v>3</v>
      </c>
      <c r="J39" s="37" t="s">
        <v>3</v>
      </c>
      <c r="K39" s="37" t="s">
        <v>3</v>
      </c>
      <c r="L39" s="37" t="s">
        <v>3</v>
      </c>
      <c r="M39" s="37" t="s">
        <v>3</v>
      </c>
    </row>
  </sheetData>
  <mergeCells count="64">
    <mergeCell ref="A1:M1"/>
    <mergeCell ref="D3:E3"/>
    <mergeCell ref="G3:H3"/>
    <mergeCell ref="D4:E4"/>
    <mergeCell ref="G4:H4"/>
    <mergeCell ref="B5:M5"/>
    <mergeCell ref="B6:M6"/>
    <mergeCell ref="D7:M7"/>
    <mergeCell ref="D8:G8"/>
    <mergeCell ref="H8:M8"/>
    <mergeCell ref="D9:E9"/>
    <mergeCell ref="F9:G9"/>
    <mergeCell ref="H9:I9"/>
    <mergeCell ref="J9:K9"/>
    <mergeCell ref="L9:M9"/>
    <mergeCell ref="B10:C10"/>
    <mergeCell ref="D10:E10"/>
    <mergeCell ref="H10:I10"/>
    <mergeCell ref="J10:K10"/>
    <mergeCell ref="L10:M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G31:H31"/>
    <mergeCell ref="G32:H32"/>
    <mergeCell ref="G33:H33"/>
    <mergeCell ref="G34:H34"/>
    <mergeCell ref="G35:H35"/>
    <mergeCell ref="G36:H36"/>
    <mergeCell ref="G37:H37"/>
    <mergeCell ref="G38:H38"/>
    <mergeCell ref="A39:C39"/>
    <mergeCell ref="G39:H39"/>
    <mergeCell ref="A3:A4"/>
    <mergeCell ref="A7:A10"/>
    <mergeCell ref="A12:A16"/>
    <mergeCell ref="A17:A38"/>
    <mergeCell ref="B12:B14"/>
    <mergeCell ref="B15:B16"/>
    <mergeCell ref="B18:B19"/>
    <mergeCell ref="B20:B21"/>
    <mergeCell ref="B22:B23"/>
    <mergeCell ref="B24:B30"/>
    <mergeCell ref="B31:B36"/>
    <mergeCell ref="B37:B38"/>
    <mergeCell ref="B7:C9"/>
    <mergeCell ref="B3:C4"/>
  </mergeCells>
  <pageMargins left="1.25" right="1.25" top="1" bottom="1" header="0.3" footer="0.3"/>
  <pageSetup paperSize="9" orientation="portrait"/>
  <headerFooter/>
  <rowBreaks count="1" manualBreakCount="1">
    <brk id="39"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O32"/>
  <sheetViews>
    <sheetView tabSelected="1" workbookViewId="0">
      <selection activeCell="R5" sqref="R5"/>
    </sheetView>
  </sheetViews>
  <sheetFormatPr defaultColWidth="9" defaultRowHeight="14.25"/>
  <cols>
    <col min="1" max="1" width="6.21666666666667" style="3" customWidth="true"/>
    <col min="2" max="2" width="5.775" style="3" customWidth="true"/>
    <col min="3" max="3" width="4.66666666666667" style="3" customWidth="true"/>
    <col min="4" max="4" width="6.10833333333333" style="3" customWidth="true"/>
    <col min="5" max="5" width="11.5583333333333" style="4" customWidth="true"/>
    <col min="6" max="7" width="6.21666666666667" style="3" customWidth="true"/>
    <col min="8" max="8" width="54.8833333333333" style="3" customWidth="true"/>
    <col min="9" max="9" width="9.775" style="3" customWidth="true"/>
    <col min="10" max="10" width="47.0666666666667" style="3" customWidth="true"/>
    <col min="11" max="11" width="11.6666666666667" style="3" hidden="true" customWidth="true"/>
    <col min="12" max="13" width="12.6666666666667" style="3" hidden="true" customWidth="true"/>
    <col min="14" max="14" width="9" style="3" hidden="true" customWidth="true"/>
    <col min="15" max="15" width="11.3333333333333" style="3" hidden="true" customWidth="true"/>
    <col min="16" max="16384" width="9" style="3"/>
  </cols>
  <sheetData>
    <row r="1" ht="24.6" customHeight="true" spans="1:2">
      <c r="A1" s="5" t="s">
        <v>191</v>
      </c>
      <c r="B1" s="6"/>
    </row>
    <row r="2" ht="37.2" customHeight="true" spans="1:10">
      <c r="A2" s="7" t="s">
        <v>192</v>
      </c>
      <c r="B2" s="8"/>
      <c r="C2" s="8"/>
      <c r="D2" s="8"/>
      <c r="E2" s="8"/>
      <c r="F2" s="8"/>
      <c r="G2" s="8"/>
      <c r="H2" s="8"/>
      <c r="I2" s="8"/>
      <c r="J2" s="20"/>
    </row>
    <row r="3" s="1" customFormat="true" ht="40.2" customHeight="true" spans="1:10">
      <c r="A3" s="9" t="s">
        <v>193</v>
      </c>
      <c r="B3" s="9"/>
      <c r="C3" s="9"/>
      <c r="D3" s="9"/>
      <c r="E3" s="9"/>
      <c r="F3" s="9"/>
      <c r="G3" s="9"/>
      <c r="H3" s="9"/>
      <c r="I3" s="21" t="s">
        <v>194</v>
      </c>
      <c r="J3" s="21" t="s">
        <v>195</v>
      </c>
    </row>
    <row r="4" s="1" customFormat="true" ht="40.2" customHeight="true" spans="1:10">
      <c r="A4" s="10" t="s">
        <v>33</v>
      </c>
      <c r="B4" s="10" t="s">
        <v>36</v>
      </c>
      <c r="C4" s="10" t="s">
        <v>34</v>
      </c>
      <c r="D4" s="10" t="s">
        <v>36</v>
      </c>
      <c r="E4" s="10" t="s">
        <v>35</v>
      </c>
      <c r="F4" s="10" t="s">
        <v>36</v>
      </c>
      <c r="G4" s="10" t="s">
        <v>196</v>
      </c>
      <c r="H4" s="10" t="s">
        <v>41</v>
      </c>
      <c r="I4" s="21"/>
      <c r="J4" s="21"/>
    </row>
    <row r="5" s="1" customFormat="true" ht="133.05" customHeight="true" spans="1:11">
      <c r="A5" s="11" t="s">
        <v>46</v>
      </c>
      <c r="B5" s="11">
        <v>46</v>
      </c>
      <c r="C5" s="11" t="s">
        <v>47</v>
      </c>
      <c r="D5" s="11">
        <v>23</v>
      </c>
      <c r="E5" s="11" t="s">
        <v>48</v>
      </c>
      <c r="F5" s="11">
        <v>10</v>
      </c>
      <c r="G5" s="11">
        <v>10</v>
      </c>
      <c r="H5" s="14" t="s">
        <v>52</v>
      </c>
      <c r="I5" s="22">
        <v>9.38</v>
      </c>
      <c r="J5" s="23" t="s">
        <v>197</v>
      </c>
      <c r="K5" s="2" t="s">
        <v>198</v>
      </c>
    </row>
    <row r="6" ht="289.95" customHeight="true" spans="1:13">
      <c r="A6" s="11"/>
      <c r="B6" s="11"/>
      <c r="C6" s="11"/>
      <c r="D6" s="11"/>
      <c r="E6" s="11" t="s">
        <v>55</v>
      </c>
      <c r="F6" s="11">
        <v>10</v>
      </c>
      <c r="G6" s="11">
        <v>10</v>
      </c>
      <c r="H6" s="14" t="s">
        <v>199</v>
      </c>
      <c r="I6" s="22">
        <v>8.75</v>
      </c>
      <c r="J6" s="23" t="s">
        <v>200</v>
      </c>
      <c r="K6" s="2" t="s">
        <v>198</v>
      </c>
      <c r="M6" s="3">
        <f>(10*8+9*7+8*4+0)/20</f>
        <v>8.75</v>
      </c>
    </row>
    <row r="7" ht="48.75" customHeight="true" spans="1:12">
      <c r="A7" s="11"/>
      <c r="B7" s="11"/>
      <c r="C7" s="11"/>
      <c r="D7" s="11"/>
      <c r="E7" s="11" t="s">
        <v>59</v>
      </c>
      <c r="F7" s="11">
        <v>3</v>
      </c>
      <c r="G7" s="11">
        <v>3</v>
      </c>
      <c r="H7" s="14" t="s">
        <v>62</v>
      </c>
      <c r="I7" s="22">
        <v>2.68</v>
      </c>
      <c r="J7" s="24" t="s">
        <v>201</v>
      </c>
      <c r="K7" s="2" t="s">
        <v>198</v>
      </c>
      <c r="L7" s="3">
        <f>80.37%/90%*3</f>
        <v>2.679</v>
      </c>
    </row>
    <row r="8" ht="229.95" customHeight="true" spans="1:10">
      <c r="A8" s="11"/>
      <c r="B8" s="11"/>
      <c r="C8" s="11" t="s">
        <v>64</v>
      </c>
      <c r="D8" s="11">
        <v>23</v>
      </c>
      <c r="E8" s="11" t="s">
        <v>65</v>
      </c>
      <c r="F8" s="11">
        <v>20</v>
      </c>
      <c r="G8" s="11">
        <v>20</v>
      </c>
      <c r="H8" s="14" t="s">
        <v>69</v>
      </c>
      <c r="I8" s="22">
        <v>19.6</v>
      </c>
      <c r="J8" s="23" t="s">
        <v>202</v>
      </c>
    </row>
    <row r="9" ht="115.05" customHeight="true" spans="1:12">
      <c r="A9" s="12"/>
      <c r="B9" s="12"/>
      <c r="C9" s="12"/>
      <c r="D9" s="12"/>
      <c r="E9" s="11" t="s">
        <v>71</v>
      </c>
      <c r="F9" s="11">
        <v>3</v>
      </c>
      <c r="G9" s="11">
        <v>3</v>
      </c>
      <c r="H9" s="14" t="s">
        <v>74</v>
      </c>
      <c r="I9" s="22">
        <v>2.52</v>
      </c>
      <c r="J9" s="25" t="s">
        <v>203</v>
      </c>
      <c r="K9" s="2" t="s">
        <v>198</v>
      </c>
      <c r="L9" s="3">
        <f>0.8402*3</f>
        <v>2.5206</v>
      </c>
    </row>
    <row r="10" ht="100.05" customHeight="true" spans="1:11">
      <c r="A10" s="11" t="s">
        <v>77</v>
      </c>
      <c r="B10" s="11">
        <v>54</v>
      </c>
      <c r="C10" s="11" t="s">
        <v>78</v>
      </c>
      <c r="D10" s="11">
        <v>5</v>
      </c>
      <c r="E10" s="11" t="s">
        <v>79</v>
      </c>
      <c r="F10" s="11">
        <v>5</v>
      </c>
      <c r="G10" s="11">
        <v>5</v>
      </c>
      <c r="H10" s="15" t="s">
        <v>204</v>
      </c>
      <c r="I10" s="22">
        <v>5</v>
      </c>
      <c r="J10" s="25" t="s">
        <v>205</v>
      </c>
      <c r="K10" s="2" t="s">
        <v>198</v>
      </c>
    </row>
    <row r="11" ht="150" customHeight="true" spans="1:15">
      <c r="A11" s="12"/>
      <c r="B11" s="12"/>
      <c r="C11" s="11" t="s">
        <v>84</v>
      </c>
      <c r="D11" s="11">
        <v>8</v>
      </c>
      <c r="E11" s="11" t="s">
        <v>85</v>
      </c>
      <c r="F11" s="11">
        <v>4</v>
      </c>
      <c r="G11" s="11">
        <v>4</v>
      </c>
      <c r="H11" s="15" t="s">
        <v>89</v>
      </c>
      <c r="I11" s="22">
        <v>3.97</v>
      </c>
      <c r="J11" s="25" t="s">
        <v>206</v>
      </c>
      <c r="K11" s="2" t="s">
        <v>198</v>
      </c>
      <c r="L11" s="3">
        <f>141000/O12</f>
        <v>0.0119154112583027</v>
      </c>
      <c r="M11" s="3">
        <f>1-L11</f>
        <v>0.988084588741697</v>
      </c>
      <c r="N11" s="32">
        <f>M11*4*0.6+4*0.4</f>
        <v>3.97140301298007</v>
      </c>
      <c r="O11" s="33" t="s">
        <v>207</v>
      </c>
    </row>
    <row r="12" ht="220.05" customHeight="true" spans="1:15">
      <c r="A12" s="12"/>
      <c r="B12" s="12"/>
      <c r="C12" s="12"/>
      <c r="D12" s="12"/>
      <c r="E12" s="11" t="s">
        <v>91</v>
      </c>
      <c r="F12" s="11">
        <v>4</v>
      </c>
      <c r="G12" s="11">
        <v>4</v>
      </c>
      <c r="H12" s="15" t="s">
        <v>94</v>
      </c>
      <c r="I12" s="22">
        <v>4</v>
      </c>
      <c r="J12" s="25" t="s">
        <v>208</v>
      </c>
      <c r="K12" s="2" t="s">
        <v>198</v>
      </c>
      <c r="O12" s="34">
        <v>11833414.47</v>
      </c>
    </row>
    <row r="13" ht="109.95" customHeight="true" spans="1:11">
      <c r="A13" s="12"/>
      <c r="B13" s="12"/>
      <c r="C13" s="11" t="s">
        <v>97</v>
      </c>
      <c r="D13" s="11">
        <v>4</v>
      </c>
      <c r="E13" s="11" t="s">
        <v>98</v>
      </c>
      <c r="F13" s="11">
        <v>2</v>
      </c>
      <c r="G13" s="11">
        <v>2</v>
      </c>
      <c r="H13" s="15" t="s">
        <v>101</v>
      </c>
      <c r="I13" s="22">
        <v>2</v>
      </c>
      <c r="J13" s="25" t="s">
        <v>209</v>
      </c>
      <c r="K13" s="2" t="s">
        <v>198</v>
      </c>
    </row>
    <row r="14" ht="127.95" customHeight="true" spans="1:11">
      <c r="A14" s="12"/>
      <c r="B14" s="12"/>
      <c r="C14" s="12"/>
      <c r="D14" s="12"/>
      <c r="E14" s="11" t="s">
        <v>104</v>
      </c>
      <c r="F14" s="11">
        <v>2</v>
      </c>
      <c r="G14" s="11">
        <v>2</v>
      </c>
      <c r="H14" s="15" t="s">
        <v>107</v>
      </c>
      <c r="I14" s="22">
        <v>1</v>
      </c>
      <c r="J14" s="25" t="s">
        <v>210</v>
      </c>
      <c r="K14" s="2" t="s">
        <v>198</v>
      </c>
    </row>
    <row r="15" ht="151.05" customHeight="true" spans="1:11">
      <c r="A15" s="12"/>
      <c r="B15" s="12"/>
      <c r="C15" s="11" t="s">
        <v>109</v>
      </c>
      <c r="D15" s="11">
        <v>10</v>
      </c>
      <c r="E15" s="11" t="s">
        <v>110</v>
      </c>
      <c r="F15" s="11">
        <v>4</v>
      </c>
      <c r="G15" s="11">
        <v>4</v>
      </c>
      <c r="H15" s="14" t="s">
        <v>113</v>
      </c>
      <c r="I15" s="22">
        <v>4</v>
      </c>
      <c r="J15" s="25" t="s">
        <v>211</v>
      </c>
      <c r="K15" s="2" t="s">
        <v>198</v>
      </c>
    </row>
    <row r="16" ht="240" customHeight="true" spans="1:11">
      <c r="A16" s="12"/>
      <c r="B16" s="12"/>
      <c r="C16" s="12"/>
      <c r="D16" s="12"/>
      <c r="E16" s="11" t="s">
        <v>114</v>
      </c>
      <c r="F16" s="11">
        <v>6</v>
      </c>
      <c r="G16" s="11">
        <v>6</v>
      </c>
      <c r="H16" s="14" t="s">
        <v>117</v>
      </c>
      <c r="I16" s="22">
        <v>5</v>
      </c>
      <c r="J16" s="25" t="s">
        <v>212</v>
      </c>
      <c r="K16" s="2" t="s">
        <v>198</v>
      </c>
    </row>
    <row r="17" ht="60" customHeight="true" spans="1:11">
      <c r="A17" s="12"/>
      <c r="B17" s="12"/>
      <c r="C17" s="11" t="s">
        <v>119</v>
      </c>
      <c r="D17" s="11">
        <v>10</v>
      </c>
      <c r="E17" s="11" t="s">
        <v>120</v>
      </c>
      <c r="F17" s="11">
        <v>0.5</v>
      </c>
      <c r="G17" s="11">
        <v>0.5</v>
      </c>
      <c r="H17" s="16" t="s">
        <v>123</v>
      </c>
      <c r="I17" s="22">
        <v>0.5</v>
      </c>
      <c r="J17" s="25" t="s">
        <v>213</v>
      </c>
      <c r="K17" s="2" t="s">
        <v>198</v>
      </c>
    </row>
    <row r="18" ht="100.05" customHeight="true" spans="1:11">
      <c r="A18" s="12"/>
      <c r="B18" s="12"/>
      <c r="C18" s="12"/>
      <c r="D18" s="12"/>
      <c r="E18" s="17"/>
      <c r="F18" s="11">
        <v>1.5</v>
      </c>
      <c r="G18" s="11">
        <v>1.5</v>
      </c>
      <c r="H18" s="16" t="s">
        <v>126</v>
      </c>
      <c r="I18" s="22">
        <v>1.5</v>
      </c>
      <c r="J18" s="25" t="s">
        <v>213</v>
      </c>
      <c r="K18" s="2" t="s">
        <v>198</v>
      </c>
    </row>
    <row r="19" ht="34.95" customHeight="true" spans="1:11">
      <c r="A19" s="12"/>
      <c r="B19" s="12"/>
      <c r="C19" s="12"/>
      <c r="D19" s="12"/>
      <c r="E19" s="11" t="s">
        <v>128</v>
      </c>
      <c r="F19" s="11">
        <v>1</v>
      </c>
      <c r="G19" s="11">
        <v>1</v>
      </c>
      <c r="H19" s="16" t="s">
        <v>131</v>
      </c>
      <c r="I19" s="22">
        <v>1</v>
      </c>
      <c r="J19" s="26" t="s">
        <v>214</v>
      </c>
      <c r="K19" s="2" t="s">
        <v>198</v>
      </c>
    </row>
    <row r="20" ht="44.25" customHeight="true" spans="1:11">
      <c r="A20" s="12"/>
      <c r="B20" s="12"/>
      <c r="C20" s="12"/>
      <c r="D20" s="12"/>
      <c r="E20" s="11" t="s">
        <v>133</v>
      </c>
      <c r="F20" s="11">
        <v>2</v>
      </c>
      <c r="G20" s="11">
        <v>2</v>
      </c>
      <c r="H20" s="16" t="s">
        <v>136</v>
      </c>
      <c r="I20" s="22">
        <v>2</v>
      </c>
      <c r="J20" s="25" t="s">
        <v>215</v>
      </c>
      <c r="K20" s="2" t="s">
        <v>198</v>
      </c>
    </row>
    <row r="21" ht="118.05" customHeight="true" spans="1:11">
      <c r="A21" s="12"/>
      <c r="B21" s="12"/>
      <c r="C21" s="12"/>
      <c r="D21" s="12"/>
      <c r="E21" s="11" t="s">
        <v>138</v>
      </c>
      <c r="F21" s="11">
        <v>3</v>
      </c>
      <c r="G21" s="11">
        <v>3</v>
      </c>
      <c r="H21" s="16" t="s">
        <v>216</v>
      </c>
      <c r="I21" s="22">
        <v>3</v>
      </c>
      <c r="J21" s="25" t="s">
        <v>217</v>
      </c>
      <c r="K21" s="2" t="s">
        <v>198</v>
      </c>
    </row>
    <row r="22" ht="64.95" customHeight="true" spans="1:11">
      <c r="A22" s="12"/>
      <c r="B22" s="12"/>
      <c r="C22" s="12"/>
      <c r="D22" s="12"/>
      <c r="E22" s="11" t="s">
        <v>143</v>
      </c>
      <c r="F22" s="11">
        <v>1</v>
      </c>
      <c r="G22" s="11">
        <v>1</v>
      </c>
      <c r="H22" s="16" t="s">
        <v>146</v>
      </c>
      <c r="I22" s="27">
        <v>0</v>
      </c>
      <c r="J22" s="25" t="s">
        <v>218</v>
      </c>
      <c r="K22" s="2" t="s">
        <v>198</v>
      </c>
    </row>
    <row r="23" ht="72" customHeight="true" spans="1:11">
      <c r="A23" s="12"/>
      <c r="B23" s="12"/>
      <c r="C23" s="12"/>
      <c r="D23" s="12"/>
      <c r="E23" s="11" t="s">
        <v>147</v>
      </c>
      <c r="F23" s="11">
        <v>1</v>
      </c>
      <c r="G23" s="11">
        <v>1</v>
      </c>
      <c r="H23" s="15" t="s">
        <v>150</v>
      </c>
      <c r="I23" s="22">
        <v>1</v>
      </c>
      <c r="J23" s="28" t="s">
        <v>219</v>
      </c>
      <c r="K23" s="2" t="s">
        <v>198</v>
      </c>
    </row>
    <row r="24" ht="38.4" customHeight="true" spans="1:11">
      <c r="A24" s="12"/>
      <c r="B24" s="12"/>
      <c r="C24" s="11" t="s">
        <v>152</v>
      </c>
      <c r="D24" s="11">
        <v>10</v>
      </c>
      <c r="E24" s="11" t="s">
        <v>153</v>
      </c>
      <c r="F24" s="11">
        <v>2</v>
      </c>
      <c r="G24" s="11">
        <v>2</v>
      </c>
      <c r="H24" s="15" t="s">
        <v>156</v>
      </c>
      <c r="I24" s="22">
        <v>2</v>
      </c>
      <c r="J24" s="25" t="s">
        <v>220</v>
      </c>
      <c r="K24" s="2" t="s">
        <v>198</v>
      </c>
    </row>
    <row r="25" ht="49.05" customHeight="true" spans="1:11">
      <c r="A25" s="12"/>
      <c r="B25" s="12"/>
      <c r="C25" s="12"/>
      <c r="D25" s="12"/>
      <c r="E25" s="11" t="s">
        <v>158</v>
      </c>
      <c r="F25" s="11">
        <v>1</v>
      </c>
      <c r="G25" s="11">
        <v>1</v>
      </c>
      <c r="H25" s="15" t="s">
        <v>161</v>
      </c>
      <c r="I25" s="22">
        <v>1</v>
      </c>
      <c r="J25" s="25" t="s">
        <v>221</v>
      </c>
      <c r="K25" s="2" t="s">
        <v>198</v>
      </c>
    </row>
    <row r="26" ht="49.05" customHeight="true" spans="1:11">
      <c r="A26" s="12"/>
      <c r="B26" s="12"/>
      <c r="C26" s="12"/>
      <c r="D26" s="12"/>
      <c r="E26" s="11" t="s">
        <v>162</v>
      </c>
      <c r="F26" s="11">
        <v>1</v>
      </c>
      <c r="G26" s="11">
        <v>1</v>
      </c>
      <c r="H26" s="15" t="s">
        <v>165</v>
      </c>
      <c r="I26" s="22">
        <v>0</v>
      </c>
      <c r="J26" s="25" t="s">
        <v>222</v>
      </c>
      <c r="K26" s="2" t="s">
        <v>198</v>
      </c>
    </row>
    <row r="27" ht="70.05" customHeight="true" spans="1:11">
      <c r="A27" s="12"/>
      <c r="B27" s="12"/>
      <c r="C27" s="12"/>
      <c r="D27" s="12"/>
      <c r="E27" s="11" t="s">
        <v>167</v>
      </c>
      <c r="F27" s="11">
        <v>2</v>
      </c>
      <c r="G27" s="11">
        <v>2</v>
      </c>
      <c r="H27" s="15" t="s">
        <v>170</v>
      </c>
      <c r="I27" s="22">
        <v>2</v>
      </c>
      <c r="J27" s="25" t="s">
        <v>223</v>
      </c>
      <c r="K27" s="2" t="s">
        <v>198</v>
      </c>
    </row>
    <row r="28" ht="81" customHeight="true" spans="1:11">
      <c r="A28" s="12"/>
      <c r="B28" s="12"/>
      <c r="C28" s="12"/>
      <c r="D28" s="12"/>
      <c r="E28" s="11" t="s">
        <v>171</v>
      </c>
      <c r="F28" s="11">
        <v>2</v>
      </c>
      <c r="G28" s="11">
        <v>2</v>
      </c>
      <c r="H28" s="15" t="s">
        <v>174</v>
      </c>
      <c r="I28" s="22">
        <v>1.5</v>
      </c>
      <c r="J28" s="25" t="s">
        <v>224</v>
      </c>
      <c r="K28" s="2" t="s">
        <v>198</v>
      </c>
    </row>
    <row r="29" ht="91.95" customHeight="true" spans="1:11">
      <c r="A29" s="12"/>
      <c r="B29" s="12"/>
      <c r="C29" s="12"/>
      <c r="D29" s="12"/>
      <c r="E29" s="11" t="s">
        <v>176</v>
      </c>
      <c r="F29" s="11">
        <v>2</v>
      </c>
      <c r="G29" s="11">
        <v>2</v>
      </c>
      <c r="H29" s="15" t="s">
        <v>179</v>
      </c>
      <c r="I29" s="22">
        <v>2</v>
      </c>
      <c r="J29" s="26" t="s">
        <v>225</v>
      </c>
      <c r="K29" s="2" t="s">
        <v>198</v>
      </c>
    </row>
    <row r="30" ht="84" customHeight="true" spans="1:11">
      <c r="A30" s="11"/>
      <c r="B30" s="11"/>
      <c r="C30" s="11" t="s">
        <v>180</v>
      </c>
      <c r="D30" s="13">
        <v>7</v>
      </c>
      <c r="E30" s="11" t="s">
        <v>181</v>
      </c>
      <c r="F30" s="11">
        <v>6</v>
      </c>
      <c r="G30" s="11">
        <v>6</v>
      </c>
      <c r="H30" s="15" t="s">
        <v>184</v>
      </c>
      <c r="I30" s="22">
        <v>6</v>
      </c>
      <c r="J30" s="25" t="s">
        <v>226</v>
      </c>
      <c r="K30" s="2" t="s">
        <v>198</v>
      </c>
    </row>
    <row r="31" s="2" customFormat="true" ht="51" customHeight="true" spans="1:11">
      <c r="A31" s="12"/>
      <c r="B31" s="12"/>
      <c r="C31" s="12"/>
      <c r="D31" s="12"/>
      <c r="E31" s="11" t="s">
        <v>186</v>
      </c>
      <c r="F31" s="11">
        <v>1</v>
      </c>
      <c r="G31" s="11">
        <v>1</v>
      </c>
      <c r="H31" s="15" t="s">
        <v>189</v>
      </c>
      <c r="I31" s="29">
        <v>0</v>
      </c>
      <c r="J31" s="30" t="s">
        <v>227</v>
      </c>
      <c r="K31" s="2" t="s">
        <v>198</v>
      </c>
    </row>
    <row r="32" ht="55.95" customHeight="true" spans="1:10">
      <c r="A32" s="10" t="s">
        <v>190</v>
      </c>
      <c r="B32" s="10">
        <f>SUM(B5:B31)</f>
        <v>100</v>
      </c>
      <c r="C32" s="10"/>
      <c r="D32" s="10">
        <f>SUM(D5:D31)</f>
        <v>100</v>
      </c>
      <c r="E32" s="18"/>
      <c r="F32" s="10">
        <f>SUM(F5:F31)</f>
        <v>100</v>
      </c>
      <c r="G32" s="10">
        <f>SUM(G5:G31)</f>
        <v>100</v>
      </c>
      <c r="H32" s="19" t="s">
        <v>228</v>
      </c>
      <c r="I32" s="10">
        <f>SUM(I5:I31)</f>
        <v>91.4</v>
      </c>
      <c r="J32" s="31" t="s">
        <v>229</v>
      </c>
    </row>
  </sheetData>
  <mergeCells count="25">
    <mergeCell ref="A2:J2"/>
    <mergeCell ref="A3:H3"/>
    <mergeCell ref="A5:A9"/>
    <mergeCell ref="A10:A31"/>
    <mergeCell ref="B5:B9"/>
    <mergeCell ref="B10:B31"/>
    <mergeCell ref="C5:C7"/>
    <mergeCell ref="C8:C9"/>
    <mergeCell ref="C11:C12"/>
    <mergeCell ref="C13:C14"/>
    <mergeCell ref="C15:C16"/>
    <mergeCell ref="C17:C23"/>
    <mergeCell ref="C24:C29"/>
    <mergeCell ref="C30:C31"/>
    <mergeCell ref="D5:D7"/>
    <mergeCell ref="D8:D9"/>
    <mergeCell ref="D11:D12"/>
    <mergeCell ref="D13:D14"/>
    <mergeCell ref="D15:D16"/>
    <mergeCell ref="D17:D23"/>
    <mergeCell ref="D24:D29"/>
    <mergeCell ref="D30:D31"/>
    <mergeCell ref="E17:E18"/>
    <mergeCell ref="I3:I4"/>
    <mergeCell ref="J3:J4"/>
  </mergeCells>
  <pageMargins left="0.472222222222222" right="0.393055555555556" top="0.748031496062992" bottom="0.236111111111111" header="0.31496062992126" footer="0.31496062992126"/>
  <pageSetup paperSize="9" scale="89"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Sheet0</vt:lpstr>
      <vt:lpstr>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2024-05-07T16:07:00Z</dcterms:created>
  <cp:lastPrinted>2024-06-12T16:10:00Z</cp:lastPrinted>
  <dcterms:modified xsi:type="dcterms:W3CDTF">2024-10-29T11:26:39Z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FB2DE2005378463BA81F82B89A8408C2_12</vt:lpwstr>
  </property>
  <property fmtid="{D5CDD505-2E9C-101B-9397-08002B2CF9AE}" pid="3" name="KSOProductBuildVer">
    <vt:lpwstr>2052-11.8.2.10489</vt:lpwstr>
  </property>
</Properties>
</file>