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465"/>
  </bookViews>
  <sheets>
    <sheet name="项目评分表" sheetId="5" r:id="rId1"/>
  </sheets>
  <definedNames>
    <definedName name="_xlnm.Print_Titles" localSheetId="0">项目评分表!$2:$4</definedName>
  </definedNames>
  <calcPr calcId="144525"/>
</workbook>
</file>

<file path=xl/sharedStrings.xml><?xml version="1.0" encoding="utf-8"?>
<sst xmlns="http://schemas.openxmlformats.org/spreadsheetml/2006/main" count="185" uniqueCount="175">
  <si>
    <t>韶关市市本级2023年省级涉农统筹整合转移支付项目评分表</t>
  </si>
  <si>
    <t>评价指标</t>
  </si>
  <si>
    <t>指标解释</t>
  </si>
  <si>
    <t>评分标准</t>
  </si>
  <si>
    <t>评分</t>
  </si>
  <si>
    <t>评分理由及依据</t>
  </si>
  <si>
    <t>一级指标</t>
  </si>
  <si>
    <t>二级指标</t>
  </si>
  <si>
    <t>三级指标</t>
  </si>
  <si>
    <t>四级指标</t>
  </si>
  <si>
    <t>名称</t>
  </si>
  <si>
    <t>权重（%）</t>
  </si>
  <si>
    <t>投入</t>
  </si>
  <si>
    <t>项目立项</t>
  </si>
  <si>
    <t>论证决策</t>
  </si>
  <si>
    <t>论证充分性</t>
  </si>
  <si>
    <t>项目申请、设立过程是否符合相关要求，用以反映和考核项目立项的规范情况。</t>
  </si>
  <si>
    <t>1.项目按照规定的程序申请设立，审批文件、材料符合相关要求，得4分；
2.具有前期可行性研究报告或摸底调查工作总结等文字材料，或经过集体会议协商，并咨询相关专家意见，且有文字材料的得3分；
3.政策审批程序不够科学、规范，论证结果没有对外公开，得1-2分。
4.政策审批程序不规范、缺少必要的环节，论证结果不公开，得0分。</t>
  </si>
  <si>
    <t>根据《广东省财政厅关于提前下达2023年省级涉农统筹整合转移支付资金的通知》（粤财农〔2022〕189号）等文件精神，2023年韶关市市本级涉农资金项目申报文件合材料基本符合要求，项目获得上级政府资金支持实施，项目论证基本充分，指标得满分。</t>
  </si>
  <si>
    <t>目标设置</t>
  </si>
  <si>
    <t>完整性</t>
  </si>
  <si>
    <t>反映项目目标设置的完整性，项目是否包含总目标和阶段性目标，是否包括预期提供的公共产品或服务的产出数量、质量、成本指标，预期达到的效果性指标。</t>
  </si>
  <si>
    <t>1.项目设置的绩效目标包括了产出的数量、质量、时效性、成本性、经济效益、社会效益等指标，得2分。
2.项目设置的绩效目标不够全面，没有全面包括产出的数量、质量、时效性、成本性、经济效益、社会效益等指标，得1分。
3.项目设置的绩效目标不全面，缺失大部分数量、质量、时效性、成本性、经济效益、社会效益等指标，得0分。</t>
  </si>
  <si>
    <t xml:space="preserve">部分项目的绩效指标设置不够完整。如2023年韶关市林业科学研究所林业种苗建设-2024年义务植树苗木培育项目，缺少生态效益指标，指标体系未能如实反馈项目目标。又如2023年水稻“三控”施肥与节水灌溉技术集成示范项目，该项目具备一定的经济属性，但未设置经济效益指标。此项扣0.5分。
</t>
  </si>
  <si>
    <t>合理性</t>
  </si>
  <si>
    <t>反映项目目标设置的相关性和合理性，绩效目标是否与资金或项目属性特点、支出内容相关，体现决策意图，同时合乎客观实际。</t>
  </si>
  <si>
    <t>1.项目预期产出效益和效果符合正常的业绩水平，与预算确定的项目投资额或资金量相匹配，得2分。
2.项目预期产出效益和效果低于正常的业绩水平，与预算确定的项目投资额或资金量不够匹配，得1分；
3.项目预期产出效益和效果严重低于正常的业绩水平，远低于预算确定的项目投资额或资金量，得0分。</t>
  </si>
  <si>
    <t>一是个别项目的绩效指标设置重复。如2023年水稻“三控”施肥与节水灌溉技术集成示范项目，指标“成本支出率”与“资金支出率”考核同一内容，同一考核内容重复设置指标。又如韶关市小型水库安全鉴定成果核查采购项目，社会效益指标“受益群众满意度率”、满意度指标“服务对象满意度”以及满意度指标“运行管理单位满意度”，均考核同一内容，但设置3个指标，指标重复设置。此项扣0.5分。
二是个别项目绩效指标属性归类错误，如韶关市水利在建工程核查服务项目，数量指标“投资完成率”从考核内容判断为质量指标，而非数量指标，指标归类错误。此项扣0.5分。</t>
  </si>
  <si>
    <t>可衡量性</t>
  </si>
  <si>
    <t>依据相关基础信息和证据判断目标设置的可衡量性，即绩效目标设置是否有数据支撑、是否有可衡量性的产出和效果指标。</t>
  </si>
  <si>
    <t>1.绩效指标通过清晰、可衡量的指标值予以体现，得2分。
2.绩效指标清晰，但难以衡量或相关性不够，得1分。
3.绩效指标不清晰、难以衡量，得0分。</t>
  </si>
  <si>
    <t>一是部分项目的绩效指标可衡量性不足。如2023年实行最严格水资源管理制度补短板项目，社会效益指标“保障人民财产安全，促进社会稳定”，此指标与项目目标效益无直接关系，且难以衡量。2023年韶关市水旱灾害防御体系标准化建设项目，可持续发展指标“提高管理、决策和支撑服务水平”难以衡量。此项扣0.5分。
二是部分项目的绩效指标的考核内容不明确。如2023年韶关市陆生及水生动物疫病监测项目、2023年韶关市农产品质量安全风险监测项目，其社会效益如“不发生重大动物疫情，有效控制陆生、水生动物疫情的扩散、蔓延”、“及时发现农产品质量安全风险，杜绝重大质量安全事件发生”包含多个考核内容，考核对象不明确。又如2023年市级取用水管理专项整治行动采购服务项目的社会效益指标“为水资源管理、水资源保护、水生态文明建设、水利相关规划及相关部门决策等方面工作提供了基础数据与信息”不够简练，无法直观明确指标的考核内容。此项扣0.5分。</t>
  </si>
  <si>
    <t>保障措施</t>
  </si>
  <si>
    <t>制度完整性</t>
  </si>
  <si>
    <t>依据相关基础信息和证据判断制度完整性和是否具备条件实施。</t>
  </si>
  <si>
    <t>1、专项资金管理办法：执行省级或本级资金管理办法的，得1分，否则酌情扣分。
2、财务管理制度：用款单位专门制定了（项目）财务管理制度或参照执行一般通用财务管理制度的，得0.5分；否则0分。
3、其他管理制度（如项目管理制度、操作规程等文件、监督检查制度、绩效评价办法等）0.5分；否则0分。</t>
  </si>
  <si>
    <t>项目依据省级《广东省涉农资金统筹整合领导小组办公室关于印发省级涉农资金统筹整合工作指引的通知》（粤涉农办〔2021〕1号）和《广东省涉农资金统筹整合管理办法（2020年修订）》（粤财农〔2020〕106号）等专项资金管理办法开展工作，并结合地方需求制定了《韶关市涉农资金统筹整合实施方案》(韶财农〔2018〕36号)，项目制度相对完整，指标得1分。</t>
  </si>
  <si>
    <t>计划安排合理性</t>
  </si>
  <si>
    <t>依据工作进度计划等相关基础信息和证据判断，并根据实际情况核定分数。</t>
  </si>
  <si>
    <t>1、有机构有效运行的会议纪要、通知、简报，并能提供制度运行的相关记录材料，得1分；
2、有机构有效运行的会议纪要、通知、简报，但提供的相关记录材料不够全面，得0.5分；
3、不能提供以上要求的相关材料，0分。</t>
  </si>
  <si>
    <t>根据《广东省财政厅关于提前下达2023年省级涉农统筹整合转移支付资金的通知》（粤财农〔2022〕189号）文件精神，韶关市存在“部分上报项目不符合当年涉农资金支持范围、部分申报项目超出资金支持范围或项目成熟度材料不完整等”等情况，涉农部分工作事项的项目谋划储备仍需进一步加强。但未有材料可论证韶关市结合省级联合审查意见进一步优化完善2023年涉农项目计划，计划安排合理性不清晰，此项酌情扣0.5分，指标得0.5分。</t>
  </si>
  <si>
    <t>资金落实</t>
  </si>
  <si>
    <t>资金到位</t>
  </si>
  <si>
    <t>资金到位率</t>
  </si>
  <si>
    <t>实际到位资金与预算资金的比率，用以反映和考核资金落实情况对项目实施的总体保障程度。</t>
  </si>
  <si>
    <t>1.各类来源的资金足额到位的，得3分；
2.各类来源的资金未足额到位的，按实际到位金额/应到位金额*3分。</t>
  </si>
  <si>
    <t>项目资金共分两批下达，根据《关于下达韶关市本级2023年省级涉农统筹整合转移支付资金的通知》（韶财农〔2023〕8号）、《关于下达韶关市本级2023年省级涉农统筹整合转移支付资金（第二批）的通知》（韶财农〔2023〕68号）以及各部门支付数据查询表，两笔资金共2,381万元均足额到位，按评分标准，指标得满分。</t>
  </si>
  <si>
    <t>资金到位及时性</t>
  </si>
  <si>
    <t>及时到位资金与应到位资金的比率，用以反映和考核项目资金落实的及时性程度。</t>
  </si>
  <si>
    <t>1.各类来源的资金及时到位的，得2分；
2.各类来源的资金未及时到位的，按实际及时到位的金额/应及时到位的金额*2分</t>
  </si>
  <si>
    <t>项目资金共分两批下达，根据《关于下达韶关市本级2023年省级涉农统筹整合转移支付资金的通知》（韶财农〔2023〕8号）和《关于下达韶关市本级2023年省级涉农统筹整合转移支付资金（第二批）的通知》（韶财农〔2023〕68号），2023年2月8日下达第一批市本级涉农资金2,160万元，2023年7月27日下达第二批市本级涉农资金221万元，资金到位时间符合规定，按评分标准，指标得满分。</t>
  </si>
  <si>
    <t>资金分配</t>
  </si>
  <si>
    <t>资金分配合理性</t>
  </si>
  <si>
    <t>依据相关信息和证据判断资金分配是否合理，是否有助于实现资金的绩效目标。</t>
  </si>
  <si>
    <t>1、项目预算资金分配依据充分，与项目实施或地方情况相适应，得3分；
2、项目预算资金分配依据不够充分，与实际情况存在偏离，得1-2分；
3、项目预算资金分配无依据，随意性较大，与实际需求严重偏离，得0分。</t>
  </si>
  <si>
    <r>
      <rPr>
        <sz val="10"/>
        <rFont val="仿宋"/>
        <charset val="134"/>
      </rPr>
      <t>据涉农办现场介绍，韶关市2023年市本级涉农资金具体分配围绕三大原则进行：一是围绕省委省政府、市委市政府下达的涉农考核任务进行资金分配；二是根据涉农考核任务清单，结合乡村振兴战略、驻镇帮镇扶村、现代农业产业发展进行资金分配；三是2023年涉农资金政策进行调整，涉农资金大部分转为专项化、资金安排方向由省级确定。但现有的佐证未能支撑上述资金分配观点，资金分配的依据不清晰，具体为：
一是上级部门共下达18个涉农考核任务，市本级</t>
    </r>
    <r>
      <rPr>
        <sz val="10"/>
        <color theme="1"/>
        <rFont val="仿宋"/>
        <charset val="134"/>
      </rPr>
      <t>共有7个</t>
    </r>
    <r>
      <rPr>
        <sz val="10"/>
        <rFont val="仿宋"/>
        <charset val="134"/>
      </rPr>
      <t>涉农考核任务，涉农资金仅投向其中的5个任务，但未有佐证材料无法判断资金分配是否结合上一年度的考核成果，无法说明资金投向与考核任务相匹配。
二是2023年市本级涉农资金共投向3个方向，其中：农业农村部门分配资金占比47.45%、林业部门分配资金占比32.80%、水务部门分配资金占比19.74%，但上述分配比例同样缺乏明确的决策标准，无法判断在实际资金分配中是否综合考虑到项目的实际需求、优先级或效益等因素。
三是部分资金分配至业务部门的乡村振兴项目（如水务部门的2023年实行最严格水资源管理制度补短板项目、2023年市级取用水管理专项整治行动采购服务项目、韶关市区智慧城市防洪信息系统建设项目等项目），该部分资金分配与涉农办所述“结合乡村振兴战略、驻镇帮镇扶村、现代农业产业发展进行资金分配”不符。综上，项目预算资金分配的依据不充分、不清晰，已有的资金分配与分配原则匹配度不高，资金分配科学性不足，指标酌情得1分。</t>
    </r>
  </si>
  <si>
    <t>过程</t>
  </si>
  <si>
    <t>资金管理</t>
  </si>
  <si>
    <t>资金支付</t>
  </si>
  <si>
    <t>资金支出率</t>
  </si>
  <si>
    <t>主要依据“支付额/预算额度*100%”计算核定得分，同时综合考虑工作进度，以及是否垫资或履行支付手续而影响支出率等因素。</t>
  </si>
  <si>
    <t>支出率=“支付额/预算额度*100%”计算核定得分，评分等于支出率*6分。</t>
  </si>
  <si>
    <t>项目总预算2,381万元，实际支出2,127.75万元，资金支出率为89.36%，按评分标准，指标得5.36分。</t>
  </si>
  <si>
    <t>支出规范性</t>
  </si>
  <si>
    <t>项目资金使用是否符合相关的财务管理制度规定，用以反映和考核项目资金的规范运行情况。</t>
  </si>
  <si>
    <t>1.预算执行规范性2分，按规定履行调整报批手续或未发生调整的，且按事项完成进度支付资金的，得2分；否则，每发现1笔预算执行不规范扣1分，扣完为止。
2.事项支出的合规性2分，资金管理、费用标准、支付符合有关制度规定的，得2分，超范围、超标准支出，虚列支出，截留、挤占、挪用资金的，以及其他不符合制度规定支出的，每发现1笔支出不合规扣1分，扣完为止。
3.会计核算规范性2分，规范执行会计核算制度，得2分，未按规定设专账核算，或支出凭证不符合规定，或其他核算不规范的，每发现1笔会计核算不规范扣0.5分，扣完为止。</t>
  </si>
  <si>
    <t xml:space="preserve">
个别项目的支付约定有待完善。如韶关市重要饮用水源地安全保障达标建设实施方案修编项目，该项目合同约定支付方式为“合同签订后20天内支付10万元，提交终稿后20天内支付15万元”，该约定方式缺少考虑“项目报告验收成果”，资金约定支付方式不够严谨。此项扣0.5分。
指标得5.5分。</t>
  </si>
  <si>
    <t>事项管理</t>
  </si>
  <si>
    <t>实施程序</t>
  </si>
  <si>
    <t>程序规范性</t>
  </si>
  <si>
    <t>项目或方案按规定程序实施,包括项目或方案调整按规定履行报批手续；项目招投标、建设、验收等或方案实施严格执行相关制度规定等。</t>
  </si>
  <si>
    <t>1.项目方案按规定程序实施,包括项目或方案调整按规定履行报批手续，得2分；否则，每发现1处实施程序不规范扣1分，扣完为止。
2.项目招投标、建设、验收等或方案实施严格执行相关制度规定的，得2分；否则，每发现1处没有按相关制度规定执行扣1分，扣完为止。</t>
  </si>
  <si>
    <t>一是个别项目合同执行流程不规范。从项目管理的角度来看，发票的开具通常应与合同的签订和执行进度保持一致。韶关市小型水库安全鉴定成果核查采购项目，该项目2023年3月20日与乙方（广东河海工程咨询有限公司）签订服务合同，但2023年1月10日乙方已准备好该项目的服务发票，提前开票意味着合同执行流程不够规范，或者双方对合同执行的具体时间节点没有明确或统一的认识。再如2023年韶关市水旱灾害防御体系标准化建设项目、第三次全国土壤普查采购服务等项目，服务合同缺少签订日期。如韶关市2023年耕地分类管理采购服务项目，该项目2023年8月23日中标及签合同，2023年10月18日才完成备案，备案时间滞后法定时限2个月。此项扣1分。
二是个别项目流程严重滞后且未进行延期审批。如2023年韶关市水旱灾害防御体系标准化建设项目合同规定服务期间为2023年9月18日至2023年12月17日，但截止到评价基准日，项目未进行最终验收且未进行延期审批或补充协议，未说明延期责任等相关问题。2023年市级取用水管理专项整治行动采购服务项目合同约定服务期限为2020年8月至2021年12月底，实际验收时间为2023年6月19日，未签订补充协议或做项目延期审批，且目前的补充协议（2021.5.25）未体现履约时间延迟的问题，此项扣1分。
指标得2分。</t>
  </si>
  <si>
    <t>管理情况</t>
  </si>
  <si>
    <t>监管有效性</t>
  </si>
  <si>
    <t>项目实施是否符合相关管理规定，用以反映和考核相关管理制度的有效执行情况。</t>
  </si>
  <si>
    <t>1.机制方面：资金使用单位或基层资金管理单位建立有效管理机制，且执行情况良好，得2分；否则，每发现1处管理机制不健全扣1分，扣完为止。
2.监管落实方面：主管部门按规定对项目建设或实施开展有效的检查、监控、督促整改的，得2分；否则，每发现1处监管落实不到位扣1分，扣完为止。</t>
  </si>
  <si>
    <t>1.单位通过制定《韶关市涉农资金统筹整合领导小组工作规则》、《韶关市涉农资金统筹整合领导小组办公室工作规则》、《韶关市涉农资金统筹整合资金管理办法》等文件指导涉农资金统筹整合工作的实施。且《关于印发韶关市涉农资金统筹整合实施方案的通知》中规定涉农资金统筹整合项目保障措施，其中就包括对涉农资金整合、审批、使用、绩效评价等环节加大监督和检查力度。涉农资金管理机制较为健全，此项得2分。
2.部分项目过程监管机制不完善。根据《韶关市2023年度绿美广东生态建设重点任务总结报告》，韶关市林业局相关业务科室、市级专家、电视台工作人员等对全市（含市本级）造林抚育等项目实施进展情况进行了实地检查，但报告中提出的问题相关单位并未给出整改意见。农业部门和水务部门大部分项目基本没有过程监管要求或相关机制，部分项目负责人会不定期抽查了解项目实施情况，但未形成书面记录，现有材料无法论证“项目实施过程有监管”。此项扣1.5分。
指标得2.5分。</t>
  </si>
  <si>
    <t>产出</t>
  </si>
  <si>
    <t>经济性</t>
  </si>
  <si>
    <t>预算控制</t>
  </si>
  <si>
    <t>反映项目预算的调剂、年中追加资金情况。</t>
  </si>
  <si>
    <t>1.本指标综合得分=（1-预算调剂发生率）×分值×60%+（1-年中追加资金占比率）×分值×40%。
2.预算调剂发生率，考核预算执行过程中,非因中央和省、市政策调整或发生自然灾害等不可抗力因素,部门要求调剂预算资金情况,包括预算科目、级次、项目调剂。
3.年中追加资金占比率，考核非因新出台的统一政策（如年中增人增编经费、中央追加资金、非本部门主管的专项资金），当年度年中追加资金占比情况。
4.各基础数据与机关绩效考核口径一致。</t>
  </si>
  <si>
    <t>1.考虑到涉农统筹整合资金涉及多个部门，不同项目，实际操作中可能需要根据实际情况进行合理规划与调整，因此预算调剂是合理的，可以在一定程度上提高项目管理的灵活性和适应性。
2.根据《关于调整 2022-2023 年省级涉农项目（市本级）资金的通知》（韶财农〔2023〕101 号），2023年韶关市国有九曲水林场、曲江、韶关、河口、华溪、仁化6个林场政策性森林保险省级财政保费补贴项目共373,149.48元全额收回，韶关市国有韶关林场2023年松材线虫病等有害生物预防与除治项目2023年调整安排金额共373,149.48元，故原韶关市市本级涉农资金预算总额不变。
3.各基础数据与机关绩效考核口径一致。
该指标得5分。</t>
  </si>
  <si>
    <t>效率性</t>
  </si>
  <si>
    <t>完成数量</t>
  </si>
  <si>
    <t>农业资源管理及生产工作完工率</t>
  </si>
  <si>
    <t xml:space="preserve">本次评价设置指标，主要用于考核农业生产发展和农村工作完成情况。
</t>
  </si>
  <si>
    <t>单个工作权重=指标总分值/单个工作数，指标得分=∑单个工作完成得分。单个工作完成得分规则为：单项任务完成率为100%，得满分；完成值在60%以上的，按完成比例得分；完成值在60%以下的，不得分。单个工作完成情况计算公式如下：
1.耕地分类管理采购项目完工率=实际完工的耕地分类管理采购项目数/耕地分类管理总采购数*100%；
2.土壤普查工作完工率（含外业调查采样和内业样品检测）=实际开展土壤普查工作量/计划开展土壤普查工作量*100%；
3.放流北江鱼类苗种数量完成率=实际放流北江鱼类苗种数量/计划放流北江鱼类苗种数量*100%；
4.数字农业建设完工率=实际完成数字农业建设工作量/计划开展数字农业建设工作量*100%。</t>
  </si>
  <si>
    <t>1.韶关市2023年耕地分类管理采购服务项目计划开展2023年全市耕地分类管理工作，对各县（市、区）进行技术指导与质量控制，组织2期专题技术培训，25次以上现场技术指导，200个市级农产品产地土壤环境例行监测，台账管理、数据库更新与成果集成相关工作。完成受污染耕地安全利用任务，指导各县（市、区）方案覆盖率100%、措施到位率100%、台账管理100%，确保全市受污染耕地安全利用率稳定在91%以上，完成2023年受污染耕地安全利用考核任务。截至评价基准日，已完成技术实施方案编制、31次技术指导、2次专业技术培训、201个市控点的监测工作,动态更新了全市耕地分类管理信息数据库,按要求完成台账整理与工作总结报告编制等合同约定内容。经核算,韶关市2023年受污染耕地安全利用率达到91%以上，已完成全部任务，耕地分类管理采购项目完工率为100%，故得1分。
2.第三次全国土壤普查采购服务项目计划外业调查采样工作任务完成率达到20%，外业调查采样质量控制任务完成率达到20%；内业样品检测工作任务完成率达到15%，内业样品检测质量控制任务完成率达到15%。实际外业调查采样工作任务完成率达到96%，外业调查采样质量控制任务完成率达到100%；内业样品检测工作任务完成率达到52%，内业样品检测质量控制任务完成率达到52%，故得1分。
3.韶关市2023年渔业增殖放流项目计划开展增殖放流活动，放流北江鱼类苗种20万尾以上，实际放养北江鱼类苗种26万尾，超额完成任务，放流北江鱼类苗种数量完成率为130%，故得1分。
4.2023年韶关市数字农业建设项目计划于2023年6月31日前建设数字农业农村大数据中心系统（8个子系统）；建设数字农业农村物联网监测系统（包括物联网智能控制平台、农业物联网设备、植保无人机）；建设大数据中心（包含政务云资源服务、信息安全等级保护建设、商用密码建设、验收测评服务、工程监理费）；建设农业气象灾害监测预警项目（布设农业气象监测设备4套），从而促进企业生产水平提高，农产品数字化率显著提升。截至评价基准日，任务已全部完成，数字农业建设完工率为100%，故得1分。</t>
  </si>
  <si>
    <t>农业质量保障及风险管理工作完工率</t>
  </si>
  <si>
    <t>本次评价设置指标，主要用于考核农业质量保障及风险管理工作完成情况。</t>
  </si>
  <si>
    <t>单个工作权重=指标总分值/单个工作数，指标得分=∑单个工作完成得分。单个工作完成得分规则为：单项任务完成率为100%，得满分；完成值在60%以上的，按完成比例得分；完成值在60%以下的，不得分。单个工作完成情况计算公式如下：
1.农产品质量安全监督抽查工作完成率=农产品质量安全监督实际抽查数/计划抽查总数*100%；
2.动物疫病检测完工率=动物疫病实际检测数/计划检测总数*100%；
3.政策性农房保险覆盖率=政策性农房保险参保总量/符合参保的总量*100%。</t>
  </si>
  <si>
    <t>1.韶关市创建国家农产品质量安全市项目计划开展农产品质量安全监督抽查280批次，抽查辖区内种子企业或经营门店进行种子样品40批次，确保全市农产品质量安全例行监测合格率保持在98%以上。实际完成农产品质量安全监督抽查282批次，抽查辖区内种子企业或经营门店进行种子样品46批次，全市农产品质量安全例行监测合格率达99.5%，故得0.5分；2023年韶关市农产品质量安全风险监测项目计划完成农产品质量安全风险监测样品量1500批，实际已完成全市农产品质量安全风险监测样品数1801批次，农产品质量安全例行监测总体合格率达到99.6%，检测完成率为100%，故得0.5分；
2.2023年韶关市陆生及水生动物疫病监测项目计划完成陆生动物重大疫病监测采样约11000个，完成水生动物疫病监测采样300个，实际完成陆生动物重大疫病监测采样约11000个，水生动物疫病监测采样300个,动物疫病检测完工率达100%，故得1分。
3.2023年韶关市政策性农业保险项目计划支付2022年全市52万余承保农户的政策性农村住房保险部分省级保费补贴，实际参保户数 528,022 户，政策性农房保险覆盖率为100%，故得1分。</t>
  </si>
  <si>
    <t>农业技术应用及营销推广工作完工率</t>
  </si>
  <si>
    <t>本次评价设置指标，主要用于考核农业技术应用及营销推广工作成情况。</t>
  </si>
  <si>
    <t>单个工作权重=指标总分值/单个工作数，指标得分=∑单个工作完成得分。单个工作完成得分规则为：单项任务完成率为100%，得满分；完成值在60%以上的，按完成比例得分；完成值在60%以下的，不得分。单个工作完成情况计算公式如下：
1.示范推广活动完工率=示范推广活动实际开展的项目数/计划开展示范推广活动总数*100%；
2.农产品营销工作完成率=农产品营销活动实际举办场次/计划举办场次*100%。</t>
  </si>
  <si>
    <t xml:space="preserve">
1.2023年甜赤芝代料高效栽培示范推广项目计划示范推广甜赤芝品种1个、建立2个甜赤芝代料栽培示范点、累计推广甜赤芝45,000袋、示范推广甜赤芝代料高效栽培技术1项。实际示范推广甜赤芝品种2个、建立2个甜赤芝代料栽培示范点、累计推广甜赤芝4.7453万袋、示范推广甜赤芝代料高效栽培技术1项。2023年水稻“三控”施肥与节水灌溉技术集成示范项目计划示范推广服务50人/次、推广技术3个、开展农机推广活动1次、建立示范基地1个，实际完成示范推广服务人次（能力）50人/次、推广技术3个、农机推广活动1次、建立示范基地1个。韶关市水稻统防统治与绿色防控融合示范区项目计划建设2个500亩早造和晚造水稻绿色防控与统防统治融合示范区，实际已完成建设，故示范推广活动完工率为100%，得1分。
2.韶关市创建国家农产品质量安全项目计划2023年建设韶关市农产品质量安全云展厅，购买承诺达标合格证50万张以上。截至2023年12月31日，实际购买承诺达标合格证81.32万张，展厅建设未完成，故扣0.25分；2023年韶关市农产品宣传营销推广项目计划于2023年12月31日举办农产品宣传、推广活动场次1次以上，参展企业数量不低于20家，参展农产品数量不低于50个，开展农产品产销对接活动场次1次以上，参展农产品质量合格率100%，实际项目于2024年5月基本完成工作，2024年6月10日项目完成结案，故扣0.5分。</t>
  </si>
  <si>
    <t>农村人居环境改善工作完工率</t>
  </si>
  <si>
    <t>本次评价设置指标，主要用于考核农村人居环境改善工作完成情况。</t>
  </si>
  <si>
    <t>指标计算公式=（实际整改的农村人居环境（包括厕所革命）问题数/农村人居环境（包括厕所革命）评估工作提出的问题数）*100%。
完成率为100%，得满分；完成值在60%以上的，按完成比例得分；完成值在60%以下的，不得分。</t>
  </si>
  <si>
    <t>1.韶关市2023年农村厕所革命问题摸排整改第三方评估服务项目计划聘请第三方机构于2023年年底前完成一次对10个县（市、区）农村人居环境整治工作的评估，评估完成后一个月内按要求出具全市总体评估报告、各县（市、区）问题清单，以此巩固农村人居环境整治三年行动成果，推动建设宜居宜业和美乡村。项目实际完成对韶关市10个县（市、区）60个典型村进行农村人居环境方面工作的评估，并出具《韶关市农村人居环境整治工作第三方评估报告》。
2.韶关市2023年农村厕所革命问题摸排整改第三方评估服务项目计划聘请第三方机构于2023年年底前完成一次对10个县（市、区）农村厕所革命问题摸排整改工作的评估，评估完成后一个月内按要求提交评估报告和PPT。实际已对韶关市10个县（市、区）农村厕所革命“提质年”工作成效进行实地评估，并出具《韶关市农村改厕提质年工作情况第三方评估报告》，故农村人居环境改善工作完工率为100%，得1分。</t>
  </si>
  <si>
    <t>水利工程建设及审核评级工作完工率</t>
  </si>
  <si>
    <t>本次评价设置指标，主要用于考核水利工程建设及审核评级工作完成情况。</t>
  </si>
  <si>
    <t>单个工作权重=指标总分值/单个工作数，指标得分=∑单个工作完成得分。单个工作完成得分规则为：单项任务完成率为100%，得满分；完成值在60%以上的，按完成比例得分；完成值在60%以下的，不得分。单个工作完成情况计算公式如下：
1.水利工程核查工作完成率=实际完成水利工程核查工作量/计划完成水利工程核查总量*100%；
2.流域面积50平方公里以下河道管理范围划定审核完工率=实际审核完成的河道范围工作量/计划审核的工作量*100%；
3.样点灌区农田灌溉水有效利用系数测算工作完成率=实际完成测算工作的样点/计划完成的样点*100%；
4.水旱灾害防御体系标准化建设完工率=实际标准化建设工作量/计划标准化建设工作总量*100%；
5.智慧城市防洪信息系统建设完工率=实际建设工作量/计划建设工作总量*100%；
6.农村水电站安全生产标准化建设达标评级工作完工率=实际达标评级工作量/计划达标工作总量*100%。</t>
  </si>
  <si>
    <r>
      <rPr>
        <sz val="10"/>
        <rFont val="仿宋"/>
        <charset val="134"/>
      </rPr>
      <t>1.韶关市小型水库安全鉴定成果核查采购项目计划完成26座水库安全鉴定，实际已完成26坐水库安全鉴定；韶关市水利在建工程核查服务项目计划聘请多名专家对我市2023年度2宗水利在建工程进行稽察，实际已完成2宗水利在建工程的稽察工作；韶关市2023年水土保持年度目标责任考核工作服务项目计划“开展监督检查3次；开展企业投资生产建设项目水保方案核查2次；开展验收报备项目核查1次；及时提交省对市考核资料。”截至评价基准日，工作任务已基本完成，水利工程核查工作完成率为100%，故得0.5分。
2.韶关市流域面积50平方公里以下河道管范围划定技术服务项目计划于2023年12月底前全面完成韶关市流域面积50平方公里以下河道管理范围划定审核等技术支撑服务任务，实际已完成工作任务，为全市50平方公里以下河流管理提供了依据，故流域面积50平方公里以下河道管理范围划定审核完工率为100%，得0.5分。
3.2023-2025年度韶关市样点灌区农田灌溉水有效利用系数测算分析采购项目计划逐年完成2023、2024、2025单个年度的韶关市样点灌区农田灌溉水有效利用系数测算,并提供当年的经专家评审合格的报告1本。实际于2023年12月31日前已完成并出具《2023年度韶关市农田灌溉水有效利用系数测算分析成果报告》，韶关市农田灌溉水有效利用系数测算结果为0.5396，为促进全市水资源节约高效利用提供有力的技术支撑，故样点灌区农田灌溉水有效利用系数测算工作完成率为100%，得0.5分。
4.2023年韶关市水旱灾害防御体系标准化建设项目计划组建水旱灾害防御专家库、保障防汛抗旱物资储备和管理；每年至少完成1次韶关市预案演练、抢险队伍培训、组织水旱灾害防御培训；4级及以上堤防的警戒水位、保证水位研究分析，南水河警戒水位研究和分析；防汛会商、值班区域标牌标准化。实际于2023年11月基本完成市、县、镇级标准化建设任务，于2023年11月7日至8日对建设工作进行评估并印发《韶关市水务局关于对县级水旱灾害防御体系标准化建设评估结果的通报》（韶水调度防御〔2023〕71号），故水旱灾害防御体系标准化建设完工率为100%，得0.5分。</t>
    </r>
    <r>
      <rPr>
        <sz val="10"/>
        <color rgb="FFFF0000"/>
        <rFont val="仿宋"/>
        <charset val="134"/>
      </rPr>
      <t xml:space="preserve">
</t>
    </r>
    <r>
      <rPr>
        <sz val="10"/>
        <rFont val="仿宋"/>
        <charset val="134"/>
      </rPr>
      <t>5.韶关市区智慧城市防洪信息系统建设项目计划：①河道水位站、工程监测站、视频监控站等感知监测设施建设共建设16处。②河道水下地形测量约15KM、重点堤段三位倾斜摄影约15km</t>
    </r>
    <r>
      <rPr>
        <sz val="10"/>
        <rFont val="仿宋"/>
        <charset val="134"/>
      </rPr>
      <t>²</t>
    </r>
    <r>
      <rPr>
        <sz val="10"/>
        <rFont val="仿宋"/>
        <charset val="134"/>
      </rPr>
      <t>等地理空间数据采集、业务数据汇聚实施1项。③专业模型建设1项、业务软件开发1项。”截至2023年12月31日，项目总体进度52%，其中：①感知监测设施建设：水位监控设施建设进展15%；闸门开度监测设施进展15%；水位尺智能监控升级改造进展15%；②重点堤段三位倾斜摄影约15km2等地理空间数据采集进展40%；业务数据汇聚实施进展46%；③专业模型建设设计文档进度100%，水文模型构建进展30%，一维河道水动力模型构建进度20%。业务软件开发设计文档进度90%，其余模块设计不到80%，故智慧城市防洪信息系统建设完工率为52%，不得分。
6.2023年度韶关市农村水电站安全生产标准化达标评级评审项目计划完成韶关市60宗农村水电站安全生产标准化建设达标评级工作，实际已完成64宗农村水电站安全生产标准化建设达标评级，故农村水电站安全生产标准化建设达标评级工作完工率为100%，得0.5分。</t>
    </r>
  </si>
  <si>
    <t>水利发展工作完成率</t>
  </si>
  <si>
    <t>本次评价设置指标，主要用于考核水利发展工作完成情况。</t>
  </si>
  <si>
    <t>单个工作权重=指标总分值/单个工作数，指标得分=∑单个工作完成得分。单个工作完成得分规则为：单项任务完成率为100%，得满分；完成值在60%以上的，按完成比例得分；完成值在60%以下的，不得分。单个工作完成情况计算公式如下：
1.水资源调查及制度修编完工率=水资源调查及制度实际修编工作量/计划修编工作量*100%；
2.水资源管理调查完工率=水资源管理实际完成调查的工作量/计划调查的工作量*100%；
3.水资源管理制度修编完成率=水资源管理制度实际修编工作量/计划修编工作量*100%。</t>
  </si>
  <si>
    <r>
      <rPr>
        <sz val="10"/>
        <rFont val="仿宋"/>
        <charset val="134"/>
      </rPr>
      <t>1.韶关市重要饮用水源地安全保障达标建设实施方案修编项目计划完成《韶关市重要饮用水源地安全保障达标建设实施方案《修编》报告并报政府印发，实际已印发修编后的《韶关市重要饮用水水源地安全保障达标建设实施方案》，故水资源调查及制度修编完工率为100%，故得1分。
2.韶关市水资源价值化技术服务项目计划完成全市水资源调查报告，编制水经济发展综合规划，推进部分水资源委托代理权试点工作。实际编制了《韶关市水资源资产调查评价报告》、《南水河流域及其流域内小（一）型以上水库价值量清查报告》、《韶关市水经济发展综合规划》等相关报告且水资源委托代理权试点已经自然资源部门通过；2023年市级取用水管理专项整治行动采购服务项目计划全面开展取水工程（设施）核查登记工作，掌握全市已知取水口和未登记取水口的数量、取水口的合规性和取水口的监测计量现状。截至评价基准日，已完成取水工程（设施）核查登记工作，编制《韶关市取用水管理专项政治工作报告》、《韶关市各县（市、区）取水口信息“一张图”》和《韶关市各县（市、区）取用水整改问题“一本账”》，印发《韶关市取水户规范管理手册》以强化取水许可办理与监管，故水资源管理调查完工率为100%,得1分。
3.韶关市武江、浈江防御洪水方案及防洪调度演练脚本编制项目计划完成武江、浈江流域洪水特征、防洪现状调查分析，编制防御洪水方案2本及编制说明，结合预案和演练脚本完成韶关市防洪演练，实际已完成《韶关市武江、浈江防御洪水方案》的编制印发工作，完成防御洪水演练脚本编制并配合完成韶关市防洪演练；2023年实行最严格水资源管理制度补短板项目计划完成韶关市县级以上应急备用水源规划和落实南水河、武江两个主要跨县级河流流域水量分配方案，完成《韶关市县级以上应急备用水源地规划》和《韶关市主要跨县级河流水量分配方案》编制印发工作。截至评价基准日，《韶关市县级以上应急备用水源地规划》和《韶关市主要跨县级河流水量分配方案》</t>
    </r>
    <r>
      <rPr>
        <b/>
        <sz val="10"/>
        <rFont val="仿宋"/>
        <charset val="134"/>
      </rPr>
      <t>未完成印发</t>
    </r>
    <r>
      <rPr>
        <sz val="10"/>
        <rFont val="仿宋"/>
        <charset val="134"/>
      </rPr>
      <t>；2023年最严格水资源管理制度政府采购项目计划做好最严格水资源管理信息编发、节水宣传、水资源节约与保护日常监管工作，对全市用水进行准确统计和调查，对全市水资源管理和节约用水管理情况进行汇总，并编制各类水资源数据台账，实际完成了南水水库、武江饮用水水源地达标建设年度评估报告，按时完成年度水资源公报、管理年报、节约用水管理年报等水资源信息编发工作，故水资源管理制度修编完成率为66.67%，得0.67分。</t>
    </r>
  </si>
  <si>
    <t>林业改革发展工作完成率</t>
  </si>
  <si>
    <t>本次评价设置指标，主要用于考核林业改革发展工作完成情况。</t>
  </si>
  <si>
    <t>单个工作权重=指标总分值/单个工作数，指标得分=∑单个工作完成得分。单个工作完成得分规则为：单项任务完成率为100%，得满分；完成值在60%以上的，按完成比例得分；完成值在60%以下的，不得分。单个工作完成情况计算公式如下：
1.造林及抚育工作完工率=实际造林及抚育面积/计划任务造林及抚育面积*100%
2.林业有害生物防治完工率=实际林业有害生物防治面积/计划任务林业有害生物防治面积*100%;
3.森林参保面积，目标值为“较上一年增加”。实际完成情况达到目标值，得满分；其他情况酌情给分；</t>
  </si>
  <si>
    <t xml:space="preserve">
1.2023年韶关市国有韶关林场高质量水源林建设项目计划完成1632亩高质量水源林造林、408亩新造林抚育，实际已完成1632亩高质量水源林造林、408亩新造林抚育、一次517亩新造林抚育；2023年韶关市国有仁化林场高质量水源林建设项目计划完成330亩高质量水源林造林、300亩新造林抚育，实际已完成330亩高质量水源林造林、300亩新造林抚育；2023年韶关市国有曲江林场高质量水源林建设项目计划完成1000亩高质量水源林造林、266亩的新造林抚育，实际完成1000亩高质量水源林造林、529亩新造林抚育；2023年韶关市国有九曲水林场高质量水源林建设项目计划完成1188亩的高质量水源林造林，实际已完成1188亩高质量水源林造林、487.5亩新造林抚育；2023年韶关市国有华溪林场高质量水源林建设计划完成370亩的高质量水源林新造林抚育，实际已完成高质量水源林抚育作业面积370亩，协助指导国储林公司施工方韶关市绿新园林绿化工程有限公司完成造林任务150亩；2023年韶关市国有河口林场高质量水源林建设项目计划完成新造林抚育160亩，实际于2023年8月已全部完成；2023年韶关市林业科学研究所林业种苗建设-2024年义务植树苗木培育项目计划完成义务植树用苗3-4公分的苗木5350株，实际已完成5350株义务植树用苗培育；韶关国家森林公园绿美广东生态建设示范点建设项目计划完成建设善美高品质景观林、绿美高质量水源林共1255亩，完成新造林抚育133亩抚育，完成森林保育4151亩，完成森林步道维护3公里，支付前期费用（勘察设计费）54.45万元。截至评价基准日，该项目共完成高质量水源林造林1613.8亩、新造林抚育408亩、森林步道773米，支付前期费用（勘察设计费）36.018万元等，除森林保育任务完成情况不详、森林步道维护和支付勘察设计费用未完成外，其余各项任务均已完成，故扣0.2分。
2.韶关市国有韶关林场2023年松材线虫病等有害生物预防与除治项目原计划完成700亩松材线虫病防治作业，之后增加“完成2300亩松材线虫病等林业有害生物预防与除治工作”的工作目标。实际已完成1410.25亩范围内的松林进行松材线虫病防治，并对辖区内的9031.33亩松林进行专项普查1次，完成2738.36亩松材线虫病等林业有害生物预防与除治工作（病枯死树清理），故该指标得1分。
3.结合《关于调整 2022-2023 年省级涉农项目（市本级）资金的通知》（韶财农〔2023〕101 号），韶关市各林场政策性森林保险省级财政保费补贴资金均已全额收回，故该指标得1分。</t>
  </si>
  <si>
    <t>完成质量</t>
  </si>
  <si>
    <t>农业生产发展和农村工作完成质量达标率</t>
  </si>
  <si>
    <t>本次评价设置指标，主要用于考核农业生产发展和农村工作完成的质量。</t>
  </si>
  <si>
    <t>单个工作权重=指标总分值/单个工作数，指标得分=∑单个工作完成得分。单个工作完成情况计算公式如下：
1.土地产出率=辖域内土地GDP/辖域内土地面积*100%，评价年度土地产出率≥上一年提高土地产出率，得满分；否则不得分。
2.农产品质量安全例行监测合格率=实际监测合格的农产品数/监测的农产品总数*100%，全市农产品质量安全例行监测合格率实际值≥98%得满分；其他情况酌情给分。
3.农业生产技术普及率=实际普及农业生产技术农田面积数/总农田面积数*100%，农业生产技术普及率实际值≥75%得满分；其他情况酌情给分。</t>
  </si>
  <si>
    <r>
      <rPr>
        <sz val="10"/>
        <rFont val="仿宋"/>
        <charset val="134"/>
      </rPr>
      <t>1.根据《韶关市2022年国民经济和社会发展统计公报》等相关数据，韶关市2022年GDP为1563.93亿元，2023年GDP为1620.83亿元，</t>
    </r>
    <r>
      <rPr>
        <sz val="10"/>
        <rFont val="MS Gothic"/>
        <charset val="128"/>
      </rPr>
      <t>‌</t>
    </r>
    <r>
      <rPr>
        <sz val="10"/>
        <rFont val="仿宋"/>
        <charset val="134"/>
      </rPr>
      <t>韶关市本级2022年和2023年的土地面积均为18412.66平方千米，故2023年土地产出率≥2022年土地产出率，得1分；
2.根据《关于 2023 年全市农产品质量安全监管工作情况的通报》，2023年开展例行监测共抽检样品 1312 个，检出不合格样品 5 个，总体合格率为 99.6%。故得1分；
3.根据提供的材料，2023 年水稻“三控”施肥与节水灌溉技术集成示范项目在古洋科研基地水稻试验田全面示范推广节水灌溉技术、水稻“三控”施肥技术及智能农机技术等 3 项先进实用农业技术，项目农业生产技术普及率为100%；2023年甜赤芝代料高效栽培示范推广项目已示范推广甜赤芝品种2个、建立2个甜赤芝代料栽培示范点，完成示范点周边村庄的农业生产技术普及任务，故得1分。</t>
    </r>
  </si>
  <si>
    <t>水利发展工作完成质量达标率</t>
  </si>
  <si>
    <t>本次评价设置指标，主要用于考核水利发展工作完成的质量。</t>
  </si>
  <si>
    <t xml:space="preserve">单个工作权重=指标总分值/单个工作数，指标得分=∑单个工作完成得分。单个工作完成得分规则为：单项任务完成率为100%，得满分；完成值在60%以上的，按完成比例得分；完成值在60%以下的，不得分。单个工作完成情况计算公式如下：
1.水利工程验收及核查合格率=实际验收及核查合格的水利工程数/计划任务工程数*100%； 
2.水资源管理相关报告合格率=实际合格的水资源管理相关报告/提交的水资源管理相关报告总数*100%； </t>
  </si>
  <si>
    <t>1.根据各项目验收报告，各水利工程均经过验收且合格，故得1分；
2.根据水资源管理相关报告审查报告，各报告均通过专家审查且合格，故得1分。</t>
  </si>
  <si>
    <t>林业改革发展工作完成质量达标率</t>
  </si>
  <si>
    <t>本次评价设置指标，主要用于考核林业改革发展工作完成的质量。</t>
  </si>
  <si>
    <t>单个工作权重=指标总分值/单个工作数，指标得分=∑单个工作完成得分。单个工作完成情况计算公式如下：
1.林业种植质量合格率=种植合格数量/总种植数量*100%，全林业种植质量合格率实际值≥90%得满分；其他情况酌情给分。
2.韶关林场林业有害生物成灾率=辖区全年实际成灾面积/辖区现有林地面积×1000‰，韶关林场林业有害生物成灾率实际≤3‰得满分；其他情况酌情给分。</t>
  </si>
  <si>
    <t>1.根据项目验收报告，各林场高质量水源林建设项目均通过验收（华溪林场和九曲水林场未提供项目材料），苗木、肥料数量及质量均达标。义务植树苗木培育项目经验收，苗木质量评定为合格。故得1分。
2.结合单位说明，各县（市、区）成灾面积是指各县(市、区)辖区内(含市属林场)所有林业有害生物有的成灾面积,市属林场不单独考核林业有害生物成灾率，故参考韶关市国有韶关林场2023年松材线虫病等有害生物预防与除治项目绩效目标“韶关市林业有害成灾率≤26.32‰”，根据《韶关市国有韶关林场2023年林业有害生物成灾率说明》，结合《韶关市浈江区2023年秋季松材线虫病普查技术报告》，林业有害成灾率为24.18‰低于计划目标值26.32‰，故得1分。</t>
  </si>
  <si>
    <t>完成进度</t>
  </si>
  <si>
    <t>农业子项目按时完成率</t>
  </si>
  <si>
    <t>本指标用以反映韶关市本级2023年省级涉农统筹整合转移支付项目在规定时间内的完成情况。</t>
  </si>
  <si>
    <t xml:space="preserve">单个工作权重=指标总分值/单个工作数，指标得分=∑单个工作完成得分。单个工作完成得分规则为：单项任务完成率为100%，得满分；完成值在60%以上的，按完成比例得分；完成值在60%以下的，不得分。单个工作完成情况计算公式如下：
1.农业子项目按时完成率=按时完成的农业子项目数/农业子项目总数*100%； 
2.水利子项目按时完成率=按时完成的水利子项目数/水利子项目总数*100%；
3.林业子项目按时完成率=按时完成的林业子项目数/林业子项目总数*100%；  </t>
  </si>
  <si>
    <t>1.农业农村部门实施项目共14个，其中2023年韶关市农产品宣传营销推广项目未及时完成项目、韶关市创建国家农产品质量安全市项目子项目农产品质量安全云展厅项目于2024年7月进行验收，故农业子项目按时完成率为12/14=86%，得0.86分。
2.水务部门实施项目14个，其中2个项目未及时完成，分别是韶关市区智慧城市防洪信息系统建设项目实施总进度52%、2023年实行最严格水资源管理制度补短板项目报告未完成印发工作，故水利子项目按时完成率为12/14=86%，得0.86分。
3.林业部门实施项目共9个，其中韶关国家森林公园绿美广东生态建设示范点建设项目部分工作未完成，其余项目均按时完成。故林业子项目按时完成率为8/9=88.89%，得0.89分。</t>
  </si>
  <si>
    <t>效益</t>
  </si>
  <si>
    <t>效果性</t>
  </si>
  <si>
    <t>社会效益</t>
  </si>
  <si>
    <t>农业农村工作社会效益</t>
  </si>
  <si>
    <t>本指标用以反映韶关市本级2023年省级涉农统筹整合转移支付项目所带来的农业社会效益。</t>
  </si>
  <si>
    <t>单个工作权重=指标总分值/单个工作数，指标得分=∑单个工作完成得分。单个工作完成得分规则为：
1.卫生厕所普及率=卫生厕所数*总厕所数*100%，目标值为“≥97%”。实际普及率达到目标值，得满分；其他情况酌情给分；
2.农村人居环境改善，目标值为“较上一年改善提升”。实际完成情况达到目标值，得满分；其他情况酌情给分；</t>
  </si>
  <si>
    <t>1.根据《韶关市厕所革命提质年第三方评估报告》，随机抽查约1800户农户，其常用厕所99.8%为卫生厕所，故实际普及率达到目标值，得1分。
2.根据《韶关市农村人居环境整治工作第三方评估报告》，韶关市10个县（市、区）美丽乡村建设品质明显提升，县乡村公共服务一体化逐步深入，乡村的生产生活条件持续改善。故得1分。</t>
  </si>
  <si>
    <t>水利工作社会效益</t>
  </si>
  <si>
    <t>本指标用以反映韶关市本级2023年省级涉农统筹整合转移支付项目所带来的水利社会效益。</t>
  </si>
  <si>
    <t>单个工作权重=指标总分值/单个工作数，指标得分=∑单个工作完成得分。单个工作完成得分规则为：
1.年度供水保障率=供水保障天数/365天*100%，目标值为“≥97%”。实际保障率达到目标值，得满分；其他情况酌情给分；
2.水利工程安全运行率=水利工程安全运行天数//365天*100%，目标值为“100%”。实际保障率达到目标值，得满分；其他情况酌情给分；
3.水务工作制度完整程度，目标值为“较上一年提高”。实际完成情况达到目标值，得满分；其他情况酌情给分；</t>
  </si>
  <si>
    <t>1.结合年度评估报告等材料，截至评价基准日，年度供水保障率已达到100%，故得1分。
2.水利工程安全运行率无相关佐证材料，无法判断指标完成情况，扣0.5分。
3.未提供水务工作2022年和2023年制度制定情况材料，故无法判断2023年度水务工作制度完整程度，故扣0.5分。</t>
  </si>
  <si>
    <t>林业工作社会效益</t>
  </si>
  <si>
    <t>本指标用以反映韶关市本级2023年省级涉农统筹整合转移支付项目所带来的林业社会效益。</t>
  </si>
  <si>
    <t>单个工作权重=指标总分值/单个工作数，指标得分=∑单个工作完成得分。单个工作完成得分规则为：
1.森林综合保险覆盖率，目标值为“较上一年提高”。实际完成情况达到目标值，得满分；其他情况酌情给分；
2.绿美广东生态建设示范点年度任务完成率，目标值为“100%”。实际完成情况达到目标值，得满分；其他情况酌情给分；
3.林业有害生物安全事故发生次数，目标值为“0次”。实际完成情况达到目标值，得满分；其他情况酌情给分。</t>
  </si>
  <si>
    <t>1.鉴于政策性森林保险省级财政保费补贴项目资金均已被收回，该指标得1分。
2.根据项目验收报告，除森林保育任务、森林步道维护和支付勘察设计费用未完成外，其余各项任务均已完成，故扣0.5分。
3.根据项目竣工专家验收意见,已按要求清除松材线虫病的病枯死树，林地基本无病枯死树，故未发生林业有害生物安全事故，该指标得1分。</t>
  </si>
  <si>
    <t>经济效益</t>
  </si>
  <si>
    <t>风险保障能力</t>
  </si>
  <si>
    <t>本指标用以反映韶关市本级2023年省级涉农统筹整合转移支付项目所带来的经济效益。</t>
  </si>
  <si>
    <t>单个工作权重=指标总分值/单个工作数，指标得分=∑单个工作完成得分。单个工作完成得分规则为：
1.政策性农房保险风险保障金额，目标值为“≥上一年度的风险保障金额”。完成值达到目标值，得满分；其他情况酌情给分；
2.森林保险风险保障金额，目标值为“≥上一年度的风险保障金额”。完成值达到目标值，得满分；其他情况酌情给分；
3.防洪系统工作便利程度，目标值为“较上一年提高”。实际完成情况达到目标值，得满分；其他情况酌情给分；</t>
  </si>
  <si>
    <t>1.根据《关于2022年政策性农房保险工作情况的报告》，2022年参保户数为528022户，承保率为100%，且在不增加保费的基础上进一步提高保险金额，2022年全年农房总保险金额 5808242 万元，总保费438.26 万元，参保农户较之前损失程度有所下降，该指标得1分。
2.鉴于政策性森林保险省级财政保费补贴项目资金均已被收回，该指标得1分。
3.防洪系统工作便利程度未提供相关材料，故无法判断指标完成情况，扣0.5分。</t>
  </si>
  <si>
    <t>农业收入增长情况</t>
  </si>
  <si>
    <t>单个工作权重=指标总分值/单个工作数，指标得分=∑单个工作完成得分。单个工作完成得分规则为：
1.农业总产值，目标值为“较上一年增加”。实际完成情况达到目标值，得满分；其他情况酌情给分。
2.农民人均收入，目标值为“较上一年增加”。实际完成情况达到目标值，得满分；其他情况酌情给分。</t>
  </si>
  <si>
    <t>1.根据《韶关市2022年国民经济和社会发展统计公报》等相关数据，韶关市2022年农林牧渔业总产值为376.01亿元，2023年为392.9亿元，故较上一年增加，得1分；
2.根据《韶关市2022年国民经济和社会发展统计公报》等相关数据，韶关市2022年农村居民人均可支配收入为21234元，2023年农村居民人均可支配收入22603元，故较上一年增加，得1分。</t>
  </si>
  <si>
    <t>生态效益</t>
  </si>
  <si>
    <t>农业和林业生态效益</t>
  </si>
  <si>
    <t>本指标用以反映韶关市本级2023年省级涉农统筹整合转移支付项目所带来的生态效益。</t>
  </si>
  <si>
    <t>单个工作权重=指标总分值/单个工作数，指标得分=∑单个工作完成得分。单个工作完成得分规则为：
1.重大农产品质量安全事故发生次数，目标值为“0次”。实际完成情况达到目标值，得满分；其他情况酌情给分；
2.农作物重大病虫害暴发成灾次数，目标值为“0次”。实际完成情况达到目标值，得满分；其他情况酌情给分；
3.重大植物疫情恶性蔓延次数，目标值为“0次”。实际完成情况达到目标值，得满分；其他情况酌情给分；
4.动物疫病安全事故发生次数，目标值为“0次”。实际完成情况达到目标值，得满分；其他情况酌情给分；</t>
  </si>
  <si>
    <t>1.根据《关于 2023 年全市农产品质量安全监管工作情况的通报》，全年没有发生重大农产品质量安全事件，故得1分。
2.未提供农作物重大病虫害爆发成灾次数相关佐证材料，故无法判断指标完成情况，故扣0.5分。
3.未提供重大植物疫情恶性蔓延次数相关佐证材料，故无法判断指标完成情况，故扣0.5分。
4.根据广东省2023年动物疫病防控工作会议内容，2023年全省未发生区域性重大动物疫情，故得1分。</t>
  </si>
  <si>
    <t>林业和水利生态效益</t>
  </si>
  <si>
    <t>单个工作权重=指标总分值/单个工作数，指标得分=∑单个工作完成得分。单个工作完成得分规则为：
1.森林面积，目标值为“较上一年增长”。实际完成情况达到目标值，得满分；其他情况酌情给分。
2.水源储备能力，目标值为“较上一年增长”。实际完成情况达到目标值，得满分；其他情况酌情给分。</t>
  </si>
  <si>
    <t>1.根据广东省森林资源信息发布系统，2022年森林面积数据为137.23万公顷、2023年森林面积为137.35万公顷，2023年较上一年增长0.12万公顷，故指标得1分。
2.未提供2022年和2023年水源储备数据，故不能判断指标完成情况，扣0.5分。</t>
  </si>
  <si>
    <t>可持续影响</t>
  </si>
  <si>
    <t>农业可持续发展能力</t>
  </si>
  <si>
    <t>本指标用以反映韶关市本级2023年省级涉农统筹整合转移支付项目所带来的可持续影响。</t>
  </si>
  <si>
    <t>单个工作权重=指标总分值/单个工作数，指标得分=∑单个工作完成得分。单个工作完成得分规则为：
1.政策性农房保险参保农户损失程度，目标值为“较参保前下降”。实际完成情况达到目标值，得满分；其他情况酌情给分。
2.参保林农损失程度，目标值为“较参保前下降”。实际完成情况达到目标值，得满分；其他情况酌情给分。</t>
  </si>
  <si>
    <t>1.鉴于政策性森林保险省级财政保费补贴项目资金均已被收回，该指标得1分。
2.根据《关于 2022 年政策性农房保险工作情况的报告》，2022年参保户数为528022户，承保率为100%，且在不增加保费的基础上进一步提高保险金额，2022年全年农房总保险金额 5808242 万元，总保费438.26 万元，参保农户较之前损失程度有所下降，故得1分。</t>
  </si>
  <si>
    <t>公平性</t>
  </si>
  <si>
    <t>满意度</t>
  </si>
  <si>
    <t>受益对象满意度（%）</t>
  </si>
  <si>
    <t>本次评价设置指标，用以反映受益对象对项目实施的满意情况。</t>
  </si>
  <si>
    <t>根据问卷调查获取指标数据，满意度90%；满意度在60%以上的，按完成比例得分，即实际满意度/90%*分值；完成值在60%以下的，不得分。</t>
  </si>
  <si>
    <t>结合项目满意度调查结果，大部分项目满意度均达到90%以上，但部分项目如韶关市2023年农村人居环境整治第三方评估服务项目、韶关市2023年农村厕所革命问题摸排整改第三方评估服务项目、韶关市2023年耕地分类管理采购服务项目、韶关市小型水库安全鉴定成果核查采购项目、2023年度韶关市农村水电站安全生产标准化达标评级评审项目、韶关市区智慧城市防洪信息系统建设项目、韶关市流域面积50平方公里以下河道管范围划定技术服务项目等均未提供满意度调查结果，无法判断满意度指标完成情况，故酌情扣2分。</t>
  </si>
  <si>
    <t>总分</t>
  </si>
</sst>
</file>

<file path=xl/styles.xml><?xml version="1.0" encoding="utf-8"?>
<styleSheet xmlns="http://schemas.openxmlformats.org/spreadsheetml/2006/main">
  <numFmts count="6">
    <numFmt numFmtId="176" formatCode="#,##0.00_ "/>
    <numFmt numFmtId="177" formatCode="0.00_ "/>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3">
    <font>
      <sz val="12"/>
      <color indexed="8"/>
      <name val="宋体"/>
      <charset val="134"/>
    </font>
    <font>
      <sz val="11"/>
      <color indexed="8"/>
      <name val="仿宋"/>
      <charset val="134"/>
    </font>
    <font>
      <sz val="11"/>
      <name val="仿宋"/>
      <charset val="134"/>
    </font>
    <font>
      <sz val="12"/>
      <name val="宋体"/>
      <charset val="134"/>
    </font>
    <font>
      <sz val="18"/>
      <color indexed="8"/>
      <name val="黑体"/>
      <charset val="134"/>
    </font>
    <font>
      <b/>
      <sz val="11"/>
      <name val="仿宋"/>
      <charset val="134"/>
    </font>
    <font>
      <sz val="10"/>
      <name val="仿宋"/>
      <charset val="134"/>
    </font>
    <font>
      <sz val="18"/>
      <name val="黑体"/>
      <charset val="134"/>
    </font>
    <font>
      <b/>
      <sz val="12"/>
      <color indexed="8"/>
      <name val="仿宋"/>
      <charset val="134"/>
    </font>
    <font>
      <sz val="11"/>
      <color rgb="FFFA7D00"/>
      <name val="Helvetica Neue"/>
      <charset val="0"/>
      <scheme val="minor"/>
    </font>
    <font>
      <sz val="11"/>
      <color theme="1"/>
      <name val="Helvetica Neue"/>
      <charset val="0"/>
      <scheme val="minor"/>
    </font>
    <font>
      <sz val="11"/>
      <color theme="0"/>
      <name val="Helvetica Neue"/>
      <charset val="0"/>
      <scheme val="minor"/>
    </font>
    <font>
      <b/>
      <sz val="18"/>
      <color theme="3"/>
      <name val="Helvetica Neue"/>
      <charset val="134"/>
      <scheme val="minor"/>
    </font>
    <font>
      <sz val="11"/>
      <color theme="1"/>
      <name val="Helvetica Neue"/>
      <charset val="134"/>
      <scheme val="minor"/>
    </font>
    <font>
      <b/>
      <sz val="11"/>
      <color theme="3"/>
      <name val="Helvetica Neue"/>
      <charset val="134"/>
      <scheme val="minor"/>
    </font>
    <font>
      <u/>
      <sz val="11"/>
      <color rgb="FF800080"/>
      <name val="Helvetica Neue"/>
      <charset val="0"/>
      <scheme val="minor"/>
    </font>
    <font>
      <sz val="11"/>
      <color rgb="FF9C6500"/>
      <name val="Helvetica Neue"/>
      <charset val="0"/>
      <scheme val="minor"/>
    </font>
    <font>
      <b/>
      <sz val="11"/>
      <color rgb="FFFA7D00"/>
      <name val="Helvetica Neue"/>
      <charset val="0"/>
      <scheme val="minor"/>
    </font>
    <font>
      <u/>
      <sz val="11"/>
      <color rgb="FF0000FF"/>
      <name val="Helvetica Neue"/>
      <charset val="0"/>
      <scheme val="minor"/>
    </font>
    <font>
      <i/>
      <sz val="11"/>
      <color rgb="FF7F7F7F"/>
      <name val="Helvetica Neue"/>
      <charset val="0"/>
      <scheme val="minor"/>
    </font>
    <font>
      <b/>
      <sz val="15"/>
      <color theme="3"/>
      <name val="Helvetica Neue"/>
      <charset val="134"/>
      <scheme val="minor"/>
    </font>
    <font>
      <b/>
      <sz val="11"/>
      <color rgb="FF3F3F3F"/>
      <name val="Helvetica Neue"/>
      <charset val="0"/>
      <scheme val="minor"/>
    </font>
    <font>
      <b/>
      <sz val="11"/>
      <color rgb="FFFFFFFF"/>
      <name val="Helvetica Neue"/>
      <charset val="0"/>
      <scheme val="minor"/>
    </font>
    <font>
      <sz val="11"/>
      <color rgb="FF9C0006"/>
      <name val="Helvetica Neue"/>
      <charset val="0"/>
      <scheme val="minor"/>
    </font>
    <font>
      <sz val="11"/>
      <color rgb="FF006100"/>
      <name val="Helvetica Neue"/>
      <charset val="0"/>
      <scheme val="minor"/>
    </font>
    <font>
      <b/>
      <sz val="13"/>
      <color theme="3"/>
      <name val="Helvetica Neue"/>
      <charset val="134"/>
      <scheme val="minor"/>
    </font>
    <font>
      <sz val="11"/>
      <color rgb="FF3F3F76"/>
      <name val="Helvetica Neue"/>
      <charset val="0"/>
      <scheme val="minor"/>
    </font>
    <font>
      <b/>
      <sz val="11"/>
      <color theme="1"/>
      <name val="Helvetica Neue"/>
      <charset val="0"/>
      <scheme val="minor"/>
    </font>
    <font>
      <sz val="11"/>
      <color rgb="FFFF0000"/>
      <name val="Helvetica Neue"/>
      <charset val="0"/>
      <scheme val="minor"/>
    </font>
    <font>
      <sz val="10"/>
      <color theme="1"/>
      <name val="仿宋"/>
      <charset val="134"/>
    </font>
    <font>
      <sz val="10"/>
      <color rgb="FFFF0000"/>
      <name val="仿宋"/>
      <charset val="134"/>
    </font>
    <font>
      <b/>
      <sz val="10"/>
      <name val="仿宋"/>
      <charset val="134"/>
    </font>
    <font>
      <sz val="10"/>
      <name val="MS Gothic"/>
      <charset val="128"/>
    </font>
  </fonts>
  <fills count="34">
    <fill>
      <patternFill patternType="none"/>
    </fill>
    <fill>
      <patternFill patternType="gray125"/>
    </fill>
    <fill>
      <patternFill patternType="solid">
        <fgColor theme="0"/>
        <bgColor indexed="64"/>
      </patternFill>
    </fill>
    <fill>
      <patternFill patternType="solid">
        <fgColor theme="4" tint="0.599993896298105"/>
        <bgColor indexed="64"/>
      </patternFill>
    </fill>
    <fill>
      <patternFill patternType="solid">
        <fgColor theme="9"/>
        <bgColor indexed="64"/>
      </patternFill>
    </fill>
    <fill>
      <patternFill patternType="solid">
        <fgColor theme="7"/>
        <bgColor indexed="64"/>
      </patternFill>
    </fill>
    <fill>
      <patternFill patternType="solid">
        <fgColor theme="9" tint="0.799981688894314"/>
        <bgColor indexed="64"/>
      </patternFill>
    </fill>
    <fill>
      <patternFill patternType="solid">
        <fgColor rgb="FFFFFFCC"/>
        <bgColor indexed="64"/>
      </patternFill>
    </fill>
    <fill>
      <patternFill patternType="solid">
        <fgColor theme="5" tint="0.599993896298105"/>
        <bgColor indexed="64"/>
      </patternFill>
    </fill>
    <fill>
      <patternFill patternType="solid">
        <fgColor theme="6"/>
        <bgColor indexed="64"/>
      </patternFill>
    </fill>
    <fill>
      <patternFill patternType="solid">
        <fgColor theme="8"/>
        <bgColor indexed="64"/>
      </patternFill>
    </fill>
    <fill>
      <patternFill patternType="solid">
        <fgColor rgb="FFFFEB9C"/>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rgb="FFF2F2F2"/>
        <bgColor indexed="64"/>
      </patternFill>
    </fill>
    <fill>
      <patternFill patternType="solid">
        <fgColor theme="5" tint="0.799981688894314"/>
        <bgColor indexed="64"/>
      </patternFill>
    </fill>
    <fill>
      <patternFill patternType="solid">
        <fgColor theme="9" tint="0.599993896298105"/>
        <bgColor indexed="64"/>
      </patternFill>
    </fill>
    <fill>
      <patternFill patternType="solid">
        <fgColor rgb="FFA5A5A5"/>
        <bgColor indexed="64"/>
      </patternFill>
    </fill>
    <fill>
      <patternFill patternType="solid">
        <fgColor rgb="FFFFC7CE"/>
        <bgColor indexed="64"/>
      </patternFill>
    </fill>
    <fill>
      <patternFill patternType="solid">
        <fgColor rgb="FFC6EFCE"/>
        <bgColor indexed="64"/>
      </patternFill>
    </fill>
    <fill>
      <patternFill patternType="solid">
        <fgColor theme="4"/>
        <bgColor indexed="64"/>
      </patternFill>
    </fill>
    <fill>
      <patternFill patternType="solid">
        <fgColor theme="5"/>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rgb="FFFFCC99"/>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theme="9" tint="0.399975585192419"/>
        <bgColor indexed="64"/>
      </patternFill>
    </fill>
  </fills>
  <borders count="21">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theme="1"/>
      </left>
      <right style="thin">
        <color theme="1"/>
      </right>
      <top/>
      <bottom style="thin">
        <color theme="1"/>
      </bottom>
      <diagonal/>
    </border>
    <border>
      <left style="thin">
        <color rgb="FF000000"/>
      </left>
      <right style="thin">
        <color rgb="FF000000"/>
      </right>
      <top/>
      <bottom style="thin">
        <color rgb="FF000000"/>
      </bottom>
      <diagonal/>
    </border>
    <border>
      <left style="thin">
        <color auto="true"/>
      </left>
      <right style="thin">
        <color auto="true"/>
      </right>
      <top/>
      <bottom/>
      <diagonal/>
    </border>
    <border>
      <left style="thin">
        <color indexed="10"/>
      </left>
      <right style="thin">
        <color indexed="10"/>
      </right>
      <top/>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diagonal/>
    </border>
    <border>
      <left style="thin">
        <color auto="true"/>
      </left>
      <right/>
      <top style="thin">
        <color auto="true"/>
      </top>
      <bottom style="thin">
        <color auto="true"/>
      </bottom>
      <diagonal/>
    </border>
    <border>
      <left style="thin">
        <color theme="1"/>
      </left>
      <right/>
      <top/>
      <bottom style="thin">
        <color theme="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0">
    <xf numFmtId="0" fontId="0" fillId="0" borderId="0" applyNumberFormat="false" applyFill="false" applyBorder="false" applyProtection="false">
      <alignment vertical="center"/>
    </xf>
    <xf numFmtId="0" fontId="11" fillId="33" borderId="0" applyNumberFormat="false" applyBorder="false" applyAlignment="false" applyProtection="false">
      <alignment vertical="center"/>
    </xf>
    <xf numFmtId="0" fontId="10" fillId="27" borderId="0" applyNumberFormat="false" applyBorder="false" applyAlignment="false" applyProtection="false">
      <alignment vertical="center"/>
    </xf>
    <xf numFmtId="0" fontId="11" fillId="5" borderId="0" applyNumberFormat="false" applyBorder="false" applyAlignment="false" applyProtection="false">
      <alignment vertical="center"/>
    </xf>
    <xf numFmtId="0" fontId="26" fillId="26" borderId="16" applyNumberFormat="false" applyAlignment="false" applyProtection="false">
      <alignment vertical="center"/>
    </xf>
    <xf numFmtId="0" fontId="10" fillId="29" borderId="0" applyNumberFormat="false" applyBorder="false" applyAlignment="false" applyProtection="false">
      <alignment vertical="center"/>
    </xf>
    <xf numFmtId="0" fontId="10" fillId="31" borderId="0" applyNumberFormat="false" applyBorder="false" applyAlignment="false" applyProtection="false">
      <alignment vertical="center"/>
    </xf>
    <xf numFmtId="44" fontId="13" fillId="0" borderId="0" applyFont="false" applyFill="false" applyBorder="false" applyAlignment="false" applyProtection="false">
      <alignment vertical="center"/>
    </xf>
    <xf numFmtId="0" fontId="11" fillId="9" borderId="0" applyNumberFormat="false" applyBorder="false" applyAlignment="false" applyProtection="false">
      <alignment vertical="center"/>
    </xf>
    <xf numFmtId="9" fontId="13" fillId="0" borderId="0" applyFont="false" applyFill="false" applyBorder="false" applyAlignment="false" applyProtection="false">
      <alignment vertical="center"/>
    </xf>
    <xf numFmtId="0" fontId="11" fillId="28" borderId="0" applyNumberFormat="false" applyBorder="false" applyAlignment="false" applyProtection="false">
      <alignment vertical="center"/>
    </xf>
    <xf numFmtId="0" fontId="11" fillId="23" borderId="0" applyNumberFormat="false" applyBorder="false" applyAlignment="false" applyProtection="false">
      <alignment vertical="center"/>
    </xf>
    <xf numFmtId="0" fontId="11" fillId="21" borderId="0" applyNumberFormat="false" applyBorder="false" applyAlignment="false" applyProtection="false">
      <alignment vertical="center"/>
    </xf>
    <xf numFmtId="0" fontId="11" fillId="30" borderId="0" applyNumberFormat="false" applyBorder="false" applyAlignment="false" applyProtection="false">
      <alignment vertical="center"/>
    </xf>
    <xf numFmtId="0" fontId="11" fillId="22" borderId="0" applyNumberFormat="false" applyBorder="false" applyAlignment="false" applyProtection="false">
      <alignment vertical="center"/>
    </xf>
    <xf numFmtId="0" fontId="17" fillId="14" borderId="16" applyNumberFormat="false" applyAlignment="false" applyProtection="false">
      <alignment vertical="center"/>
    </xf>
    <xf numFmtId="0" fontId="11" fillId="20" borderId="0" applyNumberFormat="false" applyBorder="false" applyAlignment="false" applyProtection="false">
      <alignment vertical="center"/>
    </xf>
    <xf numFmtId="0" fontId="16" fillId="11" borderId="0" applyNumberFormat="false" applyBorder="false" applyAlignment="false" applyProtection="false">
      <alignment vertical="center"/>
    </xf>
    <xf numFmtId="0" fontId="10" fillId="25" borderId="0" applyNumberFormat="false" applyBorder="false" applyAlignment="false" applyProtection="false">
      <alignment vertical="center"/>
    </xf>
    <xf numFmtId="0" fontId="24" fillId="19" borderId="0" applyNumberFormat="false" applyBorder="false" applyAlignment="false" applyProtection="false">
      <alignment vertical="center"/>
    </xf>
    <xf numFmtId="0" fontId="10" fillId="32" borderId="0" applyNumberFormat="false" applyBorder="false" applyAlignment="false" applyProtection="false">
      <alignment vertical="center"/>
    </xf>
    <xf numFmtId="0" fontId="27" fillId="0" borderId="20" applyNumberFormat="false" applyFill="false" applyAlignment="false" applyProtection="false">
      <alignment vertical="center"/>
    </xf>
    <xf numFmtId="0" fontId="23" fillId="18" borderId="0" applyNumberFormat="false" applyBorder="false" applyAlignment="false" applyProtection="false">
      <alignment vertical="center"/>
    </xf>
    <xf numFmtId="0" fontId="22" fillId="17" borderId="19" applyNumberFormat="false" applyAlignment="false" applyProtection="false">
      <alignment vertical="center"/>
    </xf>
    <xf numFmtId="0" fontId="21" fillId="14" borderId="18" applyNumberFormat="false" applyAlignment="false" applyProtection="false">
      <alignment vertical="center"/>
    </xf>
    <xf numFmtId="0" fontId="20" fillId="0" borderId="17"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10" fillId="15" borderId="0" applyNumberFormat="false" applyBorder="false" applyAlignment="false" applyProtection="false">
      <alignment vertical="center"/>
    </xf>
    <xf numFmtId="0" fontId="14" fillId="0" borderId="0" applyNumberFormat="false" applyFill="false" applyBorder="false" applyAlignment="false" applyProtection="false">
      <alignment vertical="center"/>
    </xf>
    <xf numFmtId="42" fontId="13" fillId="0" borderId="0" applyFont="false" applyFill="false" applyBorder="false" applyAlignment="false" applyProtection="false">
      <alignment vertical="center"/>
    </xf>
    <xf numFmtId="0" fontId="10" fillId="12" borderId="0" applyNumberFormat="false" applyBorder="false" applyAlignment="false" applyProtection="false">
      <alignment vertical="center"/>
    </xf>
    <xf numFmtId="43" fontId="13" fillId="0" borderId="0" applyFont="false" applyFill="false" applyBorder="false" applyAlignment="false" applyProtection="false">
      <alignment vertical="center"/>
    </xf>
    <xf numFmtId="0" fontId="15" fillId="0" borderId="0" applyNumberFormat="false" applyFill="false" applyBorder="false" applyAlignment="false" applyProtection="false">
      <alignment vertical="center"/>
    </xf>
    <xf numFmtId="0" fontId="12" fillId="0" borderId="0" applyNumberFormat="false" applyFill="false" applyBorder="false" applyAlignment="false" applyProtection="false">
      <alignment vertical="center"/>
    </xf>
    <xf numFmtId="0" fontId="10" fillId="8" borderId="0" applyNumberFormat="false" applyBorder="false" applyAlignment="false" applyProtection="false">
      <alignment vertical="center"/>
    </xf>
    <xf numFmtId="0" fontId="28" fillId="0" borderId="0" applyNumberFormat="false" applyFill="false" applyBorder="false" applyAlignment="false" applyProtection="false">
      <alignment vertical="center"/>
    </xf>
    <xf numFmtId="0" fontId="11" fillId="24" borderId="0" applyNumberFormat="false" applyBorder="false" applyAlignment="false" applyProtection="false">
      <alignment vertical="center"/>
    </xf>
    <xf numFmtId="0" fontId="13" fillId="7" borderId="14" applyNumberFormat="false" applyFont="false" applyAlignment="false" applyProtection="false">
      <alignment vertical="center"/>
    </xf>
    <xf numFmtId="0" fontId="10" fillId="6" borderId="0" applyNumberFormat="false" applyBorder="false" applyAlignment="false" applyProtection="false">
      <alignment vertical="center"/>
    </xf>
    <xf numFmtId="0" fontId="11" fillId="10" borderId="0" applyNumberFormat="false" applyBorder="false" applyAlignment="false" applyProtection="false">
      <alignment vertical="center"/>
    </xf>
    <xf numFmtId="0" fontId="10" fillId="16"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41" fontId="13" fillId="0" borderId="0" applyFont="false" applyFill="false" applyBorder="false" applyAlignment="false" applyProtection="false">
      <alignment vertical="center"/>
    </xf>
    <xf numFmtId="0" fontId="25" fillId="0" borderId="17" applyNumberFormat="false" applyFill="false" applyAlignment="false" applyProtection="false">
      <alignment vertical="center"/>
    </xf>
    <xf numFmtId="0" fontId="10" fillId="13" borderId="0" applyNumberFormat="false" applyBorder="false" applyAlignment="false" applyProtection="false">
      <alignment vertical="center"/>
    </xf>
    <xf numFmtId="0" fontId="3" fillId="0" borderId="0"/>
    <xf numFmtId="0" fontId="14" fillId="0" borderId="15" applyNumberFormat="false" applyFill="false" applyAlignment="false" applyProtection="false">
      <alignment vertical="center"/>
    </xf>
    <xf numFmtId="0" fontId="11" fillId="4" borderId="0" applyNumberFormat="false" applyBorder="false" applyAlignment="false" applyProtection="false">
      <alignment vertical="center"/>
    </xf>
    <xf numFmtId="0" fontId="10" fillId="3" borderId="0" applyNumberFormat="false" applyBorder="false" applyAlignment="false" applyProtection="false">
      <alignment vertical="center"/>
    </xf>
    <xf numFmtId="0" fontId="9" fillId="0" borderId="13" applyNumberFormat="false" applyFill="false" applyAlignment="false" applyProtection="false">
      <alignment vertical="center"/>
    </xf>
  </cellStyleXfs>
  <cellXfs count="46">
    <xf numFmtId="0" fontId="0" fillId="0" borderId="0" xfId="0">
      <alignment vertical="center"/>
    </xf>
    <xf numFmtId="0" fontId="1" fillId="0" borderId="0" xfId="0" applyFont="true">
      <alignment vertical="center"/>
    </xf>
    <xf numFmtId="0" fontId="1" fillId="0" borderId="0" xfId="0" applyFont="true" applyFill="true">
      <alignment vertical="center"/>
    </xf>
    <xf numFmtId="0" fontId="2" fillId="0" borderId="0" xfId="0" applyFont="true" applyFill="true">
      <alignment vertical="center"/>
    </xf>
    <xf numFmtId="0" fontId="3" fillId="0" borderId="0" xfId="0" applyFont="true" applyFill="true" applyAlignment="true">
      <alignment horizontal="center" vertical="center"/>
    </xf>
    <xf numFmtId="0" fontId="3" fillId="0" borderId="0" xfId="0" applyFont="true" applyFill="true">
      <alignment vertical="center"/>
    </xf>
    <xf numFmtId="0" fontId="3" fillId="0" borderId="0" xfId="0" applyFont="true" applyFill="true" applyAlignment="true">
      <alignment horizontal="left" vertical="center"/>
    </xf>
    <xf numFmtId="0" fontId="3" fillId="0" borderId="0" xfId="0" applyFont="true" applyFill="true" applyAlignment="true">
      <alignment horizontal="left" vertical="center" wrapText="true"/>
    </xf>
    <xf numFmtId="0" fontId="0" fillId="0" borderId="0" xfId="0" applyNumberFormat="true" applyFill="true">
      <alignment vertical="center"/>
    </xf>
    <xf numFmtId="0" fontId="0" fillId="0" borderId="0" xfId="0" applyFill="true">
      <alignment vertical="center"/>
    </xf>
    <xf numFmtId="0" fontId="4" fillId="0" borderId="0" xfId="0" applyFont="true" applyFill="true" applyBorder="true" applyAlignment="true">
      <alignment horizontal="center" vertical="center"/>
    </xf>
    <xf numFmtId="0" fontId="5" fillId="0" borderId="1" xfId="0" applyNumberFormat="true" applyFont="true" applyFill="true" applyBorder="true" applyAlignment="true" applyProtection="true">
      <alignment horizontal="center" vertical="center"/>
    </xf>
    <xf numFmtId="0" fontId="5" fillId="0" borderId="2" xfId="0" applyNumberFormat="true" applyFont="true" applyFill="true" applyBorder="true" applyAlignment="true" applyProtection="true">
      <alignment horizontal="center" vertical="center" wrapText="true"/>
    </xf>
    <xf numFmtId="0" fontId="6" fillId="0" borderId="1" xfId="0" applyNumberFormat="true" applyFont="true" applyFill="true" applyBorder="true" applyAlignment="true" applyProtection="true">
      <alignment horizontal="center" vertical="center"/>
    </xf>
    <xf numFmtId="0" fontId="6" fillId="0" borderId="1" xfId="0" applyNumberFormat="true" applyFont="true" applyFill="true" applyBorder="true" applyAlignment="true" applyProtection="true">
      <alignment horizontal="center" vertical="center" wrapText="true"/>
    </xf>
    <xf numFmtId="49" fontId="5" fillId="0" borderId="3" xfId="0" applyNumberFormat="true" applyFont="true" applyFill="true" applyBorder="true" applyAlignment="true" applyProtection="true">
      <alignment horizontal="center" vertical="center"/>
    </xf>
    <xf numFmtId="0" fontId="5" fillId="0" borderId="3" xfId="0" applyNumberFormat="true" applyFont="true" applyFill="true" applyBorder="true" applyAlignment="true" applyProtection="true">
      <alignment horizontal="center" vertical="center"/>
    </xf>
    <xf numFmtId="0" fontId="2" fillId="0" borderId="4" xfId="0" applyNumberFormat="true" applyFont="true" applyFill="true" applyBorder="true" applyAlignment="true" applyProtection="true">
      <alignment horizontal="center" vertical="center"/>
    </xf>
    <xf numFmtId="0" fontId="7" fillId="0" borderId="0" xfId="0" applyFont="true" applyFill="true" applyBorder="true" applyAlignment="true">
      <alignment horizontal="center" vertical="center"/>
    </xf>
    <xf numFmtId="0" fontId="5" fillId="0" borderId="1" xfId="0" applyNumberFormat="true" applyFont="true" applyFill="true" applyBorder="true" applyAlignment="true" applyProtection="true">
      <alignment horizontal="center" vertical="center" wrapText="true"/>
    </xf>
    <xf numFmtId="0" fontId="6" fillId="2" borderId="1" xfId="0" applyNumberFormat="true" applyFont="true" applyFill="true" applyBorder="true" applyAlignment="true" applyProtection="true">
      <alignment horizontal="center" vertical="center" wrapText="true"/>
    </xf>
    <xf numFmtId="0" fontId="6" fillId="0" borderId="2" xfId="0" applyNumberFormat="true" applyFont="true" applyFill="true" applyBorder="true" applyAlignment="true" applyProtection="true">
      <alignment horizontal="center" vertical="center" wrapText="true"/>
    </xf>
    <xf numFmtId="0" fontId="6" fillId="0" borderId="2" xfId="0" applyNumberFormat="true" applyFont="true" applyFill="true" applyBorder="true" applyAlignment="true" applyProtection="true">
      <alignment horizontal="center" vertical="center"/>
    </xf>
    <xf numFmtId="0" fontId="6" fillId="0" borderId="5" xfId="0" applyNumberFormat="true" applyFont="true" applyFill="true" applyBorder="true" applyAlignment="true" applyProtection="true">
      <alignment horizontal="center" vertical="center" wrapText="true"/>
    </xf>
    <xf numFmtId="0" fontId="6" fillId="0" borderId="5" xfId="0" applyNumberFormat="true" applyFont="true" applyFill="true" applyBorder="true" applyAlignment="true" applyProtection="true">
      <alignment horizontal="center" vertical="center"/>
    </xf>
    <xf numFmtId="0" fontId="6" fillId="0" borderId="1" xfId="0" applyNumberFormat="true" applyFont="true" applyFill="true" applyBorder="true" applyAlignment="true" applyProtection="true">
      <alignment vertical="center" wrapText="true"/>
    </xf>
    <xf numFmtId="0" fontId="2" fillId="0" borderId="4" xfId="0" applyNumberFormat="true" applyFont="true" applyFill="true" applyBorder="true" applyAlignment="true" applyProtection="true">
      <alignment horizontal="center" vertical="center" wrapText="true"/>
    </xf>
    <xf numFmtId="0" fontId="7" fillId="0" borderId="0" xfId="0" applyFont="true" applyFill="true" applyBorder="true" applyAlignment="true">
      <alignment horizontal="center" vertical="center" wrapText="true"/>
    </xf>
    <xf numFmtId="0" fontId="4" fillId="0" borderId="6" xfId="0" applyFont="true" applyFill="true" applyBorder="true" applyAlignment="true">
      <alignment horizontal="center" vertical="center"/>
    </xf>
    <xf numFmtId="49" fontId="5" fillId="0" borderId="7" xfId="0" applyNumberFormat="true" applyFont="true" applyFill="true" applyBorder="true" applyAlignment="true" applyProtection="true">
      <alignment horizontal="center" vertical="center" wrapText="true"/>
    </xf>
    <xf numFmtId="49" fontId="5" fillId="0" borderId="8" xfId="0" applyNumberFormat="true" applyFont="true" applyFill="true" applyBorder="true" applyAlignment="true" applyProtection="true">
      <alignment horizontal="center" vertical="center" wrapText="true"/>
    </xf>
    <xf numFmtId="49" fontId="8" fillId="0" borderId="1" xfId="0" applyNumberFormat="true" applyFont="true" applyFill="true" applyBorder="true" applyAlignment="true" applyProtection="true">
      <alignment horizontal="center" vertical="center" wrapText="true"/>
    </xf>
    <xf numFmtId="0" fontId="5" fillId="0" borderId="7" xfId="0" applyNumberFormat="true" applyFont="true" applyFill="true" applyBorder="true" applyAlignment="true" applyProtection="true">
      <alignment horizontal="center" vertical="center" wrapText="true"/>
    </xf>
    <xf numFmtId="0" fontId="5" fillId="0" borderId="8" xfId="0" applyNumberFormat="true" applyFont="true" applyFill="true" applyBorder="true" applyAlignment="true" applyProtection="true">
      <alignment horizontal="center" vertical="center" wrapText="true"/>
    </xf>
    <xf numFmtId="0" fontId="8" fillId="0" borderId="1" xfId="0" applyNumberFormat="true" applyFont="true" applyFill="true" applyBorder="true" applyAlignment="true" applyProtection="true">
      <alignment horizontal="center" vertical="center" wrapText="true"/>
    </xf>
    <xf numFmtId="0" fontId="5" fillId="0" borderId="9" xfId="0" applyNumberFormat="true" applyFont="true" applyFill="true" applyBorder="true" applyAlignment="true" applyProtection="true">
      <alignment horizontal="center" vertical="center" wrapText="true"/>
    </xf>
    <xf numFmtId="0" fontId="5" fillId="0" borderId="10" xfId="0" applyNumberFormat="true" applyFont="true" applyFill="true" applyBorder="true" applyAlignment="true" applyProtection="true">
      <alignment horizontal="center" vertical="center" wrapText="true"/>
    </xf>
    <xf numFmtId="0" fontId="6" fillId="0" borderId="1" xfId="0" applyNumberFormat="true" applyFont="true" applyFill="true" applyBorder="true" applyAlignment="true" applyProtection="true">
      <alignment horizontal="left" vertical="center" wrapText="true"/>
    </xf>
    <xf numFmtId="49" fontId="6" fillId="0" borderId="1" xfId="0" applyNumberFormat="true" applyFont="true" applyFill="true" applyBorder="true" applyAlignment="true" applyProtection="true">
      <alignment horizontal="left" vertical="center" wrapText="true"/>
    </xf>
    <xf numFmtId="2" fontId="6" fillId="0" borderId="11" xfId="0" applyNumberFormat="true" applyFont="true" applyFill="true" applyBorder="true" applyAlignment="true" applyProtection="true">
      <alignment horizontal="center" vertical="center" wrapText="true"/>
    </xf>
    <xf numFmtId="177" fontId="6" fillId="0" borderId="1" xfId="0" applyNumberFormat="true" applyFont="true" applyFill="true" applyBorder="true" applyAlignment="true" applyProtection="true">
      <alignment horizontal="left" vertical="center" wrapText="true"/>
    </xf>
    <xf numFmtId="176" fontId="6" fillId="0" borderId="1" xfId="0" applyNumberFormat="true" applyFont="true" applyFill="true" applyBorder="true" applyAlignment="true" applyProtection="true">
      <alignment horizontal="left" vertical="center" wrapText="true"/>
    </xf>
    <xf numFmtId="0" fontId="6" fillId="0" borderId="1" xfId="45" applyFont="true" applyBorder="true" applyAlignment="true">
      <alignment horizontal="left" vertical="center" wrapText="true"/>
    </xf>
    <xf numFmtId="0" fontId="6" fillId="2" borderId="1" xfId="45" applyFont="true" applyFill="true" applyBorder="true" applyAlignment="true">
      <alignment horizontal="left" vertical="center" wrapText="true"/>
    </xf>
    <xf numFmtId="2" fontId="5" fillId="0" borderId="12" xfId="0" applyNumberFormat="true" applyFont="true" applyFill="true" applyBorder="true" applyAlignment="true" applyProtection="true">
      <alignment horizontal="center" vertical="center"/>
    </xf>
    <xf numFmtId="0" fontId="1" fillId="0" borderId="0" xfId="0" applyNumberFormat="true" applyFont="true" applyFill="true">
      <alignment vertical="center"/>
    </xf>
  </cellXfs>
  <cellStyles count="50">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常规_Sheet2_1" xfId="45"/>
    <cellStyle name="标题 3" xfId="46" builtinId="18"/>
    <cellStyle name="强调文字颜色 6" xfId="47" builtinId="49"/>
    <cellStyle name="40% - 强调文字颜色 1" xfId="48" builtinId="31"/>
    <cellStyle name="链接单元格" xfId="49" builtinId="24"/>
  </cellStyles>
  <tableStyles count="0"/>
  <colors>
    <indexedColors>
      <rgbColor rgb="00000000"/>
      <rgbColor rgb="00FFFFFF"/>
      <rgbColor rgb="00FF0000"/>
      <rgbColor rgb="0000FF00"/>
      <rgbColor rgb="000000FF"/>
      <rgbColor rgb="00FFFF00"/>
      <rgbColor rgb="00FF00FF"/>
      <rgbColor rgb="0000FFFF"/>
      <rgbColor rgb="00000000"/>
      <rgbColor rgb="00FFFFFF"/>
      <rgbColor rgb="00AAAAAA"/>
      <rgbColor rgb="00C0504D"/>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Office">
      <a:majorFont>
        <a:latin typeface="Helvetica Neue"/>
        <a:ea typeface="Helvetica Neue"/>
        <a:cs typeface="Helvetica Neue"/>
      </a:majorFont>
      <a:minorFont>
        <a:latin typeface="Helvetica Neue"/>
        <a:ea typeface="Helvetica Neue"/>
        <a:cs typeface="Helvetica Neue"/>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tint val="100000"/>
                <a:shade val="100000"/>
                <a:satMod val="129999"/>
              </a:schemeClr>
            </a:gs>
            <a:gs pos="100000">
              <a:schemeClr val="phClr">
                <a:tint val="50000"/>
                <a:shade val="100000"/>
                <a:satMod val="350000"/>
              </a:schemeClr>
            </a:gs>
          </a:gsLst>
          <a:lin ang="16200000" scaled="false"/>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outerShdw blurRad="38100" dist="20000" dir="5400000" rotWithShape="0">
              <a:srgbClr val="000000">
                <a:alpha val="38000"/>
              </a:srgbClr>
            </a:outerShdw>
          </a:effectLst>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spPr>
      <a:bodyPr rot="0" spcFirstLastPara="1" vertOverflow="overflow" horzOverflow="overflow" vert="horz" wrap="square" lIns="0" tIns="0" rIns="0" bIns="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latin typeface="Cambria" panose="02040503050406030204"/>
            <a:ea typeface="Cambria" panose="02040503050406030204"/>
            <a:cs typeface="Cambria" panose="02040503050406030204"/>
            <a:sym typeface="Cambria" panose="02040503050406030204"/>
          </a:defRPr>
        </a:defPPr>
        <a:lvl1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outerShdw blurRad="38100" dist="20000" dir="5400000" rotWithShape="0">
            <a:srgbClr val="000000">
              <a:alpha val="38000"/>
            </a:srgbClr>
          </a:outerShdw>
        </a:effectLst>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spPr>
      <a:bodyPr rot="0" spcFirstLastPara="1" vertOverflow="overflow" horzOverflow="overflow" vert="horz" wrap="square" lIns="0" tIns="0" rIns="0" bIns="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latin typeface="Cambria" panose="02040503050406030204"/>
            <a:ea typeface="Cambria" panose="02040503050406030204"/>
            <a:cs typeface="Cambria" panose="02040503050406030204"/>
            <a:sym typeface="Cambria" panose="02040503050406030204"/>
          </a:defRPr>
        </a:defPPr>
        <a:lvl1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9"/>
  <sheetViews>
    <sheetView tabSelected="1" view="pageBreakPreview" zoomScaleNormal="57" zoomScaleSheetLayoutView="100" topLeftCell="C1" workbookViewId="0">
      <selection activeCell="E17" sqref="$A17:$XFD17"/>
    </sheetView>
  </sheetViews>
  <sheetFormatPr defaultColWidth="9" defaultRowHeight="15.75"/>
  <cols>
    <col min="1" max="1" width="6.91666666666667" customWidth="true"/>
    <col min="2" max="2" width="6.66666666666667" customWidth="true"/>
    <col min="3" max="3" width="7.66666666666667" customWidth="true"/>
    <col min="4" max="4" width="6.83333333333333" customWidth="true"/>
    <col min="5" max="5" width="7.16666666666667" style="4" customWidth="true"/>
    <col min="6" max="6" width="7.08333333333333" style="4" customWidth="true"/>
    <col min="7" max="7" width="12.8333333333333" style="5" customWidth="true"/>
    <col min="8" max="8" width="6.08333333333333" style="4" customWidth="true"/>
    <col min="9" max="9" width="19.75" style="6" hidden="true" customWidth="true"/>
    <col min="10" max="10" width="49.625" style="7" customWidth="true"/>
    <col min="11" max="11" width="8" style="8" customWidth="true"/>
    <col min="12" max="12" width="84.5833333333333" style="8" customWidth="true"/>
    <col min="13" max="13" width="9" style="9"/>
  </cols>
  <sheetData>
    <row r="1" ht="32" customHeight="true" spans="1:12">
      <c r="A1" s="10" t="s">
        <v>0</v>
      </c>
      <c r="B1" s="10"/>
      <c r="C1" s="10"/>
      <c r="D1" s="10"/>
      <c r="E1" s="18"/>
      <c r="F1" s="18"/>
      <c r="G1" s="18"/>
      <c r="H1" s="18"/>
      <c r="I1" s="18"/>
      <c r="J1" s="27"/>
      <c r="K1" s="28"/>
      <c r="L1" s="28"/>
    </row>
    <row r="2" ht="28" customHeight="true" spans="1:12">
      <c r="A2" s="11" t="s">
        <v>1</v>
      </c>
      <c r="B2" s="11"/>
      <c r="C2" s="11"/>
      <c r="D2" s="11"/>
      <c r="E2" s="19"/>
      <c r="F2" s="11"/>
      <c r="G2" s="19"/>
      <c r="H2" s="11"/>
      <c r="I2" s="29" t="s">
        <v>2</v>
      </c>
      <c r="J2" s="30" t="s">
        <v>3</v>
      </c>
      <c r="K2" s="30" t="s">
        <v>4</v>
      </c>
      <c r="L2" s="31" t="s">
        <v>5</v>
      </c>
    </row>
    <row r="3" ht="30" customHeight="true" spans="1:12">
      <c r="A3" s="11" t="s">
        <v>6</v>
      </c>
      <c r="B3" s="11"/>
      <c r="C3" s="11" t="s">
        <v>7</v>
      </c>
      <c r="D3" s="11"/>
      <c r="E3" s="19" t="s">
        <v>8</v>
      </c>
      <c r="F3" s="11"/>
      <c r="G3" s="19" t="s">
        <v>9</v>
      </c>
      <c r="H3" s="11"/>
      <c r="I3" s="32"/>
      <c r="J3" s="33"/>
      <c r="K3" s="33"/>
      <c r="L3" s="34"/>
    </row>
    <row r="4" ht="53" customHeight="true" spans="1:12">
      <c r="A4" s="12" t="s">
        <v>10</v>
      </c>
      <c r="B4" s="12" t="s">
        <v>11</v>
      </c>
      <c r="C4" s="12" t="s">
        <v>10</v>
      </c>
      <c r="D4" s="12" t="s">
        <v>11</v>
      </c>
      <c r="E4" s="12" t="s">
        <v>10</v>
      </c>
      <c r="F4" s="12" t="s">
        <v>11</v>
      </c>
      <c r="G4" s="12" t="s">
        <v>10</v>
      </c>
      <c r="H4" s="12" t="s">
        <v>11</v>
      </c>
      <c r="I4" s="35"/>
      <c r="J4" s="36"/>
      <c r="K4" s="36"/>
      <c r="L4" s="34"/>
    </row>
    <row r="5" s="1" customFormat="true" ht="105" customHeight="true" spans="1:13">
      <c r="A5" s="13" t="s">
        <v>12</v>
      </c>
      <c r="B5" s="13">
        <v>20</v>
      </c>
      <c r="C5" s="14" t="s">
        <v>13</v>
      </c>
      <c r="D5" s="13">
        <f>SUM(F5:F10)</f>
        <v>12</v>
      </c>
      <c r="E5" s="14" t="s">
        <v>14</v>
      </c>
      <c r="F5" s="13">
        <f>H5</f>
        <v>4</v>
      </c>
      <c r="G5" s="14" t="s">
        <v>15</v>
      </c>
      <c r="H5" s="13">
        <v>4</v>
      </c>
      <c r="I5" s="37" t="s">
        <v>16</v>
      </c>
      <c r="J5" s="38" t="s">
        <v>17</v>
      </c>
      <c r="K5" s="39">
        <v>4</v>
      </c>
      <c r="L5" s="38" t="s">
        <v>18</v>
      </c>
      <c r="M5" s="2"/>
    </row>
    <row r="6" s="1" customFormat="true" ht="99" customHeight="true" spans="1:13">
      <c r="A6" s="13"/>
      <c r="B6" s="13"/>
      <c r="C6" s="14"/>
      <c r="D6" s="13"/>
      <c r="E6" s="14" t="s">
        <v>19</v>
      </c>
      <c r="F6" s="13">
        <f>SUM(H6:H8)</f>
        <v>6</v>
      </c>
      <c r="G6" s="14" t="s">
        <v>20</v>
      </c>
      <c r="H6" s="13">
        <v>2</v>
      </c>
      <c r="I6" s="37" t="s">
        <v>21</v>
      </c>
      <c r="J6" s="38" t="s">
        <v>22</v>
      </c>
      <c r="K6" s="39">
        <v>1.5</v>
      </c>
      <c r="L6" s="40" t="s">
        <v>23</v>
      </c>
      <c r="M6" s="2"/>
    </row>
    <row r="7" s="1" customFormat="true" ht="110" customHeight="true" spans="1:13">
      <c r="A7" s="13"/>
      <c r="B7" s="13"/>
      <c r="C7" s="14"/>
      <c r="D7" s="13"/>
      <c r="E7" s="14"/>
      <c r="F7" s="13"/>
      <c r="G7" s="14" t="s">
        <v>24</v>
      </c>
      <c r="H7" s="13">
        <v>2</v>
      </c>
      <c r="I7" s="37" t="s">
        <v>25</v>
      </c>
      <c r="J7" s="38" t="s">
        <v>26</v>
      </c>
      <c r="K7" s="39">
        <v>1</v>
      </c>
      <c r="L7" s="40" t="s">
        <v>27</v>
      </c>
      <c r="M7" s="2"/>
    </row>
    <row r="8" s="1" customFormat="true" ht="126" customHeight="true" spans="1:13">
      <c r="A8" s="13"/>
      <c r="B8" s="13"/>
      <c r="C8" s="14"/>
      <c r="D8" s="13"/>
      <c r="E8" s="14"/>
      <c r="F8" s="13"/>
      <c r="G8" s="14" t="s">
        <v>28</v>
      </c>
      <c r="H8" s="13">
        <v>2</v>
      </c>
      <c r="I8" s="37" t="s">
        <v>29</v>
      </c>
      <c r="J8" s="38" t="s">
        <v>30</v>
      </c>
      <c r="K8" s="39">
        <v>1</v>
      </c>
      <c r="L8" s="40" t="s">
        <v>31</v>
      </c>
      <c r="M8" s="2"/>
    </row>
    <row r="9" s="1" customFormat="true" ht="92" customHeight="true" spans="1:13">
      <c r="A9" s="13"/>
      <c r="B9" s="13"/>
      <c r="C9" s="14"/>
      <c r="D9" s="13"/>
      <c r="E9" s="14" t="s">
        <v>32</v>
      </c>
      <c r="F9" s="13">
        <f>SUM(H9:H10)</f>
        <v>2</v>
      </c>
      <c r="G9" s="14" t="s">
        <v>33</v>
      </c>
      <c r="H9" s="13">
        <v>1</v>
      </c>
      <c r="I9" s="38" t="s">
        <v>34</v>
      </c>
      <c r="J9" s="38" t="s">
        <v>35</v>
      </c>
      <c r="K9" s="39">
        <v>1</v>
      </c>
      <c r="L9" s="40" t="s">
        <v>36</v>
      </c>
      <c r="M9" s="2"/>
    </row>
    <row r="10" s="1" customFormat="true" ht="79" customHeight="true" spans="1:13">
      <c r="A10" s="13"/>
      <c r="B10" s="13"/>
      <c r="C10" s="14"/>
      <c r="D10" s="13"/>
      <c r="E10" s="14"/>
      <c r="F10" s="13"/>
      <c r="G10" s="14" t="s">
        <v>37</v>
      </c>
      <c r="H10" s="13">
        <v>1</v>
      </c>
      <c r="I10" s="38" t="s">
        <v>38</v>
      </c>
      <c r="J10" s="38" t="s">
        <v>39</v>
      </c>
      <c r="K10" s="39">
        <v>0.5</v>
      </c>
      <c r="L10" s="40" t="s">
        <v>40</v>
      </c>
      <c r="M10" s="2"/>
    </row>
    <row r="11" s="1" customFormat="true" ht="58" customHeight="true" spans="1:13">
      <c r="A11" s="13"/>
      <c r="B11" s="13"/>
      <c r="C11" s="14" t="s">
        <v>41</v>
      </c>
      <c r="D11" s="13">
        <f>SUM(F11:F13)</f>
        <v>8</v>
      </c>
      <c r="E11" s="14" t="s">
        <v>42</v>
      </c>
      <c r="F11" s="13">
        <f>SUM(H11:H12)</f>
        <v>5</v>
      </c>
      <c r="G11" s="14" t="s">
        <v>43</v>
      </c>
      <c r="H11" s="13">
        <v>3</v>
      </c>
      <c r="I11" s="38" t="s">
        <v>44</v>
      </c>
      <c r="J11" s="38" t="s">
        <v>45</v>
      </c>
      <c r="K11" s="39">
        <v>3</v>
      </c>
      <c r="L11" s="40" t="s">
        <v>46</v>
      </c>
      <c r="M11" s="2"/>
    </row>
    <row r="12" s="1" customFormat="true" ht="72" customHeight="true" spans="1:13">
      <c r="A12" s="13"/>
      <c r="B12" s="13"/>
      <c r="C12" s="14"/>
      <c r="D12" s="13"/>
      <c r="E12" s="14"/>
      <c r="F12" s="13"/>
      <c r="G12" s="14" t="s">
        <v>47</v>
      </c>
      <c r="H12" s="13">
        <v>2</v>
      </c>
      <c r="I12" s="37" t="s">
        <v>48</v>
      </c>
      <c r="J12" s="38" t="s">
        <v>49</v>
      </c>
      <c r="K12" s="39">
        <v>2</v>
      </c>
      <c r="L12" s="40" t="s">
        <v>50</v>
      </c>
      <c r="M12" s="2"/>
    </row>
    <row r="13" s="1" customFormat="true" ht="189" customHeight="true" spans="1:13">
      <c r="A13" s="13"/>
      <c r="B13" s="13"/>
      <c r="C13" s="14"/>
      <c r="D13" s="13"/>
      <c r="E13" s="14" t="s">
        <v>51</v>
      </c>
      <c r="F13" s="13">
        <f t="shared" ref="F13:F18" si="0">H13</f>
        <v>3</v>
      </c>
      <c r="G13" s="14" t="s">
        <v>52</v>
      </c>
      <c r="H13" s="13">
        <v>3</v>
      </c>
      <c r="I13" s="38" t="s">
        <v>53</v>
      </c>
      <c r="J13" s="38" t="s">
        <v>54</v>
      </c>
      <c r="K13" s="39">
        <v>1</v>
      </c>
      <c r="L13" s="40" t="s">
        <v>55</v>
      </c>
      <c r="M13" s="2"/>
    </row>
    <row r="14" s="1" customFormat="true" ht="40" customHeight="true" spans="1:13">
      <c r="A14" s="13" t="s">
        <v>56</v>
      </c>
      <c r="B14" s="13">
        <v>20</v>
      </c>
      <c r="C14" s="14" t="s">
        <v>57</v>
      </c>
      <c r="D14" s="13">
        <f>SUM(F14:F15)</f>
        <v>12</v>
      </c>
      <c r="E14" s="14" t="s">
        <v>58</v>
      </c>
      <c r="F14" s="13">
        <f t="shared" si="0"/>
        <v>6</v>
      </c>
      <c r="G14" s="14" t="s">
        <v>59</v>
      </c>
      <c r="H14" s="13">
        <v>6</v>
      </c>
      <c r="I14" s="37" t="s">
        <v>60</v>
      </c>
      <c r="J14" s="38" t="s">
        <v>61</v>
      </c>
      <c r="K14" s="39">
        <v>5.36</v>
      </c>
      <c r="L14" s="41" t="s">
        <v>62</v>
      </c>
      <c r="M14" s="2"/>
    </row>
    <row r="15" s="1" customFormat="true" ht="146" customHeight="true" spans="1:13">
      <c r="A15" s="13"/>
      <c r="B15" s="13"/>
      <c r="C15" s="14"/>
      <c r="D15" s="13"/>
      <c r="E15" s="14" t="s">
        <v>63</v>
      </c>
      <c r="F15" s="13">
        <f t="shared" si="0"/>
        <v>6</v>
      </c>
      <c r="G15" s="14" t="s">
        <v>63</v>
      </c>
      <c r="H15" s="13">
        <v>6</v>
      </c>
      <c r="I15" s="37" t="s">
        <v>64</v>
      </c>
      <c r="J15" s="38" t="s">
        <v>65</v>
      </c>
      <c r="K15" s="39">
        <v>5.5</v>
      </c>
      <c r="L15" s="40" t="s">
        <v>66</v>
      </c>
      <c r="M15" s="2"/>
    </row>
    <row r="16" s="1" customFormat="true" ht="170" customHeight="true" spans="1:13">
      <c r="A16" s="13"/>
      <c r="B16" s="13"/>
      <c r="C16" s="14" t="s">
        <v>67</v>
      </c>
      <c r="D16" s="13">
        <f>SUM(F16:F17)</f>
        <v>8</v>
      </c>
      <c r="E16" s="14" t="s">
        <v>68</v>
      </c>
      <c r="F16" s="13">
        <f t="shared" si="0"/>
        <v>4</v>
      </c>
      <c r="G16" s="14" t="s">
        <v>69</v>
      </c>
      <c r="H16" s="13">
        <v>4</v>
      </c>
      <c r="I16" s="37" t="s">
        <v>70</v>
      </c>
      <c r="J16" s="37" t="s">
        <v>71</v>
      </c>
      <c r="K16" s="39">
        <v>2</v>
      </c>
      <c r="L16" s="40" t="s">
        <v>72</v>
      </c>
      <c r="M16" s="2"/>
    </row>
    <row r="17" s="1" customFormat="true" ht="147" customHeight="true" spans="1:13">
      <c r="A17" s="13"/>
      <c r="B17" s="13"/>
      <c r="C17" s="14"/>
      <c r="D17" s="13"/>
      <c r="E17" s="14" t="s">
        <v>73</v>
      </c>
      <c r="F17" s="13">
        <f t="shared" si="0"/>
        <v>4</v>
      </c>
      <c r="G17" s="14" t="s">
        <v>74</v>
      </c>
      <c r="H17" s="13">
        <v>4</v>
      </c>
      <c r="I17" s="37" t="s">
        <v>75</v>
      </c>
      <c r="J17" s="38" t="s">
        <v>76</v>
      </c>
      <c r="K17" s="39">
        <v>2.5</v>
      </c>
      <c r="L17" s="40" t="s">
        <v>77</v>
      </c>
      <c r="M17" s="2"/>
    </row>
    <row r="18" s="1" customFormat="true" ht="137" customHeight="true" spans="1:13">
      <c r="A18" s="13" t="s">
        <v>78</v>
      </c>
      <c r="B18" s="13">
        <f>SUM(D18:D29)</f>
        <v>34</v>
      </c>
      <c r="C18" s="14" t="s">
        <v>79</v>
      </c>
      <c r="D18" s="13">
        <f>F18</f>
        <v>5</v>
      </c>
      <c r="E18" s="14" t="s">
        <v>80</v>
      </c>
      <c r="F18" s="13">
        <f t="shared" si="0"/>
        <v>5</v>
      </c>
      <c r="G18" s="20" t="s">
        <v>80</v>
      </c>
      <c r="H18" s="13">
        <v>5</v>
      </c>
      <c r="I18" s="38" t="s">
        <v>81</v>
      </c>
      <c r="J18" s="42" t="s">
        <v>82</v>
      </c>
      <c r="K18" s="39">
        <v>5</v>
      </c>
      <c r="L18" s="40" t="s">
        <v>83</v>
      </c>
      <c r="M18" s="2"/>
    </row>
    <row r="19" s="1" customFormat="true" ht="253" customHeight="true" spans="1:13">
      <c r="A19" s="13"/>
      <c r="B19" s="13"/>
      <c r="C19" s="14" t="s">
        <v>84</v>
      </c>
      <c r="D19" s="13">
        <f>SUM(F19:F29)</f>
        <v>29</v>
      </c>
      <c r="E19" s="14" t="s">
        <v>85</v>
      </c>
      <c r="F19" s="13">
        <f>SUM(H19:H25)</f>
        <v>19</v>
      </c>
      <c r="G19" s="14" t="s">
        <v>86</v>
      </c>
      <c r="H19" s="13">
        <v>4</v>
      </c>
      <c r="I19" s="37" t="s">
        <v>87</v>
      </c>
      <c r="J19" s="38" t="s">
        <v>88</v>
      </c>
      <c r="K19" s="39">
        <v>4</v>
      </c>
      <c r="L19" s="40" t="s">
        <v>89</v>
      </c>
      <c r="M19" s="2"/>
    </row>
    <row r="20" s="1" customFormat="true" ht="161" customHeight="true" spans="1:13">
      <c r="A20" s="13"/>
      <c r="B20" s="13"/>
      <c r="C20" s="14"/>
      <c r="D20" s="13"/>
      <c r="E20" s="14"/>
      <c r="F20" s="13"/>
      <c r="G20" s="14" t="s">
        <v>90</v>
      </c>
      <c r="H20" s="13">
        <v>3</v>
      </c>
      <c r="I20" s="37" t="s">
        <v>91</v>
      </c>
      <c r="J20" s="38" t="s">
        <v>92</v>
      </c>
      <c r="K20" s="39">
        <v>3</v>
      </c>
      <c r="L20" s="40" t="s">
        <v>93</v>
      </c>
      <c r="M20" s="2"/>
    </row>
    <row r="21" s="1" customFormat="true" ht="180" customHeight="true" spans="1:13">
      <c r="A21" s="13"/>
      <c r="B21" s="13"/>
      <c r="C21" s="14"/>
      <c r="D21" s="13"/>
      <c r="E21" s="14"/>
      <c r="F21" s="13"/>
      <c r="G21" s="14" t="s">
        <v>94</v>
      </c>
      <c r="H21" s="13">
        <v>2</v>
      </c>
      <c r="I21" s="37" t="s">
        <v>95</v>
      </c>
      <c r="J21" s="38" t="s">
        <v>96</v>
      </c>
      <c r="K21" s="39">
        <v>1.25</v>
      </c>
      <c r="L21" s="40" t="s">
        <v>97</v>
      </c>
      <c r="M21" s="2"/>
    </row>
    <row r="22" s="1" customFormat="true" ht="161" customHeight="true" spans="1:13">
      <c r="A22" s="13"/>
      <c r="B22" s="13"/>
      <c r="C22" s="14"/>
      <c r="D22" s="13"/>
      <c r="E22" s="14"/>
      <c r="F22" s="13"/>
      <c r="G22" s="21" t="s">
        <v>98</v>
      </c>
      <c r="H22" s="22">
        <v>1</v>
      </c>
      <c r="I22" s="21" t="s">
        <v>99</v>
      </c>
      <c r="J22" s="42" t="s">
        <v>100</v>
      </c>
      <c r="K22" s="39">
        <v>1</v>
      </c>
      <c r="L22" s="40" t="s">
        <v>101</v>
      </c>
      <c r="M22" s="2"/>
    </row>
    <row r="23" s="1" customFormat="true" ht="389" customHeight="true" spans="1:13">
      <c r="A23" s="13"/>
      <c r="B23" s="13"/>
      <c r="C23" s="14"/>
      <c r="D23" s="13"/>
      <c r="E23" s="14"/>
      <c r="F23" s="13"/>
      <c r="G23" s="21" t="s">
        <v>102</v>
      </c>
      <c r="H23" s="22">
        <v>3</v>
      </c>
      <c r="I23" s="21" t="s">
        <v>103</v>
      </c>
      <c r="J23" s="38" t="s">
        <v>104</v>
      </c>
      <c r="K23" s="39">
        <v>2.5</v>
      </c>
      <c r="L23" s="40" t="s">
        <v>105</v>
      </c>
      <c r="M23" s="2"/>
    </row>
    <row r="24" s="1" customFormat="true" ht="330" customHeight="true" spans="1:13">
      <c r="A24" s="13"/>
      <c r="B24" s="13"/>
      <c r="C24" s="14"/>
      <c r="D24" s="13"/>
      <c r="E24" s="14"/>
      <c r="F24" s="13"/>
      <c r="G24" s="21" t="s">
        <v>106</v>
      </c>
      <c r="H24" s="22">
        <v>3</v>
      </c>
      <c r="I24" s="21" t="s">
        <v>107</v>
      </c>
      <c r="J24" s="43" t="s">
        <v>108</v>
      </c>
      <c r="K24" s="39">
        <v>2.67</v>
      </c>
      <c r="L24" s="40" t="s">
        <v>109</v>
      </c>
      <c r="M24" s="45"/>
    </row>
    <row r="25" s="1" customFormat="true" ht="326.5" customHeight="true" spans="1:13">
      <c r="A25" s="13"/>
      <c r="B25" s="13"/>
      <c r="C25" s="14"/>
      <c r="D25" s="13"/>
      <c r="E25" s="14"/>
      <c r="F25" s="13"/>
      <c r="G25" s="21" t="s">
        <v>110</v>
      </c>
      <c r="H25" s="22">
        <v>3</v>
      </c>
      <c r="I25" s="14" t="s">
        <v>111</v>
      </c>
      <c r="J25" s="42" t="s">
        <v>112</v>
      </c>
      <c r="K25" s="39">
        <v>2.8</v>
      </c>
      <c r="L25" s="40" t="s">
        <v>113</v>
      </c>
      <c r="M25" s="2"/>
    </row>
    <row r="26" s="1" customFormat="true" ht="146" customHeight="true" spans="1:13">
      <c r="A26" s="13"/>
      <c r="B26" s="13"/>
      <c r="C26" s="14"/>
      <c r="D26" s="13"/>
      <c r="E26" s="14" t="s">
        <v>114</v>
      </c>
      <c r="F26" s="13">
        <f>SUM(H26:H28)</f>
        <v>7</v>
      </c>
      <c r="G26" s="14" t="s">
        <v>115</v>
      </c>
      <c r="H26" s="13">
        <v>3</v>
      </c>
      <c r="I26" s="37" t="s">
        <v>116</v>
      </c>
      <c r="J26" s="38" t="s">
        <v>117</v>
      </c>
      <c r="K26" s="39">
        <v>3</v>
      </c>
      <c r="L26" s="40" t="s">
        <v>118</v>
      </c>
      <c r="M26" s="2"/>
    </row>
    <row r="27" s="1" customFormat="true" ht="126.5" customHeight="true" spans="1:13">
      <c r="A27" s="13"/>
      <c r="B27" s="13"/>
      <c r="C27" s="14"/>
      <c r="D27" s="13"/>
      <c r="E27" s="14"/>
      <c r="F27" s="13"/>
      <c r="G27" s="14" t="s">
        <v>119</v>
      </c>
      <c r="H27" s="13">
        <v>2</v>
      </c>
      <c r="I27" s="37" t="s">
        <v>120</v>
      </c>
      <c r="J27" s="38" t="s">
        <v>121</v>
      </c>
      <c r="K27" s="39">
        <v>2</v>
      </c>
      <c r="L27" s="40" t="s">
        <v>122</v>
      </c>
      <c r="M27" s="2"/>
    </row>
    <row r="28" s="1" customFormat="true" ht="114" customHeight="true" spans="1:13">
      <c r="A28" s="13"/>
      <c r="B28" s="13"/>
      <c r="C28" s="14"/>
      <c r="D28" s="13"/>
      <c r="E28" s="14"/>
      <c r="F28" s="13"/>
      <c r="G28" s="14" t="s">
        <v>123</v>
      </c>
      <c r="H28" s="13">
        <v>2</v>
      </c>
      <c r="I28" s="37" t="s">
        <v>124</v>
      </c>
      <c r="J28" s="38" t="s">
        <v>125</v>
      </c>
      <c r="K28" s="39">
        <v>2</v>
      </c>
      <c r="L28" s="40" t="s">
        <v>126</v>
      </c>
      <c r="M28" s="2"/>
    </row>
    <row r="29" s="2" customFormat="true" ht="164" customHeight="true" spans="1:12">
      <c r="A29" s="13"/>
      <c r="B29" s="13"/>
      <c r="C29" s="14"/>
      <c r="D29" s="13"/>
      <c r="E29" s="14" t="s">
        <v>127</v>
      </c>
      <c r="F29" s="13">
        <f>H29</f>
        <v>3</v>
      </c>
      <c r="G29" s="14" t="s">
        <v>128</v>
      </c>
      <c r="H29" s="13">
        <v>3</v>
      </c>
      <c r="I29" s="37" t="s">
        <v>129</v>
      </c>
      <c r="J29" s="38" t="s">
        <v>130</v>
      </c>
      <c r="K29" s="39">
        <f>0.86+0.86+0.89</f>
        <v>2.61</v>
      </c>
      <c r="L29" s="40" t="s">
        <v>131</v>
      </c>
    </row>
    <row r="30" s="3" customFormat="true" ht="104" customHeight="true" spans="1:12">
      <c r="A30" s="13" t="s">
        <v>132</v>
      </c>
      <c r="B30" s="13">
        <f>SUM(D30:D38)</f>
        <v>26</v>
      </c>
      <c r="C30" s="14" t="s">
        <v>133</v>
      </c>
      <c r="D30" s="14">
        <f>SUM(F30:F37)</f>
        <v>21</v>
      </c>
      <c r="E30" s="14" t="s">
        <v>134</v>
      </c>
      <c r="F30" s="13">
        <f>SUM(H30:H32)</f>
        <v>8</v>
      </c>
      <c r="G30" s="14" t="s">
        <v>135</v>
      </c>
      <c r="H30" s="13">
        <v>2</v>
      </c>
      <c r="I30" s="37" t="s">
        <v>136</v>
      </c>
      <c r="J30" s="37" t="s">
        <v>137</v>
      </c>
      <c r="K30" s="39">
        <v>2</v>
      </c>
      <c r="L30" s="40" t="s">
        <v>138</v>
      </c>
    </row>
    <row r="31" s="3" customFormat="true" ht="135" customHeight="true" spans="1:12">
      <c r="A31" s="13"/>
      <c r="B31" s="13"/>
      <c r="C31" s="14"/>
      <c r="D31" s="14"/>
      <c r="E31" s="14"/>
      <c r="F31" s="13"/>
      <c r="G31" s="14" t="s">
        <v>139</v>
      </c>
      <c r="H31" s="13">
        <v>3</v>
      </c>
      <c r="I31" s="37" t="s">
        <v>140</v>
      </c>
      <c r="J31" s="38" t="s">
        <v>141</v>
      </c>
      <c r="K31" s="39">
        <v>2</v>
      </c>
      <c r="L31" s="40" t="s">
        <v>142</v>
      </c>
    </row>
    <row r="32" s="3" customFormat="true" ht="116.4" customHeight="true" spans="1:12">
      <c r="A32" s="13"/>
      <c r="B32" s="13"/>
      <c r="C32" s="14"/>
      <c r="D32" s="14"/>
      <c r="E32" s="14"/>
      <c r="F32" s="13"/>
      <c r="G32" s="14" t="s">
        <v>143</v>
      </c>
      <c r="H32" s="13">
        <v>3</v>
      </c>
      <c r="I32" s="37" t="s">
        <v>144</v>
      </c>
      <c r="J32" s="38" t="s">
        <v>145</v>
      </c>
      <c r="K32" s="39">
        <v>2.5</v>
      </c>
      <c r="L32" s="40" t="s">
        <v>146</v>
      </c>
    </row>
    <row r="33" s="3" customFormat="true" ht="130" customHeight="true" spans="1:12">
      <c r="A33" s="13"/>
      <c r="B33" s="13"/>
      <c r="C33" s="14"/>
      <c r="D33" s="14"/>
      <c r="E33" s="21" t="s">
        <v>147</v>
      </c>
      <c r="F33" s="22">
        <f>SUM(H33:H34)</f>
        <v>5</v>
      </c>
      <c r="G33" s="14" t="s">
        <v>148</v>
      </c>
      <c r="H33" s="13">
        <v>3</v>
      </c>
      <c r="I33" s="37" t="s">
        <v>149</v>
      </c>
      <c r="J33" s="38" t="s">
        <v>150</v>
      </c>
      <c r="K33" s="39">
        <v>2.5</v>
      </c>
      <c r="L33" s="40" t="s">
        <v>151</v>
      </c>
    </row>
    <row r="34" s="3" customFormat="true" ht="98.5" customHeight="true" spans="1:12">
      <c r="A34" s="13"/>
      <c r="B34" s="13"/>
      <c r="C34" s="14"/>
      <c r="D34" s="14"/>
      <c r="E34" s="23"/>
      <c r="F34" s="24"/>
      <c r="G34" s="14" t="s">
        <v>152</v>
      </c>
      <c r="H34" s="13">
        <v>2</v>
      </c>
      <c r="I34" s="37" t="s">
        <v>149</v>
      </c>
      <c r="J34" s="38" t="s">
        <v>153</v>
      </c>
      <c r="K34" s="39">
        <v>2</v>
      </c>
      <c r="L34" s="40" t="s">
        <v>154</v>
      </c>
    </row>
    <row r="35" s="3" customFormat="true" ht="143" customHeight="true" spans="1:12">
      <c r="A35" s="13"/>
      <c r="B35" s="13"/>
      <c r="C35" s="14"/>
      <c r="D35" s="14"/>
      <c r="E35" s="14" t="s">
        <v>155</v>
      </c>
      <c r="F35" s="13">
        <f>SUM(H35:H36)</f>
        <v>6</v>
      </c>
      <c r="G35" s="14" t="s">
        <v>156</v>
      </c>
      <c r="H35" s="13">
        <v>4</v>
      </c>
      <c r="I35" s="38" t="s">
        <v>157</v>
      </c>
      <c r="J35" s="38" t="s">
        <v>158</v>
      </c>
      <c r="K35" s="39">
        <v>3</v>
      </c>
      <c r="L35" s="40" t="s">
        <v>159</v>
      </c>
    </row>
    <row r="36" s="3" customFormat="true" ht="104.5" customHeight="true" spans="1:12">
      <c r="A36" s="13"/>
      <c r="B36" s="13"/>
      <c r="C36" s="14"/>
      <c r="D36" s="14"/>
      <c r="E36" s="14"/>
      <c r="F36" s="13"/>
      <c r="G36" s="14" t="s">
        <v>160</v>
      </c>
      <c r="H36" s="13">
        <v>2</v>
      </c>
      <c r="I36" s="38" t="s">
        <v>157</v>
      </c>
      <c r="J36" s="37" t="s">
        <v>161</v>
      </c>
      <c r="K36" s="39">
        <v>1.5</v>
      </c>
      <c r="L36" s="40" t="s">
        <v>162</v>
      </c>
    </row>
    <row r="37" s="3" customFormat="true" ht="100" customHeight="true" spans="1:12">
      <c r="A37" s="13"/>
      <c r="B37" s="13"/>
      <c r="C37" s="14"/>
      <c r="D37" s="14"/>
      <c r="E37" s="25" t="s">
        <v>163</v>
      </c>
      <c r="F37" s="13">
        <f>H37</f>
        <v>2</v>
      </c>
      <c r="G37" s="14" t="s">
        <v>164</v>
      </c>
      <c r="H37" s="13">
        <v>2</v>
      </c>
      <c r="I37" s="38" t="s">
        <v>165</v>
      </c>
      <c r="J37" s="37" t="s">
        <v>166</v>
      </c>
      <c r="K37" s="39">
        <v>2</v>
      </c>
      <c r="L37" s="40" t="s">
        <v>167</v>
      </c>
    </row>
    <row r="38" s="2" customFormat="true" ht="91.5" customHeight="true" spans="1:12">
      <c r="A38" s="13"/>
      <c r="B38" s="13"/>
      <c r="C38" s="14" t="s">
        <v>168</v>
      </c>
      <c r="D38" s="13">
        <f>F38</f>
        <v>5</v>
      </c>
      <c r="E38" s="14" t="s">
        <v>169</v>
      </c>
      <c r="F38" s="13">
        <v>5</v>
      </c>
      <c r="G38" s="14" t="s">
        <v>170</v>
      </c>
      <c r="H38" s="13">
        <f>F38</f>
        <v>5</v>
      </c>
      <c r="I38" s="37" t="s">
        <v>171</v>
      </c>
      <c r="J38" s="38" t="s">
        <v>172</v>
      </c>
      <c r="K38" s="39">
        <v>3</v>
      </c>
      <c r="L38" s="40" t="s">
        <v>173</v>
      </c>
    </row>
    <row r="39" s="1" customFormat="true" ht="42" customHeight="true" spans="1:13">
      <c r="A39" s="15" t="s">
        <v>174</v>
      </c>
      <c r="B39" s="16">
        <f>SUM(B5:B38)</f>
        <v>100</v>
      </c>
      <c r="C39" s="17"/>
      <c r="D39" s="16">
        <f>SUM(D5:D38)</f>
        <v>100</v>
      </c>
      <c r="E39" s="26"/>
      <c r="F39" s="16">
        <f>SUM(F5:F38)</f>
        <v>100</v>
      </c>
      <c r="G39" s="14"/>
      <c r="H39" s="16">
        <f>SUM(H5:H38)</f>
        <v>100</v>
      </c>
      <c r="I39" s="37"/>
      <c r="J39" s="38"/>
      <c r="K39" s="44">
        <f>SUM(K5:K38)</f>
        <v>82.69</v>
      </c>
      <c r="L39" s="40"/>
      <c r="M39" s="2"/>
    </row>
  </sheetData>
  <mergeCells count="46">
    <mergeCell ref="A1:L1"/>
    <mergeCell ref="A2:H2"/>
    <mergeCell ref="A3:B3"/>
    <mergeCell ref="C3:D3"/>
    <mergeCell ref="E3:F3"/>
    <mergeCell ref="G3:H3"/>
    <mergeCell ref="A5:A13"/>
    <mergeCell ref="A14:A17"/>
    <mergeCell ref="A18:A29"/>
    <mergeCell ref="A30:A38"/>
    <mergeCell ref="B5:B13"/>
    <mergeCell ref="B14:B17"/>
    <mergeCell ref="B18:B29"/>
    <mergeCell ref="B30:B38"/>
    <mergeCell ref="C5:C10"/>
    <mergeCell ref="C11:C13"/>
    <mergeCell ref="C14:C15"/>
    <mergeCell ref="C16:C17"/>
    <mergeCell ref="C19:C29"/>
    <mergeCell ref="C30:C37"/>
    <mergeCell ref="D5:D10"/>
    <mergeCell ref="D11:D13"/>
    <mergeCell ref="D14:D15"/>
    <mergeCell ref="D16:D17"/>
    <mergeCell ref="D19:D29"/>
    <mergeCell ref="D30:D37"/>
    <mergeCell ref="E6:E8"/>
    <mergeCell ref="E9:E10"/>
    <mergeCell ref="E11:E12"/>
    <mergeCell ref="E19:E25"/>
    <mergeCell ref="E26:E28"/>
    <mergeCell ref="E30:E32"/>
    <mergeCell ref="E33:E34"/>
    <mergeCell ref="E35:E36"/>
    <mergeCell ref="F6:F8"/>
    <mergeCell ref="F9:F10"/>
    <mergeCell ref="F11:F12"/>
    <mergeCell ref="F19:F25"/>
    <mergeCell ref="F26:F28"/>
    <mergeCell ref="F30:F32"/>
    <mergeCell ref="F33:F34"/>
    <mergeCell ref="F35:F36"/>
    <mergeCell ref="I2:I4"/>
    <mergeCell ref="J2:J4"/>
    <mergeCell ref="K2:K4"/>
    <mergeCell ref="L2:L4"/>
  </mergeCells>
  <pageMargins left="0.432638888888889" right="0.236111111111111" top="0.550694444444444" bottom="0.196527777777778" header="0.5" footer="0.5"/>
  <pageSetup paperSize="9" scale="63"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项目评分表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中国龙</dc:creator>
  <cp:lastModifiedBy>user</cp:lastModifiedBy>
  <dcterms:created xsi:type="dcterms:W3CDTF">2018-09-15T10:45:00Z</dcterms:created>
  <dcterms:modified xsi:type="dcterms:W3CDTF">2024-12-12T11:59:53Z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2052-11.8.2.10489</vt:lpwstr>
  </property>
  <property fmtid="{D5CDD505-2E9C-101B-9397-08002B2CF9AE}" pid="3" name="ICV">
    <vt:lpwstr>64AA970094A04DC0B16E7D9CB458EB99</vt:lpwstr>
  </property>
</Properties>
</file>