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744" firstSheet="3" activeTab="3"/>
  </bookViews>
  <sheets>
    <sheet name="人员安排" sheetId="30" state="hidden" r:id="rId1"/>
    <sheet name="企业缺的资料" sheetId="11" state="hidden" r:id="rId2"/>
    <sheet name="沟通要点及补充资料5.10" sheetId="27" state="hidden" r:id="rId3"/>
    <sheet name="汇总表" sheetId="33" r:id="rId4"/>
    <sheet name="汇总表 (剔除核实金额为0的企业) (有公式)" sheetId="34" state="hidden" r:id="rId5"/>
    <sheet name="Sheet2" sheetId="16" state="hidden" r:id="rId6"/>
  </sheets>
  <definedNames>
    <definedName name="_xlnm._FilterDatabase" localSheetId="1" hidden="1">企业缺的资料!$A$1:$C$60</definedName>
    <definedName name="_xlnm._FilterDatabase" localSheetId="4" hidden="1">'汇总表 (剔除核实金额为0的企业) (有公式)'!$A$3:$G$89</definedName>
    <definedName name="_xlnm._FilterDatabase" localSheetId="3" hidden="1">汇总表!$A$3:$F$55</definedName>
    <definedName name="_xlnm.Print_Area" localSheetId="1">企业缺的资料!$A$1:$C$13</definedName>
    <definedName name="_xlnm.Print_Area" localSheetId="3">汇总表!$A$1:$G$55</definedName>
    <definedName name="_xlnm.Print_Titles" localSheetId="3">汇总表!$1:$3</definedName>
    <definedName name="_xlnm.Print_Area" localSheetId="4">'汇总表 (剔除核实金额为0的企业) (有公式)'!$A$1:$E$89</definedName>
    <definedName name="_xlnm.Print_Titles" localSheetId="4">'汇总表 (剔除核实金额为0的企业) (有公式)'!$1:$3</definedName>
  </definedNames>
  <calcPr calcId="144525"/>
</workbook>
</file>

<file path=xl/sharedStrings.xml><?xml version="1.0" encoding="utf-8"?>
<sst xmlns="http://schemas.openxmlformats.org/spreadsheetml/2006/main" count="293" uniqueCount="167">
  <si>
    <t>时间安排</t>
  </si>
  <si>
    <t>企业序号</t>
  </si>
  <si>
    <t>设备数量</t>
  </si>
  <si>
    <t>申请单位名称</t>
  </si>
  <si>
    <t>人员安排</t>
  </si>
  <si>
    <r>
      <rPr>
        <sz val="11"/>
        <color theme="1"/>
        <rFont val="Times New Roman"/>
        <charset val="0"/>
      </rPr>
      <t>5.16</t>
    </r>
    <r>
      <rPr>
        <sz val="11"/>
        <color theme="1"/>
        <rFont val="宋体"/>
        <charset val="134"/>
      </rPr>
      <t>上午</t>
    </r>
  </si>
  <si>
    <t>韶关液压件厂有限公司</t>
  </si>
  <si>
    <t>吴倩怡19210393531</t>
  </si>
  <si>
    <r>
      <rPr>
        <sz val="11"/>
        <color theme="1"/>
        <rFont val="Times New Roman"/>
        <charset val="0"/>
      </rPr>
      <t>5.16</t>
    </r>
    <r>
      <rPr>
        <sz val="11"/>
        <color theme="1"/>
        <rFont val="宋体"/>
        <charset val="134"/>
      </rPr>
      <t>下午</t>
    </r>
  </si>
  <si>
    <t>韶能集团韶关宏大齿轮有限公司</t>
  </si>
  <si>
    <t>韶关科艺创意工业有限公司</t>
  </si>
  <si>
    <t>韶关市合众化工有限公司</t>
  </si>
  <si>
    <r>
      <rPr>
        <sz val="11"/>
        <color theme="1"/>
        <rFont val="Times New Roman"/>
        <charset val="0"/>
      </rPr>
      <t>5.17</t>
    </r>
    <r>
      <rPr>
        <sz val="11"/>
        <color theme="1"/>
        <rFont val="宋体"/>
        <charset val="134"/>
      </rPr>
      <t>上午</t>
    </r>
  </si>
  <si>
    <t>广东丹霞生物制药有限公司</t>
  </si>
  <si>
    <t>广东莱雅新化工科技有限公司</t>
  </si>
  <si>
    <t>张李艳15219965346</t>
  </si>
  <si>
    <t>韶关市汇建水泥制品有限公司</t>
  </si>
  <si>
    <r>
      <rPr>
        <sz val="11"/>
        <color theme="1"/>
        <rFont val="Times New Roman"/>
        <charset val="0"/>
      </rPr>
      <t>5.16</t>
    </r>
    <r>
      <rPr>
        <sz val="11"/>
        <color theme="1"/>
        <rFont val="宋体"/>
        <charset val="134"/>
      </rPr>
      <t>上午</t>
    </r>
    <r>
      <rPr>
        <sz val="11"/>
        <color theme="1"/>
        <rFont val="Times New Roman"/>
        <charset val="0"/>
      </rPr>
      <t>/</t>
    </r>
    <r>
      <rPr>
        <sz val="11"/>
        <color theme="1"/>
        <rFont val="宋体"/>
        <charset val="134"/>
      </rPr>
      <t>下午</t>
    </r>
  </si>
  <si>
    <t>广东詹氏蜂业生物科技股份有限公司</t>
  </si>
  <si>
    <t>韶关市科德新材料有限公司</t>
  </si>
  <si>
    <t>韶关连捷电子科技有限公司</t>
  </si>
  <si>
    <t>技改</t>
  </si>
  <si>
    <t>序号</t>
  </si>
  <si>
    <t>备注</t>
  </si>
  <si>
    <t>1、缺铭牌：设备7/8/9/13/14/22/23/24/25/26/27/28/29/33/34/
2.现场确定价值3万元以下的易耗单独部件：设备9/31-34/37/39/41</t>
  </si>
  <si>
    <t>已补充</t>
  </si>
  <si>
    <r>
      <rPr>
        <sz val="10"/>
        <color theme="1"/>
        <rFont val="Times New Roman"/>
        <charset val="0"/>
      </rPr>
      <t>1</t>
    </r>
    <r>
      <rPr>
        <sz val="10"/>
        <color theme="1"/>
        <rFont val="宋体"/>
        <charset val="134"/>
      </rPr>
      <t>、缺铭牌：设备</t>
    </r>
    <r>
      <rPr>
        <sz val="10"/>
        <color theme="1"/>
        <rFont val="Times New Roman"/>
        <charset val="0"/>
      </rPr>
      <t>1</t>
    </r>
    <r>
      <rPr>
        <sz val="10"/>
        <color theme="1"/>
        <rFont val="宋体"/>
        <charset val="134"/>
      </rPr>
      <t>数量为</t>
    </r>
    <r>
      <rPr>
        <sz val="10"/>
        <color theme="1"/>
        <rFont val="Times New Roman"/>
        <charset val="0"/>
      </rPr>
      <t>51</t>
    </r>
    <r>
      <rPr>
        <sz val="10"/>
        <color theme="1"/>
        <rFont val="宋体"/>
        <charset val="134"/>
      </rPr>
      <t>，只有</t>
    </r>
    <r>
      <rPr>
        <sz val="10"/>
        <color theme="1"/>
        <rFont val="Times New Roman"/>
        <charset val="0"/>
      </rPr>
      <t>41</t>
    </r>
    <r>
      <rPr>
        <sz val="10"/>
        <color theme="1"/>
        <rFont val="宋体"/>
        <charset val="134"/>
      </rPr>
      <t>个铭牌</t>
    </r>
    <r>
      <rPr>
        <sz val="10"/>
        <color theme="1"/>
        <rFont val="Times New Roman"/>
        <charset val="0"/>
      </rPr>
      <t xml:space="preserve">
2</t>
    </r>
    <r>
      <rPr>
        <sz val="10"/>
        <color theme="1"/>
        <rFont val="宋体"/>
        <charset val="134"/>
      </rPr>
      <t>、付款时间早于合同时间，不符合时间逻辑：设备</t>
    </r>
    <r>
      <rPr>
        <sz val="10"/>
        <color theme="1"/>
        <rFont val="Times New Roman"/>
        <charset val="0"/>
      </rPr>
      <t>2</t>
    </r>
    <r>
      <rPr>
        <sz val="10"/>
        <color theme="1"/>
        <rFont val="宋体"/>
        <charset val="134"/>
      </rPr>
      <t>，设备</t>
    </r>
    <r>
      <rPr>
        <sz val="10"/>
        <color theme="1"/>
        <rFont val="Times New Roman"/>
        <charset val="0"/>
      </rPr>
      <t>3</t>
    </r>
    <r>
      <rPr>
        <sz val="10"/>
        <color theme="1"/>
        <rFont val="宋体"/>
        <charset val="134"/>
      </rPr>
      <t>，设备</t>
    </r>
    <r>
      <rPr>
        <sz val="10"/>
        <color theme="1"/>
        <rFont val="Times New Roman"/>
        <charset val="0"/>
      </rPr>
      <t>7,
3</t>
    </r>
    <r>
      <rPr>
        <sz val="10"/>
        <color theme="1"/>
        <rFont val="宋体"/>
        <charset val="134"/>
      </rPr>
      <t>、设备</t>
    </r>
    <r>
      <rPr>
        <sz val="10"/>
        <color theme="1"/>
        <rFont val="Times New Roman"/>
        <charset val="0"/>
      </rPr>
      <t>6</t>
    </r>
    <r>
      <rPr>
        <sz val="10"/>
        <color theme="1"/>
        <rFont val="宋体"/>
        <charset val="134"/>
      </rPr>
      <t>环保设备缺发票？</t>
    </r>
    <r>
      <rPr>
        <sz val="10"/>
        <color theme="1"/>
        <rFont val="Times New Roman"/>
        <charset val="0"/>
      </rPr>
      <t xml:space="preserve">
4</t>
    </r>
    <r>
      <rPr>
        <sz val="10"/>
        <color theme="1"/>
        <rFont val="宋体"/>
        <charset val="134"/>
      </rPr>
      <t>、设备不锈钢周转缸是否有动力装置，是存储设备还是生产设备</t>
    </r>
    <r>
      <rPr>
        <sz val="10"/>
        <color theme="1"/>
        <rFont val="Times New Roman"/>
        <charset val="0"/>
      </rPr>
      <t xml:space="preserve">
5</t>
    </r>
    <r>
      <rPr>
        <sz val="10"/>
        <color theme="1"/>
        <rFont val="宋体"/>
        <charset val="134"/>
      </rPr>
      <t>、无转固凭证，是否投产</t>
    </r>
  </si>
  <si>
    <t>未补充铭牌，未转固，所以明细表转固凭证为空</t>
  </si>
  <si>
    <r>
      <rPr>
        <sz val="10"/>
        <color theme="1"/>
        <rFont val="Times New Roman"/>
        <charset val="0"/>
      </rPr>
      <t>1.</t>
    </r>
    <r>
      <rPr>
        <sz val="10"/>
        <color theme="1"/>
        <rFont val="宋体"/>
        <charset val="134"/>
      </rPr>
      <t>电子光盘</t>
    </r>
    <r>
      <rPr>
        <sz val="10"/>
        <color theme="1"/>
        <rFont val="Times New Roman"/>
        <charset val="0"/>
      </rPr>
      <t xml:space="preserve">
2.</t>
    </r>
    <r>
      <rPr>
        <sz val="10"/>
        <color theme="1"/>
        <rFont val="宋体"/>
        <charset val="134"/>
      </rPr>
      <t>缺铭牌：设备</t>
    </r>
    <r>
      <rPr>
        <sz val="10"/>
        <color theme="1"/>
        <rFont val="Times New Roman"/>
        <charset val="0"/>
      </rPr>
      <t>32</t>
    </r>
    <r>
      <rPr>
        <sz val="10"/>
        <color theme="1"/>
        <rFont val="宋体"/>
        <charset val="134"/>
      </rPr>
      <t>缺</t>
    </r>
    <r>
      <rPr>
        <sz val="10"/>
        <color theme="1"/>
        <rFont val="Times New Roman"/>
        <charset val="0"/>
      </rPr>
      <t>1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0"/>
      </rPr>
      <t>32</t>
    </r>
    <r>
      <rPr>
        <sz val="10"/>
        <color theme="1"/>
        <rFont val="宋体"/>
        <charset val="134"/>
      </rPr>
      <t>缺</t>
    </r>
    <r>
      <rPr>
        <sz val="10"/>
        <color theme="1"/>
        <rFont val="Times New Roman"/>
        <charset val="0"/>
      </rPr>
      <t>2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0"/>
      </rPr>
      <t>36</t>
    </r>
    <r>
      <rPr>
        <sz val="10"/>
        <color theme="1"/>
        <rFont val="宋体"/>
        <charset val="134"/>
      </rPr>
      <t>缺</t>
    </r>
    <r>
      <rPr>
        <sz val="10"/>
        <color theme="1"/>
        <rFont val="Times New Roman"/>
        <charset val="0"/>
      </rPr>
      <t>2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0"/>
      </rPr>
      <t>37</t>
    </r>
    <r>
      <rPr>
        <sz val="10"/>
        <color theme="1"/>
        <rFont val="宋体"/>
        <charset val="134"/>
      </rPr>
      <t>缺</t>
    </r>
    <r>
      <rPr>
        <sz val="10"/>
        <color theme="1"/>
        <rFont val="Times New Roman"/>
        <charset val="0"/>
      </rPr>
      <t>2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0"/>
      </rPr>
      <t>38</t>
    </r>
    <r>
      <rPr>
        <sz val="10"/>
        <color theme="1"/>
        <rFont val="宋体"/>
        <charset val="134"/>
      </rPr>
      <t>缺</t>
    </r>
    <r>
      <rPr>
        <sz val="10"/>
        <color theme="1"/>
        <rFont val="Times New Roman"/>
        <charset val="0"/>
      </rPr>
      <t>1</t>
    </r>
    <r>
      <rPr>
        <sz val="10"/>
        <color theme="1"/>
        <rFont val="宋体"/>
        <charset val="134"/>
      </rPr>
      <t>；</t>
    </r>
  </si>
  <si>
    <t>无电子光盘</t>
  </si>
  <si>
    <t>支出金额现场确认</t>
  </si>
  <si>
    <t>已了解</t>
  </si>
  <si>
    <r>
      <rPr>
        <sz val="10"/>
        <color theme="1"/>
        <rFont val="Times New Roman"/>
        <charset val="0"/>
      </rPr>
      <t>1</t>
    </r>
    <r>
      <rPr>
        <sz val="10"/>
        <color theme="1"/>
        <rFont val="宋体"/>
        <charset val="134"/>
      </rPr>
      <t>、缺铭牌：设备</t>
    </r>
    <r>
      <rPr>
        <sz val="10"/>
        <color theme="1"/>
        <rFont val="Times New Roman"/>
        <charset val="0"/>
      </rPr>
      <t>18</t>
    </r>
    <r>
      <rPr>
        <sz val="10"/>
        <color theme="1"/>
        <rFont val="宋体"/>
        <charset val="134"/>
      </rPr>
      <t>缺</t>
    </r>
    <r>
      <rPr>
        <sz val="10"/>
        <color theme="1"/>
        <rFont val="Times New Roman"/>
        <charset val="0"/>
      </rPr>
      <t>1</t>
    </r>
    <r>
      <rPr>
        <sz val="10"/>
        <color theme="1"/>
        <rFont val="宋体"/>
        <charset val="134"/>
      </rPr>
      <t>；设备</t>
    </r>
    <r>
      <rPr>
        <sz val="10"/>
        <color theme="1"/>
        <rFont val="Times New Roman"/>
        <charset val="0"/>
      </rPr>
      <t>22</t>
    </r>
    <r>
      <rPr>
        <sz val="10"/>
        <color theme="1"/>
        <rFont val="宋体"/>
        <charset val="134"/>
      </rPr>
      <t>缺</t>
    </r>
    <r>
      <rPr>
        <sz val="10"/>
        <color theme="1"/>
        <rFont val="Times New Roman"/>
        <charset val="0"/>
      </rPr>
      <t>1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0"/>
      </rPr>
      <t>28</t>
    </r>
    <r>
      <rPr>
        <sz val="10"/>
        <color theme="1"/>
        <rFont val="宋体"/>
        <charset val="134"/>
      </rPr>
      <t>缺</t>
    </r>
    <r>
      <rPr>
        <sz val="10"/>
        <color theme="1"/>
        <rFont val="Times New Roman"/>
        <charset val="0"/>
      </rPr>
      <t>1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0"/>
      </rPr>
      <t>30</t>
    </r>
    <r>
      <rPr>
        <sz val="10"/>
        <color theme="1"/>
        <rFont val="宋体"/>
        <charset val="134"/>
      </rPr>
      <t>缺</t>
    </r>
    <r>
      <rPr>
        <sz val="10"/>
        <color theme="1"/>
        <rFont val="Times New Roman"/>
        <charset val="0"/>
      </rPr>
      <t>1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0"/>
      </rPr>
      <t>34</t>
    </r>
    <r>
      <rPr>
        <sz val="10"/>
        <color theme="1"/>
        <rFont val="宋体"/>
        <charset val="134"/>
      </rPr>
      <t>缺</t>
    </r>
    <r>
      <rPr>
        <sz val="10"/>
        <color theme="1"/>
        <rFont val="Times New Roman"/>
        <charset val="0"/>
      </rPr>
      <t>2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0"/>
      </rPr>
      <t xml:space="preserve">
2</t>
    </r>
    <r>
      <rPr>
        <sz val="10"/>
        <color theme="1"/>
        <rFont val="宋体"/>
        <charset val="134"/>
      </rPr>
      <t>、了解软件是否为生产性软件</t>
    </r>
  </si>
  <si>
    <t>未补充铭牌</t>
  </si>
  <si>
    <r>
      <rPr>
        <sz val="10"/>
        <color theme="1"/>
        <rFont val="Times New Roman"/>
        <charset val="0"/>
      </rPr>
      <t>1</t>
    </r>
    <r>
      <rPr>
        <sz val="10"/>
        <color theme="1"/>
        <rFont val="宋体"/>
        <charset val="134"/>
      </rPr>
      <t>、附表转固凭证问题</t>
    </r>
    <r>
      <rPr>
        <sz val="10"/>
        <color theme="1"/>
        <rFont val="Times New Roman"/>
        <charset val="0"/>
      </rPr>
      <t xml:space="preserve">
2</t>
    </r>
    <r>
      <rPr>
        <sz val="10"/>
        <color theme="1"/>
        <rFont val="宋体"/>
        <charset val="134"/>
      </rPr>
      <t>、无合同：设备</t>
    </r>
    <r>
      <rPr>
        <sz val="10"/>
        <color theme="1"/>
        <rFont val="Times New Roman"/>
        <charset val="0"/>
      </rPr>
      <t>6
3</t>
    </r>
    <r>
      <rPr>
        <sz val="10"/>
        <color theme="1"/>
        <rFont val="宋体"/>
        <charset val="134"/>
      </rPr>
      <t>、设备</t>
    </r>
    <r>
      <rPr>
        <sz val="10"/>
        <color theme="1"/>
        <rFont val="Times New Roman"/>
        <charset val="0"/>
      </rPr>
      <t>10</t>
    </r>
    <r>
      <rPr>
        <sz val="10"/>
        <color theme="1"/>
        <rFont val="宋体"/>
        <charset val="134"/>
      </rPr>
      <t>合同问题，</t>
    </r>
    <r>
      <rPr>
        <sz val="10"/>
        <color theme="1"/>
        <rFont val="Times New Roman"/>
        <charset val="0"/>
      </rPr>
      <t>10.3</t>
    </r>
    <r>
      <rPr>
        <sz val="10"/>
        <color theme="1"/>
        <rFont val="宋体"/>
        <charset val="134"/>
      </rPr>
      <t>的加工中心缺一铭牌</t>
    </r>
  </si>
  <si>
    <t>转固凭证与明细表相符原因为：转固与在建工程凭证。资料已补充，完税凭证请看项目一申报书即可</t>
  </si>
  <si>
    <t>1、附表转固凭证问题
2、缺完税凭证</t>
  </si>
  <si>
    <t>附表更正小问题</t>
  </si>
  <si>
    <t>ok</t>
  </si>
  <si>
    <r>
      <rPr>
        <sz val="10"/>
        <color theme="1"/>
        <rFont val="Times New Roman"/>
        <charset val="0"/>
      </rPr>
      <t>1.</t>
    </r>
    <r>
      <rPr>
        <sz val="10"/>
        <color theme="1"/>
        <rFont val="宋体"/>
        <charset val="134"/>
      </rPr>
      <t>缺付款凭证：设备</t>
    </r>
    <r>
      <rPr>
        <sz val="10"/>
        <color theme="1"/>
        <rFont val="Times New Roman"/>
        <charset val="0"/>
      </rPr>
      <t>15/24//30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0"/>
      </rPr>
      <t xml:space="preserve">
2</t>
    </r>
    <r>
      <rPr>
        <sz val="10"/>
        <color theme="1"/>
        <rFont val="宋体"/>
        <charset val="134"/>
      </rPr>
      <t>、共用付款单：设备</t>
    </r>
    <r>
      <rPr>
        <sz val="10"/>
        <color theme="1"/>
        <rFont val="Times New Roman"/>
        <charset val="0"/>
      </rPr>
      <t>10</t>
    </r>
    <r>
      <rPr>
        <sz val="10"/>
        <color theme="1"/>
        <rFont val="宋体"/>
        <charset val="134"/>
      </rPr>
      <t>和设备</t>
    </r>
    <r>
      <rPr>
        <sz val="10"/>
        <color theme="1"/>
        <rFont val="Times New Roman"/>
        <charset val="0"/>
      </rPr>
      <t>20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0"/>
      </rPr>
      <t>2023/11/30</t>
    </r>
    <r>
      <rPr>
        <sz val="10"/>
        <color theme="1"/>
        <rFont val="宋体"/>
        <charset val="134"/>
      </rPr>
      <t>）；设备</t>
    </r>
    <r>
      <rPr>
        <sz val="10"/>
        <color theme="1"/>
        <rFont val="Times New Roman"/>
        <charset val="0"/>
      </rPr>
      <t>9</t>
    </r>
    <r>
      <rPr>
        <sz val="10"/>
        <color theme="1"/>
        <rFont val="宋体"/>
        <charset val="134"/>
      </rPr>
      <t>和</t>
    </r>
    <r>
      <rPr>
        <sz val="10"/>
        <color theme="1"/>
        <rFont val="Times New Roman"/>
        <charset val="0"/>
      </rPr>
      <t>12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0"/>
      </rPr>
      <t>2023/8/31</t>
    </r>
    <r>
      <rPr>
        <sz val="10"/>
        <color theme="1"/>
        <rFont val="宋体"/>
        <charset val="134"/>
      </rPr>
      <t>）；设备</t>
    </r>
    <r>
      <rPr>
        <sz val="10"/>
        <color theme="1"/>
        <rFont val="Times New Roman"/>
        <charset val="0"/>
      </rPr>
      <t>8</t>
    </r>
    <r>
      <rPr>
        <sz val="10"/>
        <color theme="1"/>
        <rFont val="宋体"/>
        <charset val="134"/>
      </rPr>
      <t>和</t>
    </r>
    <r>
      <rPr>
        <sz val="10"/>
        <color theme="1"/>
        <rFont val="Times New Roman"/>
        <charset val="0"/>
      </rPr>
      <t>31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0"/>
      </rPr>
      <t>2023/10/13</t>
    </r>
    <r>
      <rPr>
        <sz val="10"/>
        <color theme="1"/>
        <rFont val="宋体"/>
        <charset val="134"/>
      </rPr>
      <t>）；设备8和18（</t>
    </r>
    <r>
      <rPr>
        <sz val="10"/>
        <color theme="1"/>
        <rFont val="Times New Roman"/>
        <charset val="0"/>
      </rPr>
      <t>2023/10/21</t>
    </r>
    <r>
      <rPr>
        <sz val="10"/>
        <color theme="1"/>
        <rFont val="宋体"/>
        <charset val="134"/>
      </rPr>
      <t>）；设备</t>
    </r>
    <r>
      <rPr>
        <sz val="10"/>
        <color theme="1"/>
        <rFont val="Times New Roman"/>
        <charset val="0"/>
      </rPr>
      <t>21</t>
    </r>
    <r>
      <rPr>
        <sz val="10"/>
        <color theme="1"/>
        <rFont val="宋体"/>
        <charset val="134"/>
      </rPr>
      <t>和</t>
    </r>
    <r>
      <rPr>
        <sz val="10"/>
        <color theme="1"/>
        <rFont val="Times New Roman"/>
        <charset val="0"/>
      </rPr>
      <t>23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0"/>
      </rPr>
      <t>2023/12/4</t>
    </r>
    <r>
      <rPr>
        <sz val="10"/>
        <color theme="1"/>
        <rFont val="宋体"/>
        <charset val="134"/>
      </rPr>
      <t>）</t>
    </r>
  </si>
  <si>
    <t>未补充付款凭证</t>
  </si>
  <si>
    <t>租金</t>
  </si>
  <si>
    <t>广东新明健信息科技有限公司</t>
  </si>
  <si>
    <t>无光盘资料</t>
  </si>
  <si>
    <t>广东韶测检测有限公司</t>
  </si>
  <si>
    <r>
      <rPr>
        <sz val="10"/>
        <color theme="1"/>
        <rFont val="宋体"/>
        <charset val="134"/>
      </rPr>
      <t>未提供</t>
    </r>
    <r>
      <rPr>
        <sz val="10"/>
        <color theme="1"/>
        <rFont val="Times New Roman"/>
        <charset val="0"/>
      </rPr>
      <t>1</t>
    </r>
    <r>
      <rPr>
        <sz val="10"/>
        <color theme="1"/>
        <rFont val="宋体"/>
        <charset val="134"/>
      </rPr>
      <t>月租赁发票，是否免租</t>
    </r>
  </si>
  <si>
    <t>无发票不算补贴</t>
  </si>
  <si>
    <t>韶关星火创客科技有限公司</t>
  </si>
  <si>
    <t>广东煜泰禾科技有限公司</t>
  </si>
  <si>
    <t>华盛智能科技（广东）有限公司</t>
  </si>
  <si>
    <t>广东汇兴检测评价科技有限公司</t>
  </si>
  <si>
    <t>广东国宏工程检测有限公司</t>
  </si>
  <si>
    <t>广东东达科技有限公司</t>
  </si>
  <si>
    <t>韶关市新弘立冶金实业有限公司</t>
  </si>
  <si>
    <t>广东明业信息科技有限公司</t>
  </si>
  <si>
    <t>广东信拓网络科技有限公司</t>
  </si>
  <si>
    <t>广东云舜综合能源科技有限公司</t>
  </si>
  <si>
    <t>广东林发电力实业有限公司</t>
  </si>
  <si>
    <t>突出贡献奖</t>
  </si>
  <si>
    <t>韶关旭日国际有限公司</t>
  </si>
  <si>
    <t>韶关比亚迪实业有限公司</t>
  </si>
  <si>
    <t>1.无光盘资料
2.承诺函法人未签字</t>
  </si>
  <si>
    <t>韶关比亚迪电子有限公司</t>
  </si>
  <si>
    <t>贷款贴息</t>
  </si>
  <si>
    <t>韶关核力重工机械有限公司</t>
  </si>
  <si>
    <t>1、2023年利息支付无相关佐证资料。
2.未提供征信查询记录，无法求证无不良贷款记录</t>
  </si>
  <si>
    <t>广东欧莱高新材料股份有限公司</t>
  </si>
  <si>
    <t>未提供征信查询记录，无法求证无不良贷款记录</t>
  </si>
  <si>
    <t>韶关市贝瑞过滤科技有限公司</t>
  </si>
  <si>
    <r>
      <rPr>
        <sz val="10"/>
        <color theme="1"/>
        <rFont val="宋体"/>
        <charset val="134"/>
      </rPr>
      <t>1、</t>
    </r>
    <r>
      <rPr>
        <sz val="10"/>
        <color theme="1"/>
        <rFont val="Times New Roman"/>
        <charset val="0"/>
      </rPr>
      <t>2023</t>
    </r>
    <r>
      <rPr>
        <sz val="10"/>
        <color theme="1"/>
        <rFont val="宋体"/>
        <charset val="134"/>
      </rPr>
      <t>年利息支付无相关佐证资料。
2.无光盘资料</t>
    </r>
  </si>
  <si>
    <t>龙飞科技（广东）有限公司</t>
  </si>
  <si>
    <t>1.未提供征信查询记录，无法求证无不良贷款记录
2.无光盘资料</t>
  </si>
  <si>
    <t>广东光华永盛科技有限公司</t>
  </si>
  <si>
    <t>1、借款4无合同
2.未提供征信查询记录，无法求证无不良贷款记录</t>
  </si>
  <si>
    <t>韶关市锦源实业有限公司</t>
  </si>
  <si>
    <t>韶关市龙润工业技术有限公司</t>
  </si>
  <si>
    <t>韶关市新美特种玻璃科技有限公司</t>
  </si>
  <si>
    <t>韶关东南轴承有限公司</t>
  </si>
  <si>
    <t>广东立全智造阀片有限公司</t>
  </si>
  <si>
    <t>韶关市番灵饲料有限公司</t>
  </si>
  <si>
    <t>广东岭南制药有限公司</t>
  </si>
  <si>
    <t>1、2023年利息支付无相关佐证资料。
2.借款4无合同
3.未提供征信查询记录，无法求证无不良贷款记录</t>
  </si>
  <si>
    <t>韶关市凯迪技术开发有限公司</t>
  </si>
  <si>
    <t>韶关市德丰机械有限公司</t>
  </si>
  <si>
    <t>韶关市铁友建设机械有限公司</t>
  </si>
  <si>
    <t>快速成长</t>
  </si>
  <si>
    <t>韶关市漓源饲料有限公司</t>
  </si>
  <si>
    <t>1.未提供企业申报年度税务完税证明，提供了23年12月增值税申报表
2.无光盘资料</t>
  </si>
  <si>
    <t>广东天恒液压机械有限公司</t>
  </si>
  <si>
    <t>境内外参展</t>
  </si>
  <si>
    <t>韶关市安东尼澳电子有限公司</t>
  </si>
  <si>
    <t>与技改的资金申请表一起，确认申请金额</t>
  </si>
  <si>
    <t>不申请</t>
  </si>
  <si>
    <t>沟通要点</t>
  </si>
  <si>
    <t>需要补充的资料</t>
  </si>
  <si>
    <t>申报模块</t>
  </si>
  <si>
    <t>要点内容</t>
  </si>
  <si>
    <t>所需资料---&gt;右侧有汇总整理表格</t>
  </si>
  <si>
    <r>
      <rPr>
        <sz val="11"/>
        <color theme="1"/>
        <rFont val="Times New Roman"/>
        <charset val="0"/>
      </rPr>
      <t>2022</t>
    </r>
    <r>
      <rPr>
        <sz val="11"/>
        <color indexed="8"/>
        <rFont val="宋体"/>
        <charset val="134"/>
      </rPr>
      <t>年产业扶持资金审计报告</t>
    </r>
    <r>
      <rPr>
        <sz val="11"/>
        <color theme="1"/>
        <rFont val="Times New Roman"/>
        <charset val="0"/>
      </rPr>
      <t xml:space="preserve">
</t>
    </r>
    <r>
      <rPr>
        <sz val="11"/>
        <color indexed="8"/>
        <rFont val="宋体"/>
        <charset val="134"/>
      </rPr>
      <t>（技改已申报的需看是否以同一个技改项目申报）</t>
    </r>
  </si>
  <si>
    <r>
      <rPr>
        <sz val="11"/>
        <color theme="1"/>
        <rFont val="宋体"/>
        <charset val="134"/>
      </rPr>
      <t>韶关市合众化工有限公司、韶关液压件厂有限公司、韶关科艺创意工业有限公司、韶能集团韶关宏大齿轮有限公司</t>
    </r>
    <r>
      <rPr>
        <sz val="11"/>
        <color indexed="8"/>
        <rFont val="宋体"/>
        <charset val="134"/>
      </rPr>
      <t>2022</t>
    </r>
    <r>
      <rPr>
        <sz val="11"/>
        <color theme="1"/>
        <rFont val="宋体"/>
        <charset val="134"/>
      </rPr>
      <t>已经获得补贴，需提供22年审计报告核对技改项目是否有同一个，若同一个的需根据国家统计平台纳统数据，</t>
    </r>
    <r>
      <rPr>
        <sz val="11"/>
        <color indexed="8"/>
        <rFont val="宋体"/>
        <charset val="134"/>
      </rPr>
      <t>3000</t>
    </r>
    <r>
      <rPr>
        <sz val="11"/>
        <color theme="1"/>
        <rFont val="宋体"/>
        <charset val="134"/>
      </rPr>
      <t>万元可连续两个年度申报</t>
    </r>
  </si>
  <si>
    <r>
      <rPr>
        <sz val="11"/>
        <color theme="1"/>
        <rFont val="Times New Roman"/>
        <charset val="0"/>
      </rPr>
      <t>2022</t>
    </r>
    <r>
      <rPr>
        <sz val="11"/>
        <color theme="1"/>
        <rFont val="宋体"/>
        <charset val="134"/>
      </rPr>
      <t>年产业扶持资金审计报告</t>
    </r>
    <r>
      <rPr>
        <sz val="11"/>
        <color theme="1"/>
        <rFont val="Times New Roman"/>
        <charset val="0"/>
      </rPr>
      <t xml:space="preserve">
</t>
    </r>
    <r>
      <rPr>
        <sz val="11"/>
        <color theme="1"/>
        <rFont val="宋体"/>
        <charset val="134"/>
      </rPr>
      <t>高新区入库纳统数据</t>
    </r>
  </si>
  <si>
    <t>高管申报企业技改数据；（上年度技改投资不低于5000万元，并纳入统计，且投资增速不低于 15%(含））</t>
  </si>
  <si>
    <t>比亚迪实业和比亚迪电子现在属于管委会园区企业了？</t>
  </si>
  <si>
    <r>
      <rPr>
        <sz val="11"/>
        <color theme="1"/>
        <rFont val="Times New Roman"/>
        <charset val="0"/>
      </rPr>
      <t>2022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0"/>
      </rPr>
      <t>2023</t>
    </r>
    <r>
      <rPr>
        <sz val="11"/>
        <color theme="1"/>
        <rFont val="宋体"/>
        <charset val="134"/>
      </rPr>
      <t>年企业工业增加值统计表、当年度高新区规上工业增加值统计表</t>
    </r>
  </si>
  <si>
    <r>
      <rPr>
        <sz val="11"/>
        <color theme="1"/>
        <rFont val="Times New Roman"/>
        <charset val="0"/>
      </rPr>
      <t>2023</t>
    </r>
    <r>
      <rPr>
        <sz val="11"/>
        <color indexed="8"/>
        <rFont val="宋体"/>
        <charset val="134"/>
      </rPr>
      <t>年企业总产值统计表，是否为</t>
    </r>
    <r>
      <rPr>
        <sz val="11"/>
        <color theme="1"/>
        <rFont val="Times New Roman"/>
        <charset val="0"/>
      </rPr>
      <t>23</t>
    </r>
    <r>
      <rPr>
        <sz val="11"/>
        <color indexed="8"/>
        <rFont val="宋体"/>
        <charset val="134"/>
      </rPr>
      <t>年首次达到</t>
    </r>
    <r>
      <rPr>
        <sz val="11"/>
        <color theme="1"/>
        <rFont val="Times New Roman"/>
        <charset val="0"/>
      </rPr>
      <t>1</t>
    </r>
    <r>
      <rPr>
        <sz val="11"/>
        <color indexed="8"/>
        <rFont val="宋体"/>
        <charset val="134"/>
      </rPr>
      <t>亿元以上（快速成长两家企业）</t>
    </r>
  </si>
  <si>
    <t>高管</t>
  </si>
  <si>
    <r>
      <rPr>
        <sz val="11"/>
        <color theme="1"/>
        <rFont val="宋体"/>
        <charset val="134"/>
      </rPr>
      <t>申报条件：“上年度技改投资不低于</t>
    </r>
    <r>
      <rPr>
        <sz val="11"/>
        <color theme="1"/>
        <rFont val="Times New Roman"/>
        <charset val="0"/>
      </rPr>
      <t>5000</t>
    </r>
    <r>
      <rPr>
        <sz val="11"/>
        <color theme="1"/>
        <rFont val="宋体"/>
        <charset val="134"/>
      </rPr>
      <t>万元，并纳入统计，且投资增速不低于</t>
    </r>
    <r>
      <rPr>
        <sz val="11"/>
        <color theme="1"/>
        <rFont val="Times New Roman"/>
        <charset val="0"/>
      </rPr>
      <t xml:space="preserve"> 15%(</t>
    </r>
    <r>
      <rPr>
        <sz val="11"/>
        <color theme="1"/>
        <rFont val="宋体"/>
        <charset val="134"/>
      </rPr>
      <t>含）”上年度指2022年度？</t>
    </r>
  </si>
  <si>
    <r>
      <rPr>
        <sz val="11"/>
        <color theme="1"/>
        <rFont val="Times New Roman"/>
        <charset val="0"/>
      </rPr>
      <t>2022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0"/>
      </rPr>
      <t>2023</t>
    </r>
    <r>
      <rPr>
        <sz val="11"/>
        <color theme="1"/>
        <rFont val="宋体"/>
        <charset val="134"/>
      </rPr>
      <t>年企业总产值统计表</t>
    </r>
  </si>
  <si>
    <r>
      <rPr>
        <sz val="11"/>
        <color theme="1"/>
        <rFont val="Times New Roman"/>
        <charset val="0"/>
      </rPr>
      <t>2022</t>
    </r>
    <r>
      <rPr>
        <sz val="11"/>
        <color theme="1"/>
        <rFont val="宋体"/>
        <charset val="134"/>
      </rPr>
      <t>年、</t>
    </r>
    <r>
      <rPr>
        <sz val="11"/>
        <color theme="1"/>
        <rFont val="Times New Roman"/>
        <charset val="0"/>
      </rPr>
      <t>2023</t>
    </r>
    <r>
      <rPr>
        <sz val="11"/>
        <color theme="1"/>
        <rFont val="宋体"/>
        <charset val="134"/>
      </rPr>
      <t>年技改投资额，及纳统数据</t>
    </r>
  </si>
  <si>
    <t>厂房租赁</t>
  </si>
  <si>
    <t>如何核定企业的营收和纳税总额？</t>
  </si>
  <si>
    <t>2022、2023年企业工业增加值统计表
当年度高新区规上工业增加值统计表
2022、2023年企业总产值统计表
2022年、2023年技改投资额，及纳统数据</t>
  </si>
  <si>
    <r>
      <rPr>
        <sz val="11"/>
        <color theme="1"/>
        <rFont val="Times New Roman"/>
        <charset val="0"/>
      </rPr>
      <t>23</t>
    </r>
    <r>
      <rPr>
        <sz val="11"/>
        <color theme="1"/>
        <rFont val="宋体"/>
        <charset val="134"/>
      </rPr>
      <t>年度高企名单</t>
    </r>
  </si>
  <si>
    <t>浈江工业园可以申报租金补贴吗？</t>
  </si>
  <si>
    <r>
      <rPr>
        <sz val="11"/>
        <color theme="1"/>
        <rFont val="Times New Roman"/>
        <charset val="0"/>
      </rPr>
      <t>2022</t>
    </r>
    <r>
      <rPr>
        <sz val="11"/>
        <color theme="1"/>
        <rFont val="宋体"/>
        <charset val="134"/>
      </rPr>
      <t>年产业扶持资金审计报告</t>
    </r>
    <r>
      <rPr>
        <sz val="11"/>
        <color theme="1"/>
        <rFont val="Times New Roman"/>
        <charset val="0"/>
      </rPr>
      <t xml:space="preserve">
</t>
    </r>
  </si>
  <si>
    <t>付息凭证复印件（企业补充）</t>
  </si>
  <si>
    <t>如何判断企业转租情况，如星火创客作为孵化中心？</t>
  </si>
  <si>
    <t>征信查询记录（企业补充）</t>
  </si>
  <si>
    <t>申报企业是否符合园区产业发展规划的生产性服务企业？</t>
  </si>
  <si>
    <t>企业的营收和纳税总额资料（之前给的纳税是高新区财政贡献量）</t>
  </si>
  <si>
    <t>免租期是否可以获得当月租房补贴？莞韶城部分企业免租了2023.1月；莞韶双创园存在免租期为2022年10-12月，因企业预缴了多1-2月而延期到2023年的1-2月的情况</t>
  </si>
  <si>
    <t>其他需企业补充的资料（详见前面一个表格）</t>
  </si>
  <si>
    <t>部分企业未提供付息凭证复印件，但本年度申报资料没有要求（韶关核力重工机械有限公司、韶关市贝瑞过滤科技有限公司、韶关市锦源实业有限公司、韶关市新美特种玻璃科技有限公司、广东岭南制药有限公司）</t>
  </si>
  <si>
    <t>韶关市合众化工有限公司的申请表</t>
  </si>
  <si>
    <t>申报条件：企业信用良好，无不良贷款记录，11家企业未提供征信查询记录，如何求证无贷款不良记录？</t>
  </si>
  <si>
    <t>付息凭证复印件</t>
  </si>
  <si>
    <t>韶关市合众化工有限公司的申请表和技改的一起，申请金额是多少，请企业自行修改</t>
  </si>
  <si>
    <t>征信查询记录</t>
  </si>
  <si>
    <r>
      <rPr>
        <b/>
        <sz val="18"/>
        <color theme="1"/>
        <rFont val="宋体"/>
        <charset val="134"/>
      </rPr>
      <t>韶关高新区</t>
    </r>
    <r>
      <rPr>
        <b/>
        <sz val="18"/>
        <color indexed="8"/>
        <rFont val="Times New Roman"/>
        <charset val="0"/>
      </rPr>
      <t>2023</t>
    </r>
    <r>
      <rPr>
        <b/>
        <sz val="18"/>
        <color theme="1"/>
        <rFont val="宋体"/>
        <charset val="134"/>
      </rPr>
      <t>年产度业发展扶持资金申报评审汇总表</t>
    </r>
  </si>
  <si>
    <t>补贴内容</t>
  </si>
  <si>
    <t>申请单位</t>
  </si>
  <si>
    <t>申请金额（万元）</t>
  </si>
  <si>
    <t>核减后金额（万元）</t>
  </si>
  <si>
    <t>厂房租赁扶持补贴</t>
  </si>
  <si>
    <t>厂房租赁扶持补贴合计</t>
  </si>
  <si>
    <t>技术改造升级扶持补贴</t>
  </si>
  <si>
    <r>
      <rPr>
        <sz val="11"/>
        <color theme="1"/>
        <rFont val="宋体"/>
        <charset val="134"/>
      </rPr>
      <t>韶能集团韶关宏大齿轮有限公司（项目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）</t>
    </r>
  </si>
  <si>
    <t>韶能集团韶关宏大齿轮有限公司（项目2）</t>
  </si>
  <si>
    <t>技术改造升级扶持补贴合计</t>
  </si>
  <si>
    <t>注意尾数差</t>
  </si>
  <si>
    <t>贷款贴息扶持补贴</t>
  </si>
  <si>
    <t>贷款贴息扶持补贴合计</t>
  </si>
  <si>
    <t>突出贡献奖励</t>
  </si>
  <si>
    <t>突出贡献奖励合计</t>
  </si>
  <si>
    <t>厂房建设扶持补贴</t>
  </si>
  <si>
    <t>韶关市洁盟超声科技有限公司</t>
  </si>
  <si>
    <t>厂房建设扶持补贴合计</t>
  </si>
  <si>
    <t>企业快速成长</t>
  </si>
  <si>
    <t>企业快速成长补贴合计</t>
  </si>
  <si>
    <t>企业高管人才经济发展贡献奖励</t>
  </si>
  <si>
    <t>企业高管人才经济发展贡献奖励补贴合计</t>
  </si>
  <si>
    <t>小微工业企业上规模补贴</t>
  </si>
  <si>
    <t>广东韶华科技有限公司</t>
  </si>
  <si>
    <t>韶关市明德电器设备有限公司</t>
  </si>
  <si>
    <t>广东宏达特种设备科技有限公司</t>
  </si>
  <si>
    <t>韶关朗科半导体有限公司</t>
  </si>
  <si>
    <t>左江（韶关）科技有限公司</t>
  </si>
  <si>
    <t>广东泰豪数能技术有限公司</t>
  </si>
  <si>
    <t>小微工业企业上规模补贴合计</t>
  </si>
  <si>
    <t>鼓励企业境内外参展</t>
  </si>
  <si>
    <t>鼓励企业境内外参展补贴合计</t>
  </si>
  <si>
    <t>补贴总合计</t>
  </si>
  <si>
    <r>
      <rPr>
        <sz val="11"/>
        <color indexed="8"/>
        <rFont val="Times New Roman"/>
        <charset val="0"/>
      </rPr>
      <t>附件0：</t>
    </r>
  </si>
  <si>
    <t>核实金额（万元）</t>
  </si>
  <si>
    <r>
      <rPr>
        <sz val="11"/>
        <color theme="1"/>
        <rFont val="宋体"/>
        <charset val="134"/>
      </rPr>
      <t>韶能集团韶关宏大齿轮有限公司（项目</t>
    </r>
    <r>
      <rPr>
        <sz val="11"/>
        <color theme="1"/>
        <rFont val="Times New Roman"/>
        <charset val="0"/>
      </rPr>
      <t>1</t>
    </r>
    <r>
      <rPr>
        <sz val="11"/>
        <color theme="1"/>
        <rFont val="宋体"/>
        <charset val="134"/>
      </rPr>
      <t>）</t>
    </r>
  </si>
  <si>
    <t>申请数量（项）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</si>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</sst>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  <numFmt numFmtId="177" formatCode="0.0000_ "/>
  </numFmts>
  <fonts count="43">
    <font>
      <sz val="11"/>
      <color theme="1"/>
      <name val="Times New Roman"/>
      <charset val="0"/>
    </font>
    <font>
      <sz val="11"/>
      <color theme="1"/>
      <name val="楷体"/>
      <charset val="134"/>
    </font>
    <font>
      <sz val="12"/>
      <color theme="1"/>
      <name val="楷体"/>
      <charset val="134"/>
    </font>
    <font>
      <sz val="12"/>
      <color theme="1"/>
      <name val="Times New Roman"/>
      <charset val="0"/>
    </font>
    <font>
      <b/>
      <sz val="18"/>
      <color theme="1"/>
      <name val="宋体"/>
      <charset val="134"/>
    </font>
    <font>
      <b/>
      <sz val="18"/>
      <color theme="1"/>
      <name val="Times New Roman"/>
      <charset val="0"/>
    </font>
    <font>
      <b/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b/>
      <sz val="12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8"/>
      <color theme="1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</font>
    <font>
      <sz val="11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Times New Roman"/>
      <charset val="134"/>
    </font>
    <font>
      <b/>
      <sz val="12"/>
      <color theme="1"/>
      <name val="宋体"/>
      <charset val="0"/>
    </font>
    <font>
      <sz val="10"/>
      <color theme="1"/>
      <name val="宋体"/>
      <charset val="134"/>
    </font>
    <font>
      <sz val="10"/>
      <color theme="1"/>
      <name val="Times New Roman"/>
      <charset val="0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rgb="FF3F3F76"/>
      <name val="Times New Roman"/>
      <charset val="0"/>
    </font>
    <font>
      <sz val="11"/>
      <color rgb="FF9C0006"/>
      <name val="Times New Roman"/>
      <charset val="0"/>
    </font>
    <font>
      <sz val="11"/>
      <color theme="0"/>
      <name val="Times New Roman"/>
      <charset val="0"/>
    </font>
    <font>
      <u/>
      <sz val="11"/>
      <color theme="10"/>
      <name val="Times New Roman"/>
      <charset val="0"/>
    </font>
    <font>
      <u/>
      <sz val="11"/>
      <color theme="11"/>
      <name val="Times New Roman"/>
      <charset val="0"/>
    </font>
    <font>
      <b/>
      <sz val="11"/>
      <color theme="3"/>
      <name val="Times New Roman"/>
      <charset val="0"/>
    </font>
    <font>
      <sz val="11"/>
      <color rgb="FFFF0000"/>
      <name val="Times New Roman"/>
      <charset val="0"/>
    </font>
    <font>
      <b/>
      <sz val="18"/>
      <color theme="3"/>
      <name val="宋体"/>
      <charset val="134"/>
      <scheme val="major"/>
    </font>
    <font>
      <i/>
      <sz val="11"/>
      <color rgb="FF7F7F7F"/>
      <name val="Times New Roman"/>
      <charset val="0"/>
    </font>
    <font>
      <b/>
      <sz val="15"/>
      <color theme="3"/>
      <name val="Times New Roman"/>
      <charset val="0"/>
    </font>
    <font>
      <b/>
      <sz val="13"/>
      <color theme="3"/>
      <name val="Times New Roman"/>
      <charset val="0"/>
    </font>
    <font>
      <b/>
      <sz val="11"/>
      <color rgb="FF3F3F3F"/>
      <name val="Times New Roman"/>
      <charset val="0"/>
    </font>
    <font>
      <b/>
      <sz val="11"/>
      <color rgb="FFFA7D00"/>
      <name val="Times New Roman"/>
      <charset val="0"/>
    </font>
    <font>
      <b/>
      <sz val="11"/>
      <color theme="0"/>
      <name val="Times New Roman"/>
      <charset val="0"/>
    </font>
    <font>
      <sz val="11"/>
      <color rgb="FFFA7D00"/>
      <name val="Times New Roman"/>
      <charset val="0"/>
    </font>
    <font>
      <sz val="11"/>
      <color rgb="FF006100"/>
      <name val="Times New Roman"/>
      <charset val="0"/>
    </font>
    <font>
      <sz val="11"/>
      <color rgb="FF9C6500"/>
      <name val="Times New Roman"/>
      <charset val="0"/>
    </font>
    <font>
      <sz val="11"/>
      <color indexed="8"/>
      <name val="Times New Roman"/>
      <charset val="0"/>
    </font>
    <font>
      <b/>
      <sz val="18"/>
      <color indexed="8"/>
      <name val="Times New Roman"/>
      <charset val="0"/>
    </font>
    <font>
      <sz val="11"/>
      <color theme="1"/>
      <name val="Times New Roman"/>
      <charset val="134"/>
    </font>
  </fonts>
  <fills count="37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3" fillId="7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1" borderId="20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4" fillId="15" borderId="24" applyNumberFormat="0" applyAlignment="0" applyProtection="0">
      <alignment vertical="center"/>
    </xf>
    <xf numFmtId="0" fontId="35" fillId="15" borderId="19" applyNumberFormat="0" applyAlignment="0" applyProtection="0">
      <alignment vertical="center"/>
    </xf>
    <xf numFmtId="0" fontId="36" fillId="16" borderId="25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6" fillId="0" borderId="27" applyNumberFormat="0" applyFill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3" fontId="1" fillId="0" borderId="1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horizontal="center" vertical="center"/>
    </xf>
    <xf numFmtId="43" fontId="1" fillId="0" borderId="3" xfId="0" applyNumberFormat="1" applyFont="1" applyBorder="1" applyAlignment="1">
      <alignment horizontal="left" vertical="center"/>
    </xf>
    <xf numFmtId="43" fontId="1" fillId="0" borderId="4" xfId="0" applyNumberFormat="1" applyFont="1" applyBorder="1" applyAlignment="1">
      <alignment horizontal="left" vertical="center"/>
    </xf>
    <xf numFmtId="176" fontId="1" fillId="0" borderId="1" xfId="0" applyNumberFormat="1" applyFont="1" applyBorder="1">
      <alignment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Fill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3" fontId="0" fillId="0" borderId="1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43" fontId="0" fillId="0" borderId="1" xfId="0" applyNumberFormat="1" applyFont="1" applyFill="1" applyBorder="1" applyAlignment="1">
      <alignment vertical="center"/>
    </xf>
    <xf numFmtId="43" fontId="10" fillId="0" borderId="3" xfId="0" applyNumberFormat="1" applyFont="1" applyBorder="1" applyAlignment="1">
      <alignment vertical="center"/>
    </xf>
    <xf numFmtId="176" fontId="0" fillId="0" borderId="3" xfId="0" applyNumberFormat="1" applyFont="1" applyFill="1" applyBorder="1" applyAlignment="1">
      <alignment horizontal="right" vertical="center"/>
    </xf>
    <xf numFmtId="176" fontId="0" fillId="0" borderId="4" xfId="0" applyNumberFormat="1" applyFont="1" applyFill="1" applyBorder="1" applyAlignment="1">
      <alignment horizontal="right" vertical="center"/>
    </xf>
    <xf numFmtId="176" fontId="6" fillId="0" borderId="1" xfId="0" applyNumberFormat="1" applyFont="1" applyBorder="1" applyAlignment="1">
      <alignment vertical="center"/>
    </xf>
    <xf numFmtId="10" fontId="3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10" fontId="0" fillId="0" borderId="0" xfId="0" applyNumberFormat="1" applyFont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10" fontId="0" fillId="0" borderId="1" xfId="0" applyNumberFormat="1" applyFont="1" applyBorder="1" applyAlignment="1">
      <alignment vertical="center"/>
    </xf>
    <xf numFmtId="177" fontId="0" fillId="0" borderId="11" xfId="0" applyNumberFormat="1" applyFont="1" applyBorder="1" applyAlignment="1">
      <alignment vertical="center"/>
    </xf>
    <xf numFmtId="0" fontId="15" fillId="0" borderId="1" xfId="0" applyFont="1" applyFill="1" applyBorder="1" applyAlignment="1">
      <alignment horizontal="left" vertical="center" wrapText="1"/>
    </xf>
    <xf numFmtId="177" fontId="0" fillId="0" borderId="10" xfId="0" applyNumberFormat="1" applyFont="1" applyBorder="1" applyAlignment="1">
      <alignment vertical="center"/>
    </xf>
    <xf numFmtId="10" fontId="3" fillId="0" borderId="1" xfId="0" applyNumberFormat="1" applyFont="1" applyBorder="1" applyAlignment="1">
      <alignment vertical="center"/>
    </xf>
    <xf numFmtId="177" fontId="3" fillId="0" borderId="10" xfId="0" applyNumberFormat="1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177" fontId="7" fillId="0" borderId="10" xfId="0" applyNumberFormat="1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43" fontId="10" fillId="0" borderId="1" xfId="0" applyNumberFormat="1" applyFont="1" applyBorder="1" applyAlignment="1">
      <alignment horizontal="left" vertical="center"/>
    </xf>
    <xf numFmtId="177" fontId="0" fillId="0" borderId="10" xfId="0" applyNumberFormat="1" applyFont="1" applyBorder="1" applyAlignment="1">
      <alignment horizontal="right" vertical="center"/>
    </xf>
    <xf numFmtId="0" fontId="18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5" xfId="0" applyFill="1" applyBorder="1">
      <alignment vertical="center"/>
    </xf>
    <xf numFmtId="0" fontId="13" fillId="3" borderId="12" xfId="0" applyFont="1" applyFill="1" applyBorder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5" xfId="0" applyFont="1" applyFill="1" applyBorder="1">
      <alignment vertical="center"/>
    </xf>
    <xf numFmtId="0" fontId="10" fillId="0" borderId="0" xfId="0" applyFont="1">
      <alignment vertical="center"/>
    </xf>
    <xf numFmtId="0" fontId="0" fillId="3" borderId="12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10" fillId="3" borderId="12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2" xfId="0" applyFont="1" applyFill="1" applyBorder="1">
      <alignment vertical="center"/>
    </xf>
    <xf numFmtId="0" fontId="10" fillId="3" borderId="12" xfId="0" applyFont="1" applyFill="1" applyBorder="1">
      <alignment vertical="center"/>
    </xf>
    <xf numFmtId="0" fontId="10" fillId="3" borderId="12" xfId="0" applyFont="1" applyFill="1" applyBorder="1" applyAlignment="1">
      <alignment horizontal="left" vertical="center" wrapText="1"/>
    </xf>
    <xf numFmtId="0" fontId="0" fillId="3" borderId="13" xfId="0" applyFill="1" applyBorder="1">
      <alignment vertical="center"/>
    </xf>
    <xf numFmtId="0" fontId="0" fillId="2" borderId="14" xfId="0" applyFill="1" applyBorder="1" applyAlignment="1">
      <alignment horizontal="center" vertical="center"/>
    </xf>
    <xf numFmtId="0" fontId="10" fillId="2" borderId="14" xfId="0" applyFont="1" applyFill="1" applyBorder="1" applyAlignment="1">
      <alignment horizontal="left" vertical="center"/>
    </xf>
    <xf numFmtId="0" fontId="10" fillId="2" borderId="15" xfId="0" applyFont="1" applyFill="1" applyBorder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20" fillId="4" borderId="0" xfId="0" applyFont="1" applyFill="1" applyAlignment="1">
      <alignment horizontal="left" vertical="center"/>
    </xf>
    <xf numFmtId="0" fontId="20" fillId="0" borderId="0" xfId="0" applyFont="1" applyAlignment="1">
      <alignment vertical="center" wrapText="1"/>
    </xf>
    <xf numFmtId="0" fontId="20" fillId="0" borderId="0" xfId="0" applyFont="1">
      <alignment vertical="center"/>
    </xf>
    <xf numFmtId="0" fontId="10" fillId="5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vertical="center" wrapText="1"/>
    </xf>
    <xf numFmtId="0" fontId="19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>
      <alignment vertical="center"/>
    </xf>
    <xf numFmtId="0" fontId="0" fillId="0" borderId="3" xfId="0" applyBorder="1" applyAlignment="1">
      <alignment horizontal="center" vertical="center" wrapText="1"/>
    </xf>
    <xf numFmtId="0" fontId="21" fillId="4" borderId="3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1" fillId="4" borderId="4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19" fillId="4" borderId="14" xfId="0" applyFont="1" applyFill="1" applyBorder="1" applyAlignment="1">
      <alignment horizontal="left" vertical="center"/>
    </xf>
    <xf numFmtId="0" fontId="20" fillId="0" borderId="15" xfId="0" applyFont="1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20" fillId="4" borderId="16" xfId="0" applyFont="1" applyFill="1" applyBorder="1" applyAlignment="1">
      <alignment horizontal="left" vertical="center"/>
    </xf>
    <xf numFmtId="0" fontId="19" fillId="0" borderId="17" xfId="0" applyFont="1" applyBorder="1" applyAlignment="1">
      <alignment vertical="center" wrapText="1"/>
    </xf>
    <xf numFmtId="0" fontId="20" fillId="4" borderId="1" xfId="0" applyFont="1" applyFill="1" applyBorder="1" applyAlignment="1">
      <alignment horizontal="left" vertical="center"/>
    </xf>
    <xf numFmtId="0" fontId="19" fillId="0" borderId="5" xfId="0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20" fillId="4" borderId="14" xfId="0" applyFont="1" applyFill="1" applyBorder="1" applyAlignment="1">
      <alignment horizontal="left" vertical="center"/>
    </xf>
    <xf numFmtId="0" fontId="19" fillId="4" borderId="0" xfId="0" applyFont="1" applyFill="1" applyAlignment="1">
      <alignment horizontal="left" vertical="center"/>
    </xf>
    <xf numFmtId="0" fontId="19" fillId="0" borderId="0" xfId="0" applyFont="1" applyAlignment="1">
      <alignment vertical="center" wrapText="1"/>
    </xf>
    <xf numFmtId="0" fontId="0" fillId="5" borderId="0" xfId="0" applyFill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14" xfId="0" applyBorder="1" applyAlignment="1">
      <alignment vertical="center"/>
    </xf>
    <xf numFmtId="0" fontId="10" fillId="0" borderId="15" xfId="0" applyFont="1" applyBorder="1" applyAlignment="1">
      <alignment vertical="center"/>
    </xf>
    <xf numFmtId="0" fontId="19" fillId="4" borderId="1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21" fillId="4" borderId="14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21" fillId="4" borderId="16" xfId="0" applyFont="1" applyFill="1" applyBorder="1" applyAlignment="1">
      <alignment horizontal="center" vertical="center" wrapText="1"/>
    </xf>
    <xf numFmtId="43" fontId="0" fillId="6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C5D9F1"/>
      <color rgb="00EBF1DE"/>
      <color rgb="00EEECE1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B4" sqref="B4"/>
    </sheetView>
  </sheetViews>
  <sheetFormatPr defaultColWidth="8.88571428571429" defaultRowHeight="15" outlineLevelCol="4"/>
  <cols>
    <col min="1" max="1" width="19.1047619047619" style="87" customWidth="1"/>
    <col min="2" max="2" width="10.1047619047619" style="87" customWidth="1"/>
    <col min="3" max="3" width="14.5428571428571" style="87" customWidth="1"/>
    <col min="4" max="4" width="45.6571428571429" style="87" customWidth="1"/>
    <col min="5" max="5" width="31.4380952380952" customWidth="1"/>
  </cols>
  <sheetData>
    <row r="1" ht="35" customHeight="1" spans="1:5">
      <c r="A1" s="145" t="s">
        <v>0</v>
      </c>
      <c r="B1" s="156" t="s">
        <v>1</v>
      </c>
      <c r="C1" s="156" t="s">
        <v>2</v>
      </c>
      <c r="D1" s="118" t="s">
        <v>3</v>
      </c>
      <c r="E1" s="157" t="s">
        <v>4</v>
      </c>
    </row>
    <row r="2" ht="26" customHeight="1" spans="1:5">
      <c r="A2" s="158" t="s">
        <v>5</v>
      </c>
      <c r="B2" s="159">
        <v>5</v>
      </c>
      <c r="C2" s="159">
        <v>10</v>
      </c>
      <c r="D2" s="159" t="s">
        <v>6</v>
      </c>
      <c r="E2" s="160" t="s">
        <v>7</v>
      </c>
    </row>
    <row r="3" ht="26" customHeight="1" spans="1:5">
      <c r="A3" s="77" t="s">
        <v>8</v>
      </c>
      <c r="B3" s="159">
        <v>7</v>
      </c>
      <c r="C3" s="159">
        <v>27</v>
      </c>
      <c r="D3" s="159" t="s">
        <v>9</v>
      </c>
      <c r="E3" s="160"/>
    </row>
    <row r="4" ht="26" customHeight="1" spans="1:5">
      <c r="A4" s="158" t="s">
        <v>5</v>
      </c>
      <c r="B4" s="159">
        <v>6</v>
      </c>
      <c r="C4" s="159">
        <v>72</v>
      </c>
      <c r="D4" s="161" t="s">
        <v>10</v>
      </c>
      <c r="E4" s="162"/>
    </row>
    <row r="5" ht="26" customHeight="1" spans="1:5">
      <c r="A5" s="77" t="s">
        <v>8</v>
      </c>
      <c r="B5" s="159">
        <v>2</v>
      </c>
      <c r="C5" s="159">
        <f>51+8+1+1+1+2+1+1+1+2+2+4+2</f>
        <v>77</v>
      </c>
      <c r="D5" s="159" t="s">
        <v>11</v>
      </c>
      <c r="E5" s="162"/>
    </row>
    <row r="6" ht="26" customHeight="1" spans="1:5">
      <c r="A6" s="163" t="s">
        <v>12</v>
      </c>
      <c r="B6" s="164">
        <v>1</v>
      </c>
      <c r="C6" s="164">
        <v>55</v>
      </c>
      <c r="D6" s="159" t="s">
        <v>13</v>
      </c>
      <c r="E6" s="165"/>
    </row>
    <row r="7" ht="26" customHeight="1"/>
    <row r="8" ht="26" customHeight="1" spans="1:5">
      <c r="A8" s="158" t="s">
        <v>5</v>
      </c>
      <c r="B8" s="166">
        <v>8</v>
      </c>
      <c r="C8" s="166">
        <v>5</v>
      </c>
      <c r="D8" s="166" t="s">
        <v>14</v>
      </c>
      <c r="E8" s="145" t="s">
        <v>15</v>
      </c>
    </row>
    <row r="9" ht="26" customHeight="1" spans="1:5">
      <c r="A9" s="158" t="s">
        <v>5</v>
      </c>
      <c r="B9" s="159">
        <v>9</v>
      </c>
      <c r="C9" s="159">
        <v>10</v>
      </c>
      <c r="D9" s="159" t="s">
        <v>16</v>
      </c>
      <c r="E9" s="123"/>
    </row>
    <row r="10" ht="26" customHeight="1" spans="1:5">
      <c r="A10" s="158" t="s">
        <v>17</v>
      </c>
      <c r="B10" s="159">
        <v>4</v>
      </c>
      <c r="C10" s="159">
        <v>2</v>
      </c>
      <c r="D10" s="159" t="s">
        <v>18</v>
      </c>
      <c r="E10" s="123"/>
    </row>
    <row r="11" ht="26" customHeight="1" spans="1:5">
      <c r="A11" s="158" t="s">
        <v>8</v>
      </c>
      <c r="B11" s="159">
        <v>3</v>
      </c>
      <c r="C11" s="159">
        <v>40</v>
      </c>
      <c r="D11" s="159" t="s">
        <v>19</v>
      </c>
      <c r="E11" s="123"/>
    </row>
    <row r="12" ht="26" customHeight="1" spans="1:5">
      <c r="A12" s="163" t="s">
        <v>12</v>
      </c>
      <c r="B12" s="164">
        <v>10</v>
      </c>
      <c r="C12" s="164">
        <v>47</v>
      </c>
      <c r="D12" s="167" t="s">
        <v>20</v>
      </c>
      <c r="E12" s="123"/>
    </row>
  </sheetData>
  <mergeCells count="2">
    <mergeCell ref="E2:E6"/>
    <mergeCell ref="E8:E1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D60"/>
  <sheetViews>
    <sheetView zoomScaleSheetLayoutView="60" workbookViewId="0">
      <selection activeCell="D11" sqref="D11"/>
    </sheetView>
  </sheetViews>
  <sheetFormatPr defaultColWidth="8.88571428571429" defaultRowHeight="25.5" customHeight="1" outlineLevelCol="3"/>
  <cols>
    <col min="1" max="1" width="9.13333333333333" style="87"/>
    <col min="2" max="2" width="34" style="113" customWidth="1"/>
    <col min="3" max="3" width="78.2761904761905" style="114" customWidth="1"/>
    <col min="4" max="4" width="24.1047619047619" style="115" customWidth="1"/>
    <col min="5" max="16384" width="9.13333333333333" style="115"/>
  </cols>
  <sheetData>
    <row r="1" ht="33" customHeight="1" spans="1:3">
      <c r="A1" s="116" t="s">
        <v>21</v>
      </c>
      <c r="B1" s="116"/>
      <c r="C1" s="116"/>
    </row>
    <row r="2" customHeight="1" spans="1:3">
      <c r="A2" s="117" t="s">
        <v>22</v>
      </c>
      <c r="B2" s="118" t="s">
        <v>3</v>
      </c>
      <c r="C2" s="119" t="s">
        <v>23</v>
      </c>
    </row>
    <row r="3" ht="47" customHeight="1" spans="1:4">
      <c r="A3" s="117">
        <v>1</v>
      </c>
      <c r="B3" s="120" t="s">
        <v>13</v>
      </c>
      <c r="C3" s="121" t="s">
        <v>24</v>
      </c>
      <c r="D3" s="122" t="s">
        <v>25</v>
      </c>
    </row>
    <row r="4" ht="71" customHeight="1" spans="1:4">
      <c r="A4" s="123">
        <v>2</v>
      </c>
      <c r="B4" s="120" t="s">
        <v>11</v>
      </c>
      <c r="C4" s="124" t="s">
        <v>26</v>
      </c>
      <c r="D4" s="125" t="s">
        <v>27</v>
      </c>
    </row>
    <row r="5" ht="46" customHeight="1" spans="1:4">
      <c r="A5" s="117">
        <v>3</v>
      </c>
      <c r="B5" s="120" t="s">
        <v>19</v>
      </c>
      <c r="C5" s="124" t="s">
        <v>28</v>
      </c>
      <c r="D5" s="126" t="s">
        <v>29</v>
      </c>
    </row>
    <row r="6" ht="37.5" hidden="1" customHeight="1" spans="1:3">
      <c r="A6" s="123">
        <v>4</v>
      </c>
      <c r="B6" s="120" t="s">
        <v>18</v>
      </c>
      <c r="C6" s="121"/>
    </row>
    <row r="7" customHeight="1" spans="1:4">
      <c r="A7" s="117">
        <v>5</v>
      </c>
      <c r="B7" s="120" t="s">
        <v>6</v>
      </c>
      <c r="C7" s="121" t="s">
        <v>30</v>
      </c>
      <c r="D7" s="122" t="s">
        <v>31</v>
      </c>
    </row>
    <row r="8" ht="34" customHeight="1" spans="1:4">
      <c r="A8" s="123">
        <v>6</v>
      </c>
      <c r="B8" s="120" t="s">
        <v>10</v>
      </c>
      <c r="C8" s="124" t="s">
        <v>32</v>
      </c>
      <c r="D8" s="126" t="s">
        <v>33</v>
      </c>
    </row>
    <row r="9" ht="46" customHeight="1" spans="1:4">
      <c r="A9" s="127">
        <v>7</v>
      </c>
      <c r="B9" s="128" t="s">
        <v>9</v>
      </c>
      <c r="C9" s="124" t="s">
        <v>34</v>
      </c>
      <c r="D9" s="129" t="s">
        <v>35</v>
      </c>
    </row>
    <row r="10" ht="43.5" customHeight="1" spans="1:4">
      <c r="A10" s="130"/>
      <c r="B10" s="131"/>
      <c r="C10" s="121" t="s">
        <v>36</v>
      </c>
      <c r="D10" s="129"/>
    </row>
    <row r="11" customHeight="1" spans="1:4">
      <c r="A11" s="117">
        <v>8</v>
      </c>
      <c r="B11" s="120" t="s">
        <v>14</v>
      </c>
      <c r="C11" s="121" t="s">
        <v>37</v>
      </c>
      <c r="D11" s="122" t="s">
        <v>38</v>
      </c>
    </row>
    <row r="12" customHeight="1" spans="1:4">
      <c r="A12" s="123">
        <v>9</v>
      </c>
      <c r="B12" s="120" t="s">
        <v>16</v>
      </c>
      <c r="C12" s="121" t="s">
        <v>37</v>
      </c>
      <c r="D12" s="122" t="s">
        <v>38</v>
      </c>
    </row>
    <row r="13" ht="58" customHeight="1" spans="1:4">
      <c r="A13" s="132">
        <v>10</v>
      </c>
      <c r="B13" s="133" t="s">
        <v>20</v>
      </c>
      <c r="C13" s="134" t="s">
        <v>39</v>
      </c>
      <c r="D13" s="126" t="s">
        <v>40</v>
      </c>
    </row>
    <row r="14" ht="11.25" customHeight="1"/>
    <row r="15" customHeight="1" spans="1:3">
      <c r="A15" s="116" t="s">
        <v>41</v>
      </c>
      <c r="B15" s="116"/>
      <c r="C15" s="116"/>
    </row>
    <row r="16" customHeight="1" spans="1:3">
      <c r="A16" s="135">
        <v>1</v>
      </c>
      <c r="B16" s="136" t="s">
        <v>42</v>
      </c>
      <c r="C16" s="137" t="s">
        <v>43</v>
      </c>
    </row>
    <row r="17" customHeight="1" spans="1:4">
      <c r="A17" s="123">
        <v>2</v>
      </c>
      <c r="B17" s="138" t="s">
        <v>44</v>
      </c>
      <c r="C17" s="139" t="s">
        <v>45</v>
      </c>
      <c r="D17" s="122" t="s">
        <v>46</v>
      </c>
    </row>
    <row r="18" hidden="1" customHeight="1" spans="1:3">
      <c r="A18" s="123">
        <v>3</v>
      </c>
      <c r="B18" s="138" t="s">
        <v>47</v>
      </c>
      <c r="C18" s="140"/>
    </row>
    <row r="19" hidden="1" customHeight="1" spans="1:3">
      <c r="A19" s="123">
        <v>4</v>
      </c>
      <c r="B19" s="138" t="s">
        <v>48</v>
      </c>
      <c r="C19" s="140"/>
    </row>
    <row r="20" hidden="1" customHeight="1" spans="1:3">
      <c r="A20" s="123">
        <v>5</v>
      </c>
      <c r="B20" s="138" t="s">
        <v>49</v>
      </c>
      <c r="C20" s="140"/>
    </row>
    <row r="21" customHeight="1" spans="1:3">
      <c r="A21" s="123">
        <v>6</v>
      </c>
      <c r="B21" s="138" t="s">
        <v>50</v>
      </c>
      <c r="C21" s="137" t="s">
        <v>43</v>
      </c>
    </row>
    <row r="22" hidden="1" customHeight="1" spans="1:3">
      <c r="A22" s="123">
        <v>7</v>
      </c>
      <c r="B22" s="138" t="s">
        <v>51</v>
      </c>
      <c r="C22" s="140"/>
    </row>
    <row r="23" hidden="1" customHeight="1" spans="1:3">
      <c r="A23" s="123">
        <v>8</v>
      </c>
      <c r="B23" s="138" t="s">
        <v>52</v>
      </c>
      <c r="C23" s="140"/>
    </row>
    <row r="24" hidden="1" customHeight="1" spans="1:3">
      <c r="A24" s="123">
        <v>9</v>
      </c>
      <c r="B24" s="138" t="s">
        <v>53</v>
      </c>
      <c r="C24" s="140"/>
    </row>
    <row r="25" customHeight="1" spans="1:3">
      <c r="A25" s="123">
        <v>10</v>
      </c>
      <c r="B25" s="138" t="s">
        <v>54</v>
      </c>
      <c r="C25" s="137" t="s">
        <v>43</v>
      </c>
    </row>
    <row r="26" customHeight="1" spans="1:3">
      <c r="A26" s="123">
        <v>11</v>
      </c>
      <c r="B26" s="138" t="s">
        <v>55</v>
      </c>
      <c r="C26" s="137" t="s">
        <v>43</v>
      </c>
    </row>
    <row r="27" hidden="1" customHeight="1" spans="1:3">
      <c r="A27" s="123">
        <v>12</v>
      </c>
      <c r="B27" s="138" t="s">
        <v>56</v>
      </c>
      <c r="C27" s="140"/>
    </row>
    <row r="28" customHeight="1" spans="1:3">
      <c r="A28" s="132">
        <v>13</v>
      </c>
      <c r="B28" s="141" t="s">
        <v>57</v>
      </c>
      <c r="C28" s="137" t="s">
        <v>43</v>
      </c>
    </row>
    <row r="29" customHeight="1" spans="2:3">
      <c r="B29" s="142"/>
      <c r="C29" s="143"/>
    </row>
    <row r="30" customHeight="1" spans="1:3">
      <c r="A30" s="116" t="s">
        <v>58</v>
      </c>
      <c r="B30" s="144"/>
      <c r="C30" s="144"/>
    </row>
    <row r="31" customHeight="1" spans="1:3">
      <c r="A31" s="135">
        <v>1</v>
      </c>
      <c r="B31" s="136" t="s">
        <v>59</v>
      </c>
      <c r="C31" s="137" t="s">
        <v>43</v>
      </c>
    </row>
    <row r="32" customHeight="1" spans="1:3">
      <c r="A32" s="123">
        <v>2</v>
      </c>
      <c r="B32" s="138" t="s">
        <v>60</v>
      </c>
      <c r="C32" s="139" t="s">
        <v>61</v>
      </c>
    </row>
    <row r="33" customHeight="1" spans="1:3">
      <c r="A33" s="132">
        <v>3</v>
      </c>
      <c r="B33" s="141" t="s">
        <v>62</v>
      </c>
      <c r="C33" s="139" t="s">
        <v>61</v>
      </c>
    </row>
    <row r="35" customHeight="1" spans="1:3">
      <c r="A35" s="116" t="s">
        <v>63</v>
      </c>
      <c r="B35" s="144"/>
      <c r="C35" s="144"/>
    </row>
    <row r="36" ht="45" customHeight="1" spans="1:4">
      <c r="A36" s="135">
        <v>1</v>
      </c>
      <c r="B36" s="136" t="s">
        <v>64</v>
      </c>
      <c r="C36" s="137" t="s">
        <v>65</v>
      </c>
      <c r="D36" s="122" t="s">
        <v>25</v>
      </c>
    </row>
    <row r="37" customHeight="1" spans="1:4">
      <c r="A37" s="123">
        <v>2</v>
      </c>
      <c r="B37" s="138" t="s">
        <v>66</v>
      </c>
      <c r="C37" s="139" t="s">
        <v>67</v>
      </c>
      <c r="D37" s="122" t="s">
        <v>25</v>
      </c>
    </row>
    <row r="38" customHeight="1" spans="1:4">
      <c r="A38" s="123">
        <v>3</v>
      </c>
      <c r="B38" s="138" t="s">
        <v>68</v>
      </c>
      <c r="C38" s="139" t="s">
        <v>69</v>
      </c>
      <c r="D38" s="122" t="s">
        <v>25</v>
      </c>
    </row>
    <row r="39" customHeight="1" spans="1:4">
      <c r="A39" s="123">
        <v>4</v>
      </c>
      <c r="B39" s="138" t="s">
        <v>70</v>
      </c>
      <c r="C39" s="139" t="s">
        <v>71</v>
      </c>
      <c r="D39" s="122" t="s">
        <v>25</v>
      </c>
    </row>
    <row r="40" customHeight="1" spans="1:4">
      <c r="A40" s="123">
        <v>5</v>
      </c>
      <c r="B40" s="138" t="s">
        <v>72</v>
      </c>
      <c r="C40" s="140" t="s">
        <v>73</v>
      </c>
      <c r="D40" s="122" t="s">
        <v>25</v>
      </c>
    </row>
    <row r="41" customHeight="1" spans="1:4">
      <c r="A41" s="123">
        <v>6</v>
      </c>
      <c r="B41" s="138" t="s">
        <v>74</v>
      </c>
      <c r="C41" s="139" t="s">
        <v>69</v>
      </c>
      <c r="D41" s="122" t="s">
        <v>25</v>
      </c>
    </row>
    <row r="42" customHeight="1" spans="1:4">
      <c r="A42" s="123">
        <v>7</v>
      </c>
      <c r="B42" s="138" t="s">
        <v>75</v>
      </c>
      <c r="C42" s="140" t="s">
        <v>71</v>
      </c>
      <c r="D42" s="122" t="s">
        <v>25</v>
      </c>
    </row>
    <row r="43" customHeight="1" spans="1:4">
      <c r="A43" s="123">
        <v>8</v>
      </c>
      <c r="B43" s="138" t="s">
        <v>76</v>
      </c>
      <c r="C43" s="139" t="s">
        <v>65</v>
      </c>
      <c r="D43" s="122" t="s">
        <v>25</v>
      </c>
    </row>
    <row r="44" customHeight="1" spans="1:4">
      <c r="A44" s="123">
        <v>9</v>
      </c>
      <c r="B44" s="138" t="s">
        <v>77</v>
      </c>
      <c r="C44" s="139" t="s">
        <v>67</v>
      </c>
      <c r="D44" s="122" t="s">
        <v>25</v>
      </c>
    </row>
    <row r="45" customHeight="1" spans="1:4">
      <c r="A45" s="123">
        <v>10</v>
      </c>
      <c r="B45" s="138" t="s">
        <v>78</v>
      </c>
      <c r="C45" s="140" t="s">
        <v>67</v>
      </c>
      <c r="D45" s="122" t="s">
        <v>25</v>
      </c>
    </row>
    <row r="46" hidden="1" customHeight="1" spans="1:4">
      <c r="A46" s="123">
        <v>11</v>
      </c>
      <c r="B46" s="138" t="s">
        <v>79</v>
      </c>
      <c r="C46" s="140"/>
      <c r="D46" s="122" t="s">
        <v>25</v>
      </c>
    </row>
    <row r="47" customHeight="1" spans="1:4">
      <c r="A47" s="123">
        <v>12</v>
      </c>
      <c r="B47" s="138" t="s">
        <v>80</v>
      </c>
      <c r="C47" s="139" t="s">
        <v>81</v>
      </c>
      <c r="D47" s="122" t="s">
        <v>25</v>
      </c>
    </row>
    <row r="48" customHeight="1" spans="1:4">
      <c r="A48" s="123">
        <v>13</v>
      </c>
      <c r="B48" s="138" t="s">
        <v>82</v>
      </c>
      <c r="C48" s="140" t="s">
        <v>67</v>
      </c>
      <c r="D48" s="122" t="s">
        <v>25</v>
      </c>
    </row>
    <row r="49" customHeight="1" spans="1:4">
      <c r="A49" s="123">
        <v>14</v>
      </c>
      <c r="B49" s="138" t="s">
        <v>83</v>
      </c>
      <c r="C49" s="139" t="s">
        <v>67</v>
      </c>
      <c r="D49" s="122" t="s">
        <v>25</v>
      </c>
    </row>
    <row r="50" hidden="1" customHeight="1" spans="1:3">
      <c r="A50" s="132">
        <v>15</v>
      </c>
      <c r="B50" s="141" t="s">
        <v>84</v>
      </c>
      <c r="C50" s="134"/>
    </row>
    <row r="52" customHeight="1" spans="1:3">
      <c r="A52" s="116" t="s">
        <v>85</v>
      </c>
      <c r="B52" s="144"/>
      <c r="C52" s="144"/>
    </row>
    <row r="53" ht="40" customHeight="1" spans="1:4">
      <c r="A53" s="145">
        <v>1</v>
      </c>
      <c r="B53" s="146" t="s">
        <v>86</v>
      </c>
      <c r="C53" s="147" t="s">
        <v>87</v>
      </c>
      <c r="D53" s="122" t="s">
        <v>25</v>
      </c>
    </row>
    <row r="54" ht="43" hidden="1" customHeight="1" spans="1:3">
      <c r="A54" s="145">
        <v>2</v>
      </c>
      <c r="B54" s="146" t="s">
        <v>88</v>
      </c>
      <c r="C54" s="147"/>
    </row>
    <row r="56" customHeight="1" spans="1:4">
      <c r="A56" s="116" t="s">
        <v>89</v>
      </c>
      <c r="B56" s="116"/>
      <c r="C56" s="116"/>
      <c r="D56" s="148"/>
    </row>
    <row r="57" customHeight="1" spans="1:4">
      <c r="A57" s="149">
        <v>1</v>
      </c>
      <c r="B57" s="149" t="s">
        <v>70</v>
      </c>
      <c r="C57" s="150" t="s">
        <v>43</v>
      </c>
      <c r="D57" s="18"/>
    </row>
    <row r="58" customHeight="1" spans="1:4">
      <c r="A58" s="151">
        <v>2</v>
      </c>
      <c r="B58" s="151" t="s">
        <v>80</v>
      </c>
      <c r="C58" s="152" t="s">
        <v>43</v>
      </c>
      <c r="D58" s="153"/>
    </row>
    <row r="59" hidden="1" customHeight="1" spans="1:4">
      <c r="A59" s="151">
        <v>3</v>
      </c>
      <c r="B59" s="151" t="s">
        <v>90</v>
      </c>
      <c r="C59" s="152"/>
      <c r="D59" s="153"/>
    </row>
    <row r="60" customHeight="1" spans="1:4">
      <c r="A60" s="154">
        <v>4</v>
      </c>
      <c r="B60" s="154" t="s">
        <v>11</v>
      </c>
      <c r="C60" s="155" t="s">
        <v>91</v>
      </c>
      <c r="D60" s="111" t="s">
        <v>92</v>
      </c>
    </row>
  </sheetData>
  <autoFilter ref="A1:C60">
    <extLst/>
  </autoFilter>
  <mergeCells count="9">
    <mergeCell ref="A1:C1"/>
    <mergeCell ref="A15:C15"/>
    <mergeCell ref="A30:C30"/>
    <mergeCell ref="A35:C35"/>
    <mergeCell ref="A52:C52"/>
    <mergeCell ref="A56:C56"/>
    <mergeCell ref="A9:A10"/>
    <mergeCell ref="B9:B10"/>
    <mergeCell ref="D9:D10"/>
  </mergeCells>
  <pageMargins left="0.7" right="0.7" top="0.75" bottom="0.75" header="0.3" footer="0.3"/>
  <pageSetup paperSize="9" scale="73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F16"/>
  <sheetViews>
    <sheetView zoomScale="85" zoomScaleNormal="85" workbookViewId="0">
      <selection activeCell="C10" sqref="C10"/>
    </sheetView>
  </sheetViews>
  <sheetFormatPr defaultColWidth="8.88571428571429" defaultRowHeight="15" outlineLevelCol="5"/>
  <cols>
    <col min="1" max="1" width="13.7809523809524" style="87" customWidth="1"/>
    <col min="2" max="2" width="14.8857142857143" style="88" customWidth="1"/>
    <col min="3" max="3" width="87.4380952380952" customWidth="1"/>
    <col min="4" max="4" width="30.4380952380952" hidden="1" customWidth="1"/>
    <col min="5" max="5" width="17.3333333333333" customWidth="1"/>
    <col min="6" max="6" width="65.4857142857143" customWidth="1"/>
  </cols>
  <sheetData>
    <row r="1" spans="1:6">
      <c r="A1" s="89" t="s">
        <v>93</v>
      </c>
      <c r="B1" s="90"/>
      <c r="C1" s="91"/>
      <c r="F1" s="92" t="s">
        <v>94</v>
      </c>
    </row>
    <row r="2" ht="28.5" spans="1:6">
      <c r="A2" s="93" t="s">
        <v>22</v>
      </c>
      <c r="B2" s="94" t="s">
        <v>95</v>
      </c>
      <c r="C2" s="95" t="s">
        <v>96</v>
      </c>
      <c r="D2" s="96" t="s">
        <v>97</v>
      </c>
      <c r="F2" s="97" t="s">
        <v>98</v>
      </c>
    </row>
    <row r="3" ht="40.5" spans="1:6">
      <c r="A3" s="98">
        <v>1</v>
      </c>
      <c r="B3" s="99" t="s">
        <v>21</v>
      </c>
      <c r="C3" s="100" t="s">
        <v>99</v>
      </c>
      <c r="D3" s="101" t="s">
        <v>100</v>
      </c>
      <c r="F3" s="102" t="s">
        <v>101</v>
      </c>
    </row>
    <row r="4" ht="28.5" spans="1:6">
      <c r="A4" s="103">
        <v>2</v>
      </c>
      <c r="B4" s="94" t="s">
        <v>58</v>
      </c>
      <c r="C4" s="95" t="s">
        <v>102</v>
      </c>
      <c r="D4" s="56" t="s">
        <v>103</v>
      </c>
      <c r="F4" s="97" t="s">
        <v>104</v>
      </c>
    </row>
    <row r="5" ht="28.5" spans="1:6">
      <c r="A5" s="103">
        <v>3</v>
      </c>
      <c r="B5" s="94" t="s">
        <v>105</v>
      </c>
      <c r="C5" s="100" t="s">
        <v>106</v>
      </c>
      <c r="D5" s="56" t="s">
        <v>107</v>
      </c>
      <c r="F5" s="104" t="s">
        <v>108</v>
      </c>
    </row>
    <row r="6" ht="27" customHeight="1" spans="1:6">
      <c r="A6" s="103">
        <v>4</v>
      </c>
      <c r="B6" s="94" t="s">
        <v>109</v>
      </c>
      <c r="C6" s="95" t="s">
        <v>110</v>
      </c>
      <c r="D6" s="101" t="s">
        <v>111</v>
      </c>
      <c r="F6" s="104" t="s">
        <v>112</v>
      </c>
    </row>
    <row r="7" ht="30" spans="1:6">
      <c r="A7" s="103"/>
      <c r="B7" s="94"/>
      <c r="C7" s="95" t="s">
        <v>113</v>
      </c>
      <c r="D7" s="101" t="s">
        <v>114</v>
      </c>
      <c r="F7" s="105" t="s">
        <v>115</v>
      </c>
    </row>
    <row r="8" ht="42" customHeight="1" spans="1:6">
      <c r="A8" s="103"/>
      <c r="B8" s="94"/>
      <c r="C8" s="95" t="s">
        <v>116</v>
      </c>
      <c r="D8" s="56" t="s">
        <v>112</v>
      </c>
      <c r="F8" s="105" t="s">
        <v>117</v>
      </c>
    </row>
    <row r="9" ht="41" customHeight="1" spans="1:6">
      <c r="A9" s="103"/>
      <c r="B9" s="94"/>
      <c r="C9" s="95" t="s">
        <v>118</v>
      </c>
      <c r="F9" s="105" t="s">
        <v>119</v>
      </c>
    </row>
    <row r="10" ht="43" customHeight="1" spans="1:6">
      <c r="A10" s="103"/>
      <c r="B10" s="94"/>
      <c r="C10" s="100" t="s">
        <v>120</v>
      </c>
      <c r="F10" s="106" t="s">
        <v>121</v>
      </c>
    </row>
    <row r="11" ht="40.5" spans="1:6">
      <c r="A11" s="103">
        <v>5</v>
      </c>
      <c r="B11" s="94" t="s">
        <v>63</v>
      </c>
      <c r="C11" s="100" t="s">
        <v>122</v>
      </c>
      <c r="F11" s="107" t="s">
        <v>123</v>
      </c>
    </row>
    <row r="12" ht="27" spans="1:4">
      <c r="A12" s="103"/>
      <c r="B12" s="94"/>
      <c r="C12" s="100" t="s">
        <v>124</v>
      </c>
      <c r="D12" t="s">
        <v>125</v>
      </c>
    </row>
    <row r="13" ht="44" customHeight="1" spans="1:4">
      <c r="A13" s="108">
        <v>6</v>
      </c>
      <c r="B13" s="109" t="s">
        <v>89</v>
      </c>
      <c r="C13" s="110" t="s">
        <v>126</v>
      </c>
      <c r="D13" t="s">
        <v>127</v>
      </c>
    </row>
    <row r="15" spans="2:4">
      <c r="B15" s="111"/>
      <c r="C15" s="111"/>
      <c r="D15" s="18"/>
    </row>
    <row r="16" ht="37" customHeight="1" spans="2:4">
      <c r="B16" s="111"/>
      <c r="C16" s="112"/>
      <c r="D16" s="18"/>
    </row>
  </sheetData>
  <mergeCells count="4">
    <mergeCell ref="A6:A10"/>
    <mergeCell ref="A11:A12"/>
    <mergeCell ref="B6:B10"/>
    <mergeCell ref="B11:B12"/>
  </mergeCells>
  <pageMargins left="0.75" right="0.75" top="1" bottom="1" header="0.5" footer="0.5"/>
  <pageSetup paperSize="9" scale="76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pageSetUpPr fitToPage="1"/>
  </sheetPr>
  <dimension ref="A1:I61"/>
  <sheetViews>
    <sheetView tabSelected="1" view="pageBreakPreview" zoomScaleNormal="100" topLeftCell="A34" workbookViewId="0">
      <selection activeCell="B41" sqref="B41:B50"/>
    </sheetView>
  </sheetViews>
  <sheetFormatPr defaultColWidth="8.88571428571429" defaultRowHeight="15"/>
  <cols>
    <col min="1" max="1" width="10" style="17"/>
    <col min="2" max="2" width="23.847619047619" style="18" customWidth="1"/>
    <col min="3" max="3" width="43.847619047619" style="18" customWidth="1"/>
    <col min="4" max="4" width="23.847619047619" style="16" customWidth="1"/>
    <col min="5" max="5" width="12.7809523809524" style="18" hidden="1" customWidth="1"/>
    <col min="6" max="6" width="9.13333333333333" style="18" hidden="1" customWidth="1"/>
    <col min="7" max="7" width="26" style="18" customWidth="1"/>
    <col min="8" max="8" width="30.1428571428571" style="18" customWidth="1"/>
    <col min="9" max="9" width="6.71428571428571" style="18" customWidth="1"/>
    <col min="10" max="10" width="14.5714285714286" style="18"/>
    <col min="11" max="16380" width="9.13333333333333" style="18"/>
    <col min="16381" max="16384" width="8.88571428571429" style="18"/>
  </cols>
  <sheetData>
    <row r="1" ht="20.25" customHeight="1" spans="1:1">
      <c r="A1" s="19"/>
    </row>
    <row r="2" ht="32.25" customHeight="1" spans="1:7">
      <c r="A2" s="57" t="s">
        <v>128</v>
      </c>
      <c r="B2" s="57"/>
      <c r="C2" s="57"/>
      <c r="D2" s="57"/>
      <c r="E2" s="57"/>
      <c r="F2" s="57"/>
      <c r="G2" s="57"/>
    </row>
    <row r="3" s="15" customFormat="1" ht="21" customHeight="1" spans="1:7">
      <c r="A3" s="23" t="s">
        <v>22</v>
      </c>
      <c r="B3" s="24" t="s">
        <v>129</v>
      </c>
      <c r="C3" s="24" t="s">
        <v>130</v>
      </c>
      <c r="D3" s="25" t="s">
        <v>131</v>
      </c>
      <c r="E3" s="58"/>
      <c r="F3" s="58"/>
      <c r="G3" s="59" t="s">
        <v>132</v>
      </c>
    </row>
    <row r="4" s="16" customFormat="1" ht="21" customHeight="1" spans="1:7">
      <c r="A4" s="26">
        <f>SUBTOTAL(103,C$1:C3)</f>
        <v>1</v>
      </c>
      <c r="B4" s="60" t="s">
        <v>133</v>
      </c>
      <c r="C4" s="61" t="s">
        <v>48</v>
      </c>
      <c r="D4" s="29">
        <v>1.01</v>
      </c>
      <c r="E4" s="62"/>
      <c r="F4" s="39"/>
      <c r="G4" s="63">
        <v>0.9271</v>
      </c>
    </row>
    <row r="5" s="16" customFormat="1" ht="21" customHeight="1" spans="1:7">
      <c r="A5" s="26">
        <f>SUBTOTAL(103,C$1:C4)</f>
        <v>2</v>
      </c>
      <c r="B5" s="60"/>
      <c r="C5" s="64" t="s">
        <v>49</v>
      </c>
      <c r="D5" s="29">
        <v>10</v>
      </c>
      <c r="E5" s="62"/>
      <c r="F5" s="39"/>
      <c r="G5" s="65">
        <v>8.906</v>
      </c>
    </row>
    <row r="6" s="16" customFormat="1" ht="21" customHeight="1" spans="1:7">
      <c r="A6" s="26">
        <f>SUBTOTAL(103,C$1:C5)</f>
        <v>3</v>
      </c>
      <c r="B6" s="60"/>
      <c r="C6" s="64" t="s">
        <v>50</v>
      </c>
      <c r="D6" s="29">
        <v>4.66</v>
      </c>
      <c r="E6" s="62"/>
      <c r="F6" s="39"/>
      <c r="G6" s="65">
        <v>4.039</v>
      </c>
    </row>
    <row r="7" s="16" customFormat="1" ht="21" customHeight="1" spans="1:7">
      <c r="A7" s="26">
        <f>SUBTOTAL(103,C$1:C6)</f>
        <v>4</v>
      </c>
      <c r="B7" s="60"/>
      <c r="C7" s="64" t="s">
        <v>53</v>
      </c>
      <c r="D7" s="29">
        <v>31.1</v>
      </c>
      <c r="E7" s="62"/>
      <c r="F7" s="39"/>
      <c r="G7" s="65">
        <v>28.5485</v>
      </c>
    </row>
    <row r="8" s="16" customFormat="1" ht="21" customHeight="1" spans="1:7">
      <c r="A8" s="26">
        <f>SUBTOTAL(103,C$1:C7)</f>
        <v>5</v>
      </c>
      <c r="B8" s="60"/>
      <c r="C8" s="64" t="s">
        <v>57</v>
      </c>
      <c r="D8" s="29">
        <v>16.83</v>
      </c>
      <c r="E8" s="62"/>
      <c r="F8" s="39"/>
      <c r="G8" s="65">
        <v>15.4443</v>
      </c>
    </row>
    <row r="9" s="15" customFormat="1" ht="21" customHeight="1" spans="1:7">
      <c r="A9" s="26">
        <f>SUBTOTAL(103,C$1:C8)</f>
        <v>6</v>
      </c>
      <c r="B9" s="60"/>
      <c r="C9" s="64" t="s">
        <v>55</v>
      </c>
      <c r="D9" s="29">
        <v>6.396</v>
      </c>
      <c r="E9" s="66"/>
      <c r="F9" s="58"/>
      <c r="G9" s="67">
        <v>5.6914</v>
      </c>
    </row>
    <row r="10" s="15" customFormat="1" ht="21" customHeight="1" spans="1:7">
      <c r="A10" s="68" t="s">
        <v>134</v>
      </c>
      <c r="B10" s="68"/>
      <c r="C10" s="68"/>
      <c r="D10" s="36">
        <f>SUBTOTAL(9,D4:D9)</f>
        <v>69.996</v>
      </c>
      <c r="E10" s="66" t="e">
        <f>#REF!/D10</f>
        <v>#REF!</v>
      </c>
      <c r="F10" s="58"/>
      <c r="G10" s="69">
        <v>63.5563</v>
      </c>
    </row>
    <row r="11" s="15" customFormat="1" ht="21" customHeight="1" spans="1:7">
      <c r="A11" s="70">
        <v>7</v>
      </c>
      <c r="B11" s="71" t="s">
        <v>135</v>
      </c>
      <c r="C11" s="72" t="s">
        <v>13</v>
      </c>
      <c r="D11" s="29">
        <v>200</v>
      </c>
      <c r="E11" s="66"/>
      <c r="F11" s="58"/>
      <c r="G11" s="67">
        <v>183.5919</v>
      </c>
    </row>
    <row r="12" s="16" customFormat="1" ht="21" customHeight="1" spans="1:7">
      <c r="A12" s="70">
        <v>8</v>
      </c>
      <c r="B12" s="71"/>
      <c r="C12" s="64" t="s">
        <v>11</v>
      </c>
      <c r="D12" s="30">
        <v>169.21</v>
      </c>
      <c r="E12" s="39"/>
      <c r="F12" s="39"/>
      <c r="G12" s="65">
        <v>31.8532</v>
      </c>
    </row>
    <row r="13" s="16" customFormat="1" ht="21" customHeight="1" spans="1:9">
      <c r="A13" s="70">
        <v>9</v>
      </c>
      <c r="B13" s="71"/>
      <c r="C13" s="64" t="s">
        <v>19</v>
      </c>
      <c r="D13" s="29">
        <v>80.97</v>
      </c>
      <c r="E13" s="39"/>
      <c r="F13" s="39"/>
      <c r="G13" s="67">
        <v>74.3258</v>
      </c>
      <c r="I13" s="15"/>
    </row>
    <row r="14" s="16" customFormat="1" ht="21" customHeight="1" spans="1:7">
      <c r="A14" s="70">
        <v>10</v>
      </c>
      <c r="B14" s="71"/>
      <c r="C14" s="64" t="s">
        <v>18</v>
      </c>
      <c r="D14" s="29">
        <v>93.41</v>
      </c>
      <c r="E14" s="39"/>
      <c r="F14" s="39"/>
      <c r="G14" s="65">
        <v>27.447</v>
      </c>
    </row>
    <row r="15" s="16" customFormat="1" ht="21" customHeight="1" spans="1:7">
      <c r="A15" s="70">
        <v>11</v>
      </c>
      <c r="B15" s="71"/>
      <c r="C15" s="64" t="s">
        <v>6</v>
      </c>
      <c r="D15" s="29">
        <v>200</v>
      </c>
      <c r="E15" s="39"/>
      <c r="F15" s="39"/>
      <c r="G15" s="65">
        <v>183.5919</v>
      </c>
    </row>
    <row r="16" s="16" customFormat="1" ht="21" customHeight="1" spans="1:7">
      <c r="A16" s="70">
        <v>12</v>
      </c>
      <c r="B16" s="71"/>
      <c r="C16" s="64" t="s">
        <v>10</v>
      </c>
      <c r="D16" s="29">
        <v>73.73</v>
      </c>
      <c r="E16" s="39"/>
      <c r="F16" s="39"/>
      <c r="G16" s="65">
        <v>67.6766</v>
      </c>
    </row>
    <row r="17" s="16" customFormat="1" ht="21" customHeight="1" spans="1:7">
      <c r="A17" s="70">
        <v>13</v>
      </c>
      <c r="B17" s="71"/>
      <c r="C17" s="73" t="s">
        <v>136</v>
      </c>
      <c r="D17" s="29">
        <v>291.47</v>
      </c>
      <c r="E17" s="39"/>
      <c r="F17" s="39"/>
      <c r="G17" s="74">
        <v>108.6864</v>
      </c>
    </row>
    <row r="18" s="16" customFormat="1" ht="21" customHeight="1" spans="1:7">
      <c r="A18" s="70">
        <v>14</v>
      </c>
      <c r="B18" s="71"/>
      <c r="C18" s="73" t="s">
        <v>137</v>
      </c>
      <c r="D18" s="29">
        <v>155.25</v>
      </c>
      <c r="E18" s="39"/>
      <c r="F18" s="39"/>
      <c r="G18" s="74"/>
    </row>
    <row r="19" s="16" customFormat="1" ht="21" customHeight="1" spans="1:7">
      <c r="A19" s="70">
        <v>15</v>
      </c>
      <c r="B19" s="71"/>
      <c r="C19" s="64" t="s">
        <v>14</v>
      </c>
      <c r="D19" s="29">
        <v>21.36</v>
      </c>
      <c r="E19" s="39"/>
      <c r="F19" s="39"/>
      <c r="G19" s="65">
        <v>19.6076</v>
      </c>
    </row>
    <row r="20" s="16" customFormat="1" ht="21" customHeight="1" spans="1:7">
      <c r="A20" s="70">
        <v>16</v>
      </c>
      <c r="B20" s="71"/>
      <c r="C20" s="64" t="s">
        <v>16</v>
      </c>
      <c r="D20" s="29">
        <v>151.37</v>
      </c>
      <c r="E20" s="39"/>
      <c r="F20" s="39"/>
      <c r="G20" s="65">
        <v>136.6842</v>
      </c>
    </row>
    <row r="21" s="16" customFormat="1" ht="21" customHeight="1" spans="1:7">
      <c r="A21" s="70">
        <v>17</v>
      </c>
      <c r="B21" s="71"/>
      <c r="C21" s="64" t="s">
        <v>20</v>
      </c>
      <c r="D21" s="29">
        <v>78.36</v>
      </c>
      <c r="E21" s="39"/>
      <c r="F21" s="39"/>
      <c r="G21" s="65">
        <v>52.8745</v>
      </c>
    </row>
    <row r="22" s="15" customFormat="1" ht="21" customHeight="1" spans="1:7">
      <c r="A22" s="75" t="s">
        <v>138</v>
      </c>
      <c r="B22" s="24"/>
      <c r="C22" s="24"/>
      <c r="D22" s="36">
        <f>SUBTOTAL(9,D10:D21)</f>
        <v>1515.13</v>
      </c>
      <c r="E22" s="66" t="e">
        <f>#REF!/D22</f>
        <v>#REF!</v>
      </c>
      <c r="F22" s="76" t="s">
        <v>139</v>
      </c>
      <c r="G22" s="69">
        <v>886.3391</v>
      </c>
    </row>
    <row r="23" s="16" customFormat="1" ht="21" customHeight="1" spans="1:7">
      <c r="A23" s="26">
        <f>SUBTOTAL(103,C$1:C22)</f>
        <v>18</v>
      </c>
      <c r="B23" s="60" t="s">
        <v>140</v>
      </c>
      <c r="C23" s="39" t="s">
        <v>68</v>
      </c>
      <c r="D23" s="29">
        <v>2.1647</v>
      </c>
      <c r="E23" s="62"/>
      <c r="F23" s="39"/>
      <c r="G23" s="65">
        <v>1.9871</v>
      </c>
    </row>
    <row r="24" s="16" customFormat="1" ht="21" customHeight="1" spans="1:7">
      <c r="A24" s="26">
        <f>SUBTOTAL(103,C$1:C23)</f>
        <v>19</v>
      </c>
      <c r="B24" s="60"/>
      <c r="C24" s="39" t="s">
        <v>72</v>
      </c>
      <c r="D24" s="29">
        <v>16.2228</v>
      </c>
      <c r="E24" s="62"/>
      <c r="F24" s="39"/>
      <c r="G24" s="65">
        <v>14.3509</v>
      </c>
    </row>
    <row r="25" s="16" customFormat="1" ht="21" customHeight="1" spans="1:7">
      <c r="A25" s="26">
        <f>SUBTOTAL(103,C$1:C24)</f>
        <v>20</v>
      </c>
      <c r="B25" s="60"/>
      <c r="C25" s="39" t="s">
        <v>74</v>
      </c>
      <c r="D25" s="29">
        <v>5.366</v>
      </c>
      <c r="E25" s="62"/>
      <c r="F25" s="39"/>
      <c r="G25" s="65">
        <v>4.8141</v>
      </c>
    </row>
    <row r="26" s="16" customFormat="1" ht="21" customHeight="1" spans="1:9">
      <c r="A26" s="26">
        <f>SUBTOTAL(103,C$1:C25)</f>
        <v>21</v>
      </c>
      <c r="B26" s="60"/>
      <c r="C26" s="39" t="s">
        <v>79</v>
      </c>
      <c r="D26" s="29">
        <v>31.92</v>
      </c>
      <c r="E26" s="62"/>
      <c r="F26" s="39"/>
      <c r="G26" s="67">
        <v>29.3013</v>
      </c>
      <c r="I26" s="15"/>
    </row>
    <row r="27" s="16" customFormat="1" ht="21" customHeight="1" spans="1:7">
      <c r="A27" s="26">
        <f>SUBTOTAL(103,C$1:C26)</f>
        <v>22</v>
      </c>
      <c r="B27" s="60"/>
      <c r="C27" s="61" t="s">
        <v>84</v>
      </c>
      <c r="D27" s="29">
        <v>25.5443</v>
      </c>
      <c r="E27" s="62"/>
      <c r="F27" s="39"/>
      <c r="G27" s="65">
        <v>4.669</v>
      </c>
    </row>
    <row r="28" s="15" customFormat="1" ht="21" customHeight="1" spans="1:7">
      <c r="A28" s="23" t="s">
        <v>141</v>
      </c>
      <c r="B28" s="24"/>
      <c r="C28" s="24"/>
      <c r="D28" s="36">
        <f>SUBTOTAL(9,D23:D27)</f>
        <v>81.2178</v>
      </c>
      <c r="E28" s="66" t="e">
        <f>#REF!/D28</f>
        <v>#REF!</v>
      </c>
      <c r="F28" s="58"/>
      <c r="G28" s="69">
        <v>55.1224</v>
      </c>
    </row>
    <row r="29" s="16" customFormat="1" ht="21" customHeight="1" spans="1:7">
      <c r="A29" s="26">
        <v>23</v>
      </c>
      <c r="B29" s="60" t="s">
        <v>142</v>
      </c>
      <c r="C29" s="64" t="s">
        <v>59</v>
      </c>
      <c r="D29" s="29">
        <v>100</v>
      </c>
      <c r="E29" s="62"/>
      <c r="F29" s="39"/>
      <c r="G29" s="65">
        <v>87.0154</v>
      </c>
    </row>
    <row r="30" s="16" customFormat="1" ht="21" customHeight="1" spans="1:7">
      <c r="A30" s="26">
        <f>SUBTOTAL(103,C$1:C29)</f>
        <v>24</v>
      </c>
      <c r="B30" s="60"/>
      <c r="C30" s="64" t="s">
        <v>60</v>
      </c>
      <c r="D30" s="29">
        <v>507.4</v>
      </c>
      <c r="E30" s="62"/>
      <c r="F30" s="39"/>
      <c r="G30" s="65">
        <v>465.7636</v>
      </c>
    </row>
    <row r="31" s="16" customFormat="1" ht="21" customHeight="1" spans="1:7">
      <c r="A31" s="26">
        <f>SUBTOTAL(103,C$1:C30)</f>
        <v>25</v>
      </c>
      <c r="B31" s="77"/>
      <c r="C31" s="64" t="s">
        <v>62</v>
      </c>
      <c r="D31" s="29">
        <v>359.8</v>
      </c>
      <c r="E31" s="62"/>
      <c r="F31" s="39"/>
      <c r="G31" s="65">
        <v>330.2819</v>
      </c>
    </row>
    <row r="32" s="15" customFormat="1" ht="21" customHeight="1" spans="1:7">
      <c r="A32" s="23" t="s">
        <v>143</v>
      </c>
      <c r="B32" s="24"/>
      <c r="C32" s="24"/>
      <c r="D32" s="36">
        <f>SUBTOTAL(9,D29:D31)</f>
        <v>967.2</v>
      </c>
      <c r="E32" s="66" t="e">
        <f>#REF!/D32</f>
        <v>#REF!</v>
      </c>
      <c r="F32" s="58"/>
      <c r="G32" s="69">
        <v>883.0609</v>
      </c>
    </row>
    <row r="33" s="16" customFormat="1" ht="21" customHeight="1" spans="1:7">
      <c r="A33" s="26">
        <f>SUBTOTAL(103,C$1:C32)</f>
        <v>26</v>
      </c>
      <c r="B33" s="60" t="s">
        <v>144</v>
      </c>
      <c r="C33" s="61" t="s">
        <v>145</v>
      </c>
      <c r="D33" s="29">
        <v>440</v>
      </c>
      <c r="E33" s="62"/>
      <c r="F33" s="39"/>
      <c r="G33" s="65">
        <v>403.9023</v>
      </c>
    </row>
    <row r="34" s="15" customFormat="1" ht="21" customHeight="1" spans="1:7">
      <c r="A34" s="75" t="s">
        <v>146</v>
      </c>
      <c r="B34" s="24"/>
      <c r="C34" s="24"/>
      <c r="D34" s="36">
        <f>SUBTOTAL(9,D33:D33)</f>
        <v>440</v>
      </c>
      <c r="E34" s="66" t="e">
        <f>#REF!/D34</f>
        <v>#REF!</v>
      </c>
      <c r="F34" s="58"/>
      <c r="G34" s="69">
        <v>403.9023</v>
      </c>
    </row>
    <row r="35" s="15" customFormat="1" ht="21" customHeight="1" spans="1:7">
      <c r="A35" s="26">
        <f>SUBTOTAL(103,C$1:C34)</f>
        <v>27</v>
      </c>
      <c r="B35" s="78" t="s">
        <v>147</v>
      </c>
      <c r="C35" s="79" t="s">
        <v>86</v>
      </c>
      <c r="D35" s="29">
        <v>5</v>
      </c>
      <c r="E35" s="66"/>
      <c r="F35" s="58"/>
      <c r="G35" s="67">
        <v>4.5898</v>
      </c>
    </row>
    <row r="36" s="15" customFormat="1" ht="21" customHeight="1" spans="1:7">
      <c r="A36" s="47" t="s">
        <v>148</v>
      </c>
      <c r="B36" s="24"/>
      <c r="C36" s="24"/>
      <c r="D36" s="36">
        <f>SUBTOTAL(9,D35:D35)</f>
        <v>5</v>
      </c>
      <c r="E36" s="66" t="e">
        <f>#REF!/D36</f>
        <v>#REF!</v>
      </c>
      <c r="F36" s="58"/>
      <c r="G36" s="69">
        <v>4.5898</v>
      </c>
    </row>
    <row r="37" s="15" customFormat="1" ht="21" customHeight="1" spans="1:7">
      <c r="A37" s="26">
        <f>SUBTOTAL(103,C$1:C36)</f>
        <v>28</v>
      </c>
      <c r="B37" s="80" t="s">
        <v>149</v>
      </c>
      <c r="C37" s="64" t="s">
        <v>60</v>
      </c>
      <c r="D37" s="29">
        <v>11.8322</v>
      </c>
      <c r="E37" s="66"/>
      <c r="F37" s="58"/>
      <c r="G37" s="67">
        <v>5.4307</v>
      </c>
    </row>
    <row r="38" s="15" customFormat="1" ht="21" customHeight="1" spans="1:7">
      <c r="A38" s="26">
        <f>SUBTOTAL(103,C$1:C37)</f>
        <v>29</v>
      </c>
      <c r="B38" s="81"/>
      <c r="C38" s="64" t="s">
        <v>62</v>
      </c>
      <c r="D38" s="29">
        <v>1.5314</v>
      </c>
      <c r="E38" s="66"/>
      <c r="F38" s="58"/>
      <c r="G38" s="67">
        <v>0.6874</v>
      </c>
    </row>
    <row r="39" s="15" customFormat="1" ht="21" customHeight="1" spans="1:7">
      <c r="A39" s="26">
        <f>SUBTOTAL(103,C$1:C38)</f>
        <v>30</v>
      </c>
      <c r="B39" s="81"/>
      <c r="C39" s="79" t="s">
        <v>9</v>
      </c>
      <c r="D39" s="29">
        <v>3.42</v>
      </c>
      <c r="E39" s="66"/>
      <c r="F39" s="58"/>
      <c r="G39" s="67">
        <v>2.4567</v>
      </c>
    </row>
    <row r="40" s="15" customFormat="1" ht="21" customHeight="1" spans="1:7">
      <c r="A40" s="47" t="s">
        <v>150</v>
      </c>
      <c r="B40" s="24"/>
      <c r="C40" s="24"/>
      <c r="D40" s="36">
        <f>SUBTOTAL(9,D37:D39)</f>
        <v>16.7836</v>
      </c>
      <c r="E40" s="66" t="e">
        <f>#REF!/D40</f>
        <v>#REF!</v>
      </c>
      <c r="F40" s="58"/>
      <c r="G40" s="69">
        <v>8.5748</v>
      </c>
    </row>
    <row r="41" s="15" customFormat="1" ht="21" customHeight="1" spans="1:7">
      <c r="A41" s="26">
        <f>SUBTOTAL(103,C$1:C40)</f>
        <v>31</v>
      </c>
      <c r="B41" s="82" t="s">
        <v>151</v>
      </c>
      <c r="C41" s="83" t="s">
        <v>152</v>
      </c>
      <c r="D41" s="29">
        <v>10</v>
      </c>
      <c r="E41" s="66"/>
      <c r="F41" s="58"/>
      <c r="G41" s="67">
        <v>9.1796</v>
      </c>
    </row>
    <row r="42" s="15" customFormat="1" ht="21" customHeight="1" spans="1:7">
      <c r="A42" s="26">
        <f>SUBTOTAL(103,C$1:C41)</f>
        <v>32</v>
      </c>
      <c r="B42" s="84"/>
      <c r="C42" s="83" t="s">
        <v>19</v>
      </c>
      <c r="D42" s="29">
        <v>10</v>
      </c>
      <c r="E42" s="66"/>
      <c r="F42" s="58"/>
      <c r="G42" s="67">
        <v>9.1796</v>
      </c>
    </row>
    <row r="43" s="15" customFormat="1" ht="21" customHeight="1" spans="1:7">
      <c r="A43" s="26">
        <f>SUBTOTAL(103,C$1:C42)</f>
        <v>33</v>
      </c>
      <c r="B43" s="84"/>
      <c r="C43" s="83" t="s">
        <v>153</v>
      </c>
      <c r="D43" s="29">
        <v>10</v>
      </c>
      <c r="E43" s="66"/>
      <c r="F43" s="58"/>
      <c r="G43" s="67">
        <v>9.1796</v>
      </c>
    </row>
    <row r="44" s="15" customFormat="1" ht="21" customHeight="1" spans="1:7">
      <c r="A44" s="26">
        <f>SUBTOTAL(103,C$1:C43)</f>
        <v>34</v>
      </c>
      <c r="B44" s="84"/>
      <c r="C44" s="79" t="s">
        <v>20</v>
      </c>
      <c r="D44" s="29">
        <v>10</v>
      </c>
      <c r="E44" s="66"/>
      <c r="F44" s="58"/>
      <c r="G44" s="67">
        <v>9.1796</v>
      </c>
    </row>
    <row r="45" s="15" customFormat="1" ht="21" customHeight="1" spans="1:7">
      <c r="A45" s="26">
        <f>SUBTOTAL(103,C$1:C44)</f>
        <v>35</v>
      </c>
      <c r="B45" s="84"/>
      <c r="C45" s="79" t="s">
        <v>68</v>
      </c>
      <c r="D45" s="29">
        <v>10</v>
      </c>
      <c r="E45" s="66"/>
      <c r="F45" s="58"/>
      <c r="G45" s="67">
        <v>9.1796</v>
      </c>
    </row>
    <row r="46" s="15" customFormat="1" ht="21" customHeight="1" spans="1:7">
      <c r="A46" s="26">
        <f>SUBTOTAL(103,C$1:C45)</f>
        <v>36</v>
      </c>
      <c r="B46" s="84"/>
      <c r="C46" s="64" t="s">
        <v>154</v>
      </c>
      <c r="D46" s="29">
        <v>10</v>
      </c>
      <c r="E46" s="66"/>
      <c r="F46" s="58"/>
      <c r="G46" s="67">
        <v>9.1796</v>
      </c>
    </row>
    <row r="47" s="15" customFormat="1" ht="21" customHeight="1" spans="1:7">
      <c r="A47" s="26">
        <f>SUBTOTAL(103,C$1:C46)</f>
        <v>37</v>
      </c>
      <c r="B47" s="84"/>
      <c r="C47" s="79" t="s">
        <v>155</v>
      </c>
      <c r="D47" s="29">
        <v>10</v>
      </c>
      <c r="E47" s="66"/>
      <c r="F47" s="58"/>
      <c r="G47" s="67">
        <v>9.1796</v>
      </c>
    </row>
    <row r="48" s="15" customFormat="1" ht="21" customHeight="1" spans="1:7">
      <c r="A48" s="26">
        <f>SUBTOTAL(103,C$1:C47)</f>
        <v>38</v>
      </c>
      <c r="B48" s="84"/>
      <c r="C48" s="79" t="s">
        <v>86</v>
      </c>
      <c r="D48" s="29">
        <v>10</v>
      </c>
      <c r="E48" s="66"/>
      <c r="F48" s="58"/>
      <c r="G48" s="67">
        <v>9.1796</v>
      </c>
    </row>
    <row r="49" s="15" customFormat="1" ht="21" customHeight="1" spans="1:7">
      <c r="A49" s="26">
        <f>SUBTOTAL(103,C$1:C48)</f>
        <v>39</v>
      </c>
      <c r="B49" s="84"/>
      <c r="C49" s="64" t="s">
        <v>156</v>
      </c>
      <c r="D49" s="29">
        <v>10</v>
      </c>
      <c r="E49" s="66"/>
      <c r="F49" s="58"/>
      <c r="G49" s="67">
        <v>9.1796</v>
      </c>
    </row>
    <row r="50" s="15" customFormat="1" ht="21" customHeight="1" spans="1:7">
      <c r="A50" s="26">
        <f>SUBTOTAL(103,C$1:C49)</f>
        <v>40</v>
      </c>
      <c r="B50" s="85"/>
      <c r="C50" s="79" t="s">
        <v>157</v>
      </c>
      <c r="D50" s="29">
        <v>10</v>
      </c>
      <c r="E50" s="66"/>
      <c r="F50" s="58"/>
      <c r="G50" s="67">
        <v>9.1796</v>
      </c>
    </row>
    <row r="51" s="15" customFormat="1" ht="21" customHeight="1" spans="1:7">
      <c r="A51" s="47" t="s">
        <v>158</v>
      </c>
      <c r="B51" s="47"/>
      <c r="C51" s="47"/>
      <c r="D51" s="36">
        <f>SUBTOTAL(9,D41:D50)</f>
        <v>100</v>
      </c>
      <c r="E51" s="66" t="e">
        <f>#REF!/D51</f>
        <v>#REF!</v>
      </c>
      <c r="F51" s="58"/>
      <c r="G51" s="69">
        <v>91.796</v>
      </c>
    </row>
    <row r="52" s="15" customFormat="1" ht="21" customHeight="1" spans="1:7">
      <c r="A52" s="26">
        <f>SUBTOTAL(103,C$1:C51)</f>
        <v>41</v>
      </c>
      <c r="B52" s="78" t="s">
        <v>159</v>
      </c>
      <c r="C52" s="64" t="s">
        <v>70</v>
      </c>
      <c r="D52" s="29">
        <v>2</v>
      </c>
      <c r="E52" s="66"/>
      <c r="F52" s="58"/>
      <c r="G52" s="67">
        <v>1.8359</v>
      </c>
    </row>
    <row r="53" s="15" customFormat="1" ht="21" customHeight="1" spans="1:7">
      <c r="A53" s="26">
        <f>SUBTOTAL(103,C$1:C52)</f>
        <v>42</v>
      </c>
      <c r="B53" s="78"/>
      <c r="C53" s="64" t="s">
        <v>80</v>
      </c>
      <c r="D53" s="29">
        <v>2</v>
      </c>
      <c r="E53" s="66"/>
      <c r="F53" s="58"/>
      <c r="G53" s="67">
        <v>1.2223</v>
      </c>
    </row>
    <row r="54" s="15" customFormat="1" ht="21" customHeight="1" spans="1:7">
      <c r="A54" s="47" t="s">
        <v>160</v>
      </c>
      <c r="B54" s="24"/>
      <c r="C54" s="24"/>
      <c r="D54" s="36">
        <f>SUBTOTAL(9,D52:D53)</f>
        <v>4</v>
      </c>
      <c r="E54" s="66" t="e">
        <f>#REF!/D54</f>
        <v>#REF!</v>
      </c>
      <c r="F54" s="58"/>
      <c r="G54" s="69">
        <v>3.0582</v>
      </c>
    </row>
    <row r="55" s="15" customFormat="1" ht="21" customHeight="1" spans="1:7">
      <c r="A55" s="23" t="s">
        <v>161</v>
      </c>
      <c r="B55" s="24"/>
      <c r="C55" s="24"/>
      <c r="D55" s="36">
        <f>D54+D51+D40+D36+D34+D32+D28+D22+D10</f>
        <v>3199.3274</v>
      </c>
      <c r="E55" s="66" t="e">
        <f>#REF!/D55</f>
        <v>#REF!</v>
      </c>
      <c r="F55" s="58"/>
      <c r="G55" s="69">
        <v>2399.9998</v>
      </c>
    </row>
    <row r="57" spans="1:4">
      <c r="A57" s="55"/>
      <c r="B57"/>
      <c r="C57"/>
      <c r="D57" s="56"/>
    </row>
    <row r="58" spans="1:4">
      <c r="A58" s="55"/>
      <c r="B58"/>
      <c r="C58"/>
      <c r="D58" s="56"/>
    </row>
    <row r="59" spans="1:4">
      <c r="A59" s="55"/>
      <c r="B59"/>
      <c r="C59"/>
      <c r="D59" s="56"/>
    </row>
    <row r="60" spans="1:4">
      <c r="A60" s="55"/>
      <c r="B60"/>
      <c r="C60"/>
      <c r="D60" s="56"/>
    </row>
    <row r="61" spans="1:4">
      <c r="A61" s="55"/>
      <c r="B61"/>
      <c r="C61" s="86"/>
      <c r="D61" s="56"/>
    </row>
  </sheetData>
  <mergeCells count="19">
    <mergeCell ref="A2:G2"/>
    <mergeCell ref="A10:C10"/>
    <mergeCell ref="A22:C22"/>
    <mergeCell ref="A28:C28"/>
    <mergeCell ref="A32:C32"/>
    <mergeCell ref="A34:C34"/>
    <mergeCell ref="A36:C36"/>
    <mergeCell ref="A40:C40"/>
    <mergeCell ref="A51:C51"/>
    <mergeCell ref="A54:C54"/>
    <mergeCell ref="A55:C55"/>
    <mergeCell ref="B4:B9"/>
    <mergeCell ref="B11:B21"/>
    <mergeCell ref="B23:B27"/>
    <mergeCell ref="B29:B31"/>
    <mergeCell ref="B37:B39"/>
    <mergeCell ref="B41:B50"/>
    <mergeCell ref="B52:B53"/>
    <mergeCell ref="G17:G18"/>
  </mergeCells>
  <conditionalFormatting sqref="C41">
    <cfRule type="duplicateValues" dxfId="0" priority="5"/>
  </conditionalFormatting>
  <conditionalFormatting sqref="C50">
    <cfRule type="duplicateValues" dxfId="0" priority="1"/>
  </conditionalFormatting>
  <conditionalFormatting sqref="C42:C43">
    <cfRule type="duplicateValues" dxfId="0" priority="4"/>
  </conditionalFormatting>
  <conditionalFormatting sqref="C44:C45">
    <cfRule type="duplicateValues" dxfId="0" priority="3"/>
  </conditionalFormatting>
  <conditionalFormatting sqref="C46:C49">
    <cfRule type="duplicateValues" dxfId="0" priority="2"/>
  </conditionalFormatting>
  <printOptions horizontalCentered="1"/>
  <pageMargins left="0.393700787401575" right="0.393700787401575" top="0.905511811023622" bottom="0.551181102362205" header="0.31496062992126" footer="0.31496062992126"/>
  <pageSetup paperSize="9" scale="76" fitToHeight="0" orientation="portrait"/>
  <headerFooter>
    <oddFooter>&amp;C第 &amp;P 页，共 &amp;N 页</oddFooter>
  </headerFooter>
  <rowBreaks count="2" manualBreakCount="2">
    <brk id="45" max="6" man="1"/>
    <brk id="5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theme="9"/>
    <pageSetUpPr fitToPage="1"/>
  </sheetPr>
  <dimension ref="A1:G95"/>
  <sheetViews>
    <sheetView workbookViewId="0">
      <selection activeCell="C14" sqref="C14"/>
    </sheetView>
  </sheetViews>
  <sheetFormatPr defaultColWidth="8.88571428571429" defaultRowHeight="15" outlineLevelCol="6"/>
  <cols>
    <col min="1" max="1" width="9.13333333333333" style="17"/>
    <col min="2" max="2" width="23.847619047619" style="18" customWidth="1"/>
    <col min="3" max="3" width="43.847619047619" style="18" customWidth="1"/>
    <col min="4" max="4" width="23.847619047619" style="16" customWidth="1"/>
    <col min="5" max="5" width="20" style="16" customWidth="1"/>
    <col min="6" max="6" width="12.7809523809524" style="18" hidden="1" customWidth="1"/>
    <col min="7" max="7" width="9.13333333333333" style="18" hidden="1" customWidth="1"/>
    <col min="8" max="16384" width="9.13333333333333" style="18"/>
  </cols>
  <sheetData>
    <row r="1" ht="20.25" customHeight="1" spans="1:1">
      <c r="A1" s="19" t="s">
        <v>162</v>
      </c>
    </row>
    <row r="2" ht="32.25" customHeight="1" spans="1:5">
      <c r="A2" s="20" t="s">
        <v>128</v>
      </c>
      <c r="B2" s="21"/>
      <c r="C2" s="21"/>
      <c r="D2" s="22"/>
      <c r="E2" s="22"/>
    </row>
    <row r="3" s="15" customFormat="1" ht="21" customHeight="1" spans="1:5">
      <c r="A3" s="23" t="s">
        <v>22</v>
      </c>
      <c r="B3" s="24" t="s">
        <v>129</v>
      </c>
      <c r="C3" s="24" t="s">
        <v>130</v>
      </c>
      <c r="D3" s="25" t="s">
        <v>131</v>
      </c>
      <c r="E3" s="25" t="s">
        <v>163</v>
      </c>
    </row>
    <row r="4" s="16" customFormat="1" ht="21" customHeight="1" spans="1:5">
      <c r="A4" s="26">
        <f>SUBTOTAL(103,C$1:C3)</f>
        <v>1</v>
      </c>
      <c r="B4" s="27" t="s">
        <v>135</v>
      </c>
      <c r="C4" s="28" t="e">
        <f>#REF!</f>
        <v>#REF!</v>
      </c>
      <c r="D4" s="29">
        <v>200</v>
      </c>
      <c r="E4" s="30" t="e">
        <f>#REF!</f>
        <v>#REF!</v>
      </c>
    </row>
    <row r="5" s="16" customFormat="1" ht="21" customHeight="1" spans="1:5">
      <c r="A5" s="26">
        <f>SUBTOTAL(103,C$1:C4)</f>
        <v>2</v>
      </c>
      <c r="B5" s="31"/>
      <c r="C5" s="32" t="e">
        <f>#REF!</f>
        <v>#REF!</v>
      </c>
      <c r="D5" s="30">
        <v>169.21</v>
      </c>
      <c r="E5" s="30" t="e">
        <f>#REF!</f>
        <v>#REF!</v>
      </c>
    </row>
    <row r="6" s="16" customFormat="1" ht="21" customHeight="1" spans="1:5">
      <c r="A6" s="26">
        <f>SUBTOTAL(103,C$1:C5)</f>
        <v>3</v>
      </c>
      <c r="B6" s="31"/>
      <c r="C6" s="28" t="e">
        <f>#REF!</f>
        <v>#REF!</v>
      </c>
      <c r="D6" s="29">
        <v>80.97</v>
      </c>
      <c r="E6" s="30" t="e">
        <f>#REF!</f>
        <v>#REF!</v>
      </c>
    </row>
    <row r="7" s="16" customFormat="1" ht="21" customHeight="1" spans="1:5">
      <c r="A7" s="26">
        <f>SUBTOTAL(103,C$1:C6)</f>
        <v>4</v>
      </c>
      <c r="B7" s="31"/>
      <c r="C7" s="28" t="e">
        <f>#REF!</f>
        <v>#REF!</v>
      </c>
      <c r="D7" s="29">
        <v>93.41</v>
      </c>
      <c r="E7" s="30" t="e">
        <f>#REF!</f>
        <v>#REF!</v>
      </c>
    </row>
    <row r="8" s="16" customFormat="1" ht="21" customHeight="1" spans="1:5">
      <c r="A8" s="26">
        <f>SUBTOTAL(103,C$1:C7)</f>
        <v>5</v>
      </c>
      <c r="B8" s="31"/>
      <c r="C8" s="28" t="e">
        <f>#REF!</f>
        <v>#REF!</v>
      </c>
      <c r="D8" s="29">
        <v>200</v>
      </c>
      <c r="E8" s="30" t="e">
        <f>#REF!</f>
        <v>#REF!</v>
      </c>
    </row>
    <row r="9" s="16" customFormat="1" ht="21" customHeight="1" spans="1:5">
      <c r="A9" s="26">
        <f>SUBTOTAL(103,C$1:C8)</f>
        <v>6</v>
      </c>
      <c r="B9" s="31"/>
      <c r="C9" s="28" t="e">
        <f>#REF!</f>
        <v>#REF!</v>
      </c>
      <c r="D9" s="29">
        <v>73.73</v>
      </c>
      <c r="E9" s="30" t="e">
        <f>#REF!</f>
        <v>#REF!</v>
      </c>
    </row>
    <row r="10" s="16" customFormat="1" ht="21" customHeight="1" spans="1:5">
      <c r="A10" s="26">
        <f>SUBTOTAL(103,C$1:C9)</f>
        <v>7</v>
      </c>
      <c r="B10" s="31"/>
      <c r="C10" s="33" t="s">
        <v>164</v>
      </c>
      <c r="D10" s="29">
        <v>291.47</v>
      </c>
      <c r="E10" s="34" t="e">
        <f>#REF!</f>
        <v>#REF!</v>
      </c>
    </row>
    <row r="11" s="16" customFormat="1" ht="21" customHeight="1" spans="1:5">
      <c r="A11" s="26">
        <f>SUBTOTAL(103,C$1:C10)</f>
        <v>8</v>
      </c>
      <c r="B11" s="31"/>
      <c r="C11" s="33" t="s">
        <v>137</v>
      </c>
      <c r="D11" s="29">
        <v>155.25</v>
      </c>
      <c r="E11" s="35"/>
    </row>
    <row r="12" s="16" customFormat="1" ht="21" customHeight="1" spans="1:5">
      <c r="A12" s="26">
        <f>SUBTOTAL(103,C$1:C11)</f>
        <v>9</v>
      </c>
      <c r="B12" s="31"/>
      <c r="C12" s="28" t="e">
        <f>#REF!</f>
        <v>#REF!</v>
      </c>
      <c r="D12" s="29">
        <v>21.36</v>
      </c>
      <c r="E12" s="30" t="e">
        <f>#REF!</f>
        <v>#REF!</v>
      </c>
    </row>
    <row r="13" s="16" customFormat="1" ht="21" customHeight="1" spans="1:5">
      <c r="A13" s="26">
        <f>SUBTOTAL(103,C$1:C12)</f>
        <v>10</v>
      </c>
      <c r="B13" s="31"/>
      <c r="C13" s="28" t="e">
        <f>#REF!</f>
        <v>#REF!</v>
      </c>
      <c r="D13" s="29">
        <v>151.37</v>
      </c>
      <c r="E13" s="30" t="e">
        <f>#REF!</f>
        <v>#REF!</v>
      </c>
    </row>
    <row r="14" s="16" customFormat="1" ht="21" customHeight="1" spans="1:5">
      <c r="A14" s="26">
        <f>SUBTOTAL(103,C$1:C13)</f>
        <v>11</v>
      </c>
      <c r="B14" s="31"/>
      <c r="C14" s="28" t="e">
        <f>#REF!</f>
        <v>#REF!</v>
      </c>
      <c r="D14" s="29">
        <v>78.36</v>
      </c>
      <c r="E14" s="30" t="e">
        <f>#REF!</f>
        <v>#REF!</v>
      </c>
    </row>
    <row r="15" s="15" customFormat="1" ht="21" customHeight="1" spans="1:7">
      <c r="A15" s="23" t="s">
        <v>138</v>
      </c>
      <c r="B15" s="24"/>
      <c r="C15" s="24"/>
      <c r="D15" s="36">
        <f>SUBTOTAL(9,D4:D14)</f>
        <v>1515.13</v>
      </c>
      <c r="E15" s="36" t="e">
        <f>SUBTOTAL(9,E4:E14)</f>
        <v>#REF!</v>
      </c>
      <c r="F15" s="37" t="e">
        <f>E15/D15</f>
        <v>#REF!</v>
      </c>
      <c r="G15" s="38" t="s">
        <v>139</v>
      </c>
    </row>
    <row r="16" s="16" customFormat="1" ht="21" customHeight="1" spans="1:6">
      <c r="A16" s="26">
        <f>SUBTOTAL(103,C$1:C15)</f>
        <v>12</v>
      </c>
      <c r="B16" s="27" t="s">
        <v>142</v>
      </c>
      <c r="C16" s="39" t="e">
        <f>#REF!</f>
        <v>#REF!</v>
      </c>
      <c r="D16" s="29" t="e">
        <f>#REF!</f>
        <v>#REF!</v>
      </c>
      <c r="E16" s="29" t="e">
        <f>#REF!</f>
        <v>#REF!</v>
      </c>
      <c r="F16" s="40"/>
    </row>
    <row r="17" s="16" customFormat="1" ht="21" customHeight="1" spans="1:6">
      <c r="A17" s="26">
        <f>SUBTOTAL(103,C$1:C16)</f>
        <v>13</v>
      </c>
      <c r="B17" s="31"/>
      <c r="C17" s="39" t="e">
        <f>#REF!</f>
        <v>#REF!</v>
      </c>
      <c r="D17" s="29" t="e">
        <f>#REF!</f>
        <v>#REF!</v>
      </c>
      <c r="E17" s="29" t="e">
        <f>#REF!</f>
        <v>#REF!</v>
      </c>
      <c r="F17" s="40"/>
    </row>
    <row r="18" s="16" customFormat="1" ht="21" customHeight="1" spans="1:6">
      <c r="A18" s="26">
        <f>SUBTOTAL(103,C$1:C17)</f>
        <v>14</v>
      </c>
      <c r="B18" s="41"/>
      <c r="C18" s="39" t="e">
        <f>#REF!</f>
        <v>#REF!</v>
      </c>
      <c r="D18" s="29" t="e">
        <f>#REF!</f>
        <v>#REF!</v>
      </c>
      <c r="E18" s="29" t="e">
        <f>#REF!</f>
        <v>#REF!</v>
      </c>
      <c r="F18" s="40"/>
    </row>
    <row r="19" s="15" customFormat="1" ht="21" customHeight="1" spans="1:6">
      <c r="A19" s="23" t="s">
        <v>143</v>
      </c>
      <c r="B19" s="24"/>
      <c r="C19" s="24"/>
      <c r="D19" s="36" t="e">
        <f>SUBTOTAL(9,D16:D18)</f>
        <v>#REF!</v>
      </c>
      <c r="E19" s="36" t="e">
        <f>SUBTOTAL(9,E16:E18)</f>
        <v>#REF!</v>
      </c>
      <c r="F19" s="37" t="e">
        <f>E19/D19</f>
        <v>#REF!</v>
      </c>
    </row>
    <row r="20" s="16" customFormat="1" ht="21" hidden="1" customHeight="1" spans="1:6">
      <c r="A20" s="26">
        <f>SUBTOTAL(103,C$1:C19)</f>
        <v>15</v>
      </c>
      <c r="B20" s="27" t="s">
        <v>144</v>
      </c>
      <c r="C20" s="39" t="e">
        <f>#REF!</f>
        <v>#REF!</v>
      </c>
      <c r="D20" s="29" t="e">
        <f>#REF!</f>
        <v>#REF!</v>
      </c>
      <c r="E20" s="29" t="e">
        <f>#REF!</f>
        <v>#REF!</v>
      </c>
      <c r="F20" s="40"/>
    </row>
    <row r="21" s="16" customFormat="1" ht="21" hidden="1" customHeight="1" spans="1:6">
      <c r="A21" s="26">
        <f>SUBTOTAL(103,C$1:C20)</f>
        <v>15</v>
      </c>
      <c r="B21" s="41"/>
      <c r="C21" s="39" t="e">
        <f>#REF!</f>
        <v>#REF!</v>
      </c>
      <c r="D21" s="29" t="e">
        <f>#REF!</f>
        <v>#REF!</v>
      </c>
      <c r="E21" s="29" t="e">
        <f>#REF!</f>
        <v>#REF!</v>
      </c>
      <c r="F21" s="40"/>
    </row>
    <row r="22" s="15" customFormat="1" ht="21" hidden="1" customHeight="1" spans="1:6">
      <c r="A22" s="23" t="s">
        <v>146</v>
      </c>
      <c r="B22" s="24"/>
      <c r="C22" s="24"/>
      <c r="D22" s="36" t="e">
        <f>#REF!</f>
        <v>#REF!</v>
      </c>
      <c r="E22" s="36" t="e">
        <f>#REF!</f>
        <v>#REF!</v>
      </c>
      <c r="F22" s="37" t="e">
        <f>E22/D22</f>
        <v>#REF!</v>
      </c>
    </row>
    <row r="23" s="16" customFormat="1" ht="21" hidden="1" customHeight="1" spans="1:6">
      <c r="A23" s="26">
        <f>SUBTOTAL(103,C$1:C22)</f>
        <v>15</v>
      </c>
      <c r="B23" s="27" t="s">
        <v>133</v>
      </c>
      <c r="C23" s="39" t="e">
        <f>#REF!</f>
        <v>#REF!</v>
      </c>
      <c r="D23" s="29" t="e">
        <f>#REF!</f>
        <v>#REF!</v>
      </c>
      <c r="E23" s="29" t="e">
        <f>#REF!</f>
        <v>#REF!</v>
      </c>
      <c r="F23" s="40"/>
    </row>
    <row r="24" s="16" customFormat="1" ht="21" hidden="1" customHeight="1" spans="1:6">
      <c r="A24" s="26">
        <f>SUBTOTAL(103,C$1:C23)</f>
        <v>15</v>
      </c>
      <c r="B24" s="31"/>
      <c r="C24" s="39" t="e">
        <f>#REF!</f>
        <v>#REF!</v>
      </c>
      <c r="D24" s="29" t="e">
        <f>#REF!</f>
        <v>#REF!</v>
      </c>
      <c r="E24" s="29" t="e">
        <f>#REF!</f>
        <v>#REF!</v>
      </c>
      <c r="F24" s="40"/>
    </row>
    <row r="25" s="16" customFormat="1" ht="21" hidden="1" customHeight="1" spans="1:6">
      <c r="A25" s="26">
        <f>SUBTOTAL(103,C$1:C24)</f>
        <v>15</v>
      </c>
      <c r="B25" s="31"/>
      <c r="C25" s="39" t="e">
        <f>#REF!</f>
        <v>#REF!</v>
      </c>
      <c r="D25" s="29" t="e">
        <f>#REF!</f>
        <v>#REF!</v>
      </c>
      <c r="E25" s="29" t="e">
        <f>#REF!</f>
        <v>#REF!</v>
      </c>
      <c r="F25" s="40"/>
    </row>
    <row r="26" s="16" customFormat="1" ht="21" hidden="1" customHeight="1" spans="1:6">
      <c r="A26" s="26">
        <f>SUBTOTAL(103,C$1:C25)</f>
        <v>15</v>
      </c>
      <c r="B26" s="31"/>
      <c r="C26" s="39" t="e">
        <f>#REF!</f>
        <v>#REF!</v>
      </c>
      <c r="D26" s="29" t="e">
        <f>#REF!</f>
        <v>#REF!</v>
      </c>
      <c r="E26" s="29" t="e">
        <f>#REF!</f>
        <v>#REF!</v>
      </c>
      <c r="F26" s="40"/>
    </row>
    <row r="27" s="16" customFormat="1" ht="21" customHeight="1" spans="1:6">
      <c r="A27" s="26">
        <f>SUBTOTAL(103,C$1:C26)</f>
        <v>15</v>
      </c>
      <c r="B27" s="31"/>
      <c r="C27" s="39" t="e">
        <f>#REF!</f>
        <v>#REF!</v>
      </c>
      <c r="D27" s="29" t="e">
        <f>#REF!</f>
        <v>#REF!</v>
      </c>
      <c r="E27" s="29" t="e">
        <f>#REF!</f>
        <v>#REF!</v>
      </c>
      <c r="F27" s="40"/>
    </row>
    <row r="28" s="16" customFormat="1" ht="21" hidden="1" customHeight="1" spans="1:6">
      <c r="A28" s="26">
        <f>SUBTOTAL(103,C$1:C27)</f>
        <v>16</v>
      </c>
      <c r="B28" s="31"/>
      <c r="C28" s="39" t="e">
        <f>#REF!</f>
        <v>#REF!</v>
      </c>
      <c r="D28" s="29" t="e">
        <f>#REF!</f>
        <v>#REF!</v>
      </c>
      <c r="E28" s="29" t="e">
        <f>#REF!</f>
        <v>#REF!</v>
      </c>
      <c r="F28" s="40"/>
    </row>
    <row r="29" s="16" customFormat="1" ht="21" customHeight="1" spans="1:6">
      <c r="A29" s="26">
        <f>SUBTOTAL(103,C$1:C28)</f>
        <v>16</v>
      </c>
      <c r="B29" s="31"/>
      <c r="C29" s="39" t="e">
        <f>#REF!</f>
        <v>#REF!</v>
      </c>
      <c r="D29" s="29" t="e">
        <f>#REF!</f>
        <v>#REF!</v>
      </c>
      <c r="E29" s="29" t="e">
        <f>#REF!</f>
        <v>#REF!</v>
      </c>
      <c r="F29" s="40"/>
    </row>
    <row r="30" s="16" customFormat="1" ht="21" customHeight="1" spans="1:6">
      <c r="A30" s="26">
        <f>SUBTOTAL(103,C$1:C29)</f>
        <v>17</v>
      </c>
      <c r="B30" s="31"/>
      <c r="C30" s="39" t="e">
        <f>#REF!</f>
        <v>#REF!</v>
      </c>
      <c r="D30" s="29" t="e">
        <f>#REF!</f>
        <v>#REF!</v>
      </c>
      <c r="E30" s="29" t="e">
        <f>#REF!</f>
        <v>#REF!</v>
      </c>
      <c r="F30" s="40"/>
    </row>
    <row r="31" s="16" customFormat="1" ht="21" hidden="1" customHeight="1" spans="1:6">
      <c r="A31" s="26">
        <f>SUBTOTAL(103,C$1:C30)</f>
        <v>18</v>
      </c>
      <c r="B31" s="31"/>
      <c r="C31" s="39" t="e">
        <f>#REF!</f>
        <v>#REF!</v>
      </c>
      <c r="D31" s="29" t="e">
        <f>#REF!</f>
        <v>#REF!</v>
      </c>
      <c r="E31" s="29" t="e">
        <f>#REF!</f>
        <v>#REF!</v>
      </c>
      <c r="F31" s="40"/>
    </row>
    <row r="32" s="16" customFormat="1" ht="21" hidden="1" customHeight="1" spans="1:6">
      <c r="A32" s="26">
        <f>SUBTOTAL(103,C$1:C31)</f>
        <v>18</v>
      </c>
      <c r="B32" s="31"/>
      <c r="C32" s="39" t="e">
        <f>#REF!</f>
        <v>#REF!</v>
      </c>
      <c r="D32" s="29" t="e">
        <f>#REF!</f>
        <v>#REF!</v>
      </c>
      <c r="E32" s="29" t="e">
        <f>#REF!</f>
        <v>#REF!</v>
      </c>
      <c r="F32" s="40"/>
    </row>
    <row r="33" s="16" customFormat="1" ht="21" customHeight="1" spans="1:6">
      <c r="A33" s="26">
        <f>SUBTOTAL(103,C$1:C32)</f>
        <v>18</v>
      </c>
      <c r="B33" s="31"/>
      <c r="C33" s="39" t="e">
        <f>#REF!</f>
        <v>#REF!</v>
      </c>
      <c r="D33" s="29" t="e">
        <f>#REF!</f>
        <v>#REF!</v>
      </c>
      <c r="E33" s="29" t="e">
        <f>#REF!</f>
        <v>#REF!</v>
      </c>
      <c r="F33" s="40"/>
    </row>
    <row r="34" s="16" customFormat="1" ht="21" hidden="1" customHeight="1" spans="1:6">
      <c r="A34" s="26">
        <f>SUBTOTAL(103,C$1:C33)</f>
        <v>19</v>
      </c>
      <c r="B34" s="31"/>
      <c r="C34" s="39" t="e">
        <f>#REF!</f>
        <v>#REF!</v>
      </c>
      <c r="D34" s="29" t="e">
        <f>#REF!</f>
        <v>#REF!</v>
      </c>
      <c r="E34" s="29" t="e">
        <f>#REF!</f>
        <v>#REF!</v>
      </c>
      <c r="F34" s="40"/>
    </row>
    <row r="35" s="16" customFormat="1" ht="21" customHeight="1" spans="1:6">
      <c r="A35" s="26">
        <f>SUBTOTAL(103,C$1:C34)</f>
        <v>19</v>
      </c>
      <c r="B35" s="31"/>
      <c r="C35" s="39" t="e">
        <f>#REF!</f>
        <v>#REF!</v>
      </c>
      <c r="D35" s="29" t="e">
        <f>#REF!</f>
        <v>#REF!</v>
      </c>
      <c r="E35" s="29" t="e">
        <f>#REF!</f>
        <v>#REF!</v>
      </c>
      <c r="F35" s="40"/>
    </row>
    <row r="36" s="15" customFormat="1" ht="21" customHeight="1" spans="1:6">
      <c r="A36" s="26">
        <f>SUBTOTAL(103,C$1:C35)</f>
        <v>20</v>
      </c>
      <c r="B36" s="42"/>
      <c r="C36" s="39" t="e">
        <f>#REF!</f>
        <v>#REF!</v>
      </c>
      <c r="D36" s="29" t="e">
        <f>#REF!</f>
        <v>#REF!</v>
      </c>
      <c r="E36" s="29" t="e">
        <f>#REF!</f>
        <v>#REF!</v>
      </c>
      <c r="F36" s="37"/>
    </row>
    <row r="37" s="15" customFormat="1" ht="21" hidden="1" customHeight="1" spans="1:6">
      <c r="A37" s="26">
        <f>SUBTOTAL(103,C$1:C36)</f>
        <v>21</v>
      </c>
      <c r="B37" s="42"/>
      <c r="C37" s="39" t="e">
        <f>#REF!</f>
        <v>#REF!</v>
      </c>
      <c r="D37" s="29" t="e">
        <f>#REF!</f>
        <v>#REF!</v>
      </c>
      <c r="E37" s="29" t="e">
        <f>#REF!</f>
        <v>#REF!</v>
      </c>
      <c r="F37" s="37"/>
    </row>
    <row r="38" s="15" customFormat="1" ht="21" customHeight="1" spans="1:6">
      <c r="A38" s="23" t="s">
        <v>134</v>
      </c>
      <c r="B38" s="24"/>
      <c r="C38" s="24"/>
      <c r="D38" s="36" t="e">
        <f>SUBTOTAL(9,D20:D37)</f>
        <v>#REF!</v>
      </c>
      <c r="E38" s="36" t="e">
        <f>SUBTOTAL(9,E20:E37)</f>
        <v>#REF!</v>
      </c>
      <c r="F38" s="37" t="e">
        <f>E38/D38</f>
        <v>#REF!</v>
      </c>
    </row>
    <row r="39" s="16" customFormat="1" ht="21" hidden="1" customHeight="1" spans="1:6">
      <c r="A39" s="26">
        <f>SUBTOTAL(103,C$1:C38)</f>
        <v>21</v>
      </c>
      <c r="B39" s="27" t="s">
        <v>140</v>
      </c>
      <c r="C39" s="39" t="e">
        <f>#REF!</f>
        <v>#REF!</v>
      </c>
      <c r="D39" s="29" t="e">
        <f>#REF!</f>
        <v>#REF!</v>
      </c>
      <c r="E39" s="29" t="e">
        <f>#REF!</f>
        <v>#REF!</v>
      </c>
      <c r="F39" s="40"/>
    </row>
    <row r="40" s="16" customFormat="1" ht="21" hidden="1" customHeight="1" spans="1:6">
      <c r="A40" s="26">
        <f>SUBTOTAL(103,C$1:C39)</f>
        <v>21</v>
      </c>
      <c r="B40" s="31"/>
      <c r="C40" s="39" t="e">
        <f>#REF!</f>
        <v>#REF!</v>
      </c>
      <c r="D40" s="29" t="e">
        <f>#REF!</f>
        <v>#REF!</v>
      </c>
      <c r="E40" s="29" t="e">
        <f>#REF!</f>
        <v>#REF!</v>
      </c>
      <c r="F40" s="40"/>
    </row>
    <row r="41" s="16" customFormat="1" ht="21" customHeight="1" spans="1:6">
      <c r="A41" s="26">
        <f>SUBTOTAL(103,C$1:C40)</f>
        <v>21</v>
      </c>
      <c r="B41" s="31"/>
      <c r="C41" s="39" t="e">
        <f>#REF!</f>
        <v>#REF!</v>
      </c>
      <c r="D41" s="29" t="e">
        <f>#REF!</f>
        <v>#REF!</v>
      </c>
      <c r="E41" s="29" t="e">
        <f>#REF!</f>
        <v>#REF!</v>
      </c>
      <c r="F41" s="40"/>
    </row>
    <row r="42" s="16" customFormat="1" ht="21" hidden="1" customHeight="1" spans="1:6">
      <c r="A42" s="26">
        <f>SUBTOTAL(103,C$1:C41)</f>
        <v>22</v>
      </c>
      <c r="B42" s="31"/>
      <c r="C42" s="39" t="e">
        <f>#REF!</f>
        <v>#REF!</v>
      </c>
      <c r="D42" s="29" t="e">
        <f>#REF!</f>
        <v>#REF!</v>
      </c>
      <c r="E42" s="29" t="e">
        <f>#REF!</f>
        <v>#REF!</v>
      </c>
      <c r="F42" s="40"/>
    </row>
    <row r="43" s="16" customFormat="1" ht="21" customHeight="1" spans="1:6">
      <c r="A43" s="26">
        <f>SUBTOTAL(103,C$1:C42)</f>
        <v>22</v>
      </c>
      <c r="B43" s="31"/>
      <c r="C43" s="39" t="e">
        <f>#REF!</f>
        <v>#REF!</v>
      </c>
      <c r="D43" s="29" t="e">
        <f>#REF!</f>
        <v>#REF!</v>
      </c>
      <c r="E43" s="29" t="e">
        <f>#REF!</f>
        <v>#REF!</v>
      </c>
      <c r="F43" s="40"/>
    </row>
    <row r="44" s="16" customFormat="1" ht="21" customHeight="1" spans="1:6">
      <c r="A44" s="26">
        <f>SUBTOTAL(103,C$1:C43)</f>
        <v>23</v>
      </c>
      <c r="B44" s="31"/>
      <c r="C44" s="39" t="e">
        <f>#REF!</f>
        <v>#REF!</v>
      </c>
      <c r="D44" s="29" t="e">
        <f>#REF!</f>
        <v>#REF!</v>
      </c>
      <c r="E44" s="29" t="e">
        <f>#REF!</f>
        <v>#REF!</v>
      </c>
      <c r="F44" s="40"/>
    </row>
    <row r="45" s="16" customFormat="1" ht="21" hidden="1" customHeight="1" spans="1:6">
      <c r="A45" s="26">
        <f>SUBTOTAL(103,C$1:C44)</f>
        <v>24</v>
      </c>
      <c r="B45" s="31"/>
      <c r="C45" s="39" t="e">
        <f>#REF!</f>
        <v>#REF!</v>
      </c>
      <c r="D45" s="29" t="e">
        <f>#REF!</f>
        <v>#REF!</v>
      </c>
      <c r="E45" s="29" t="e">
        <f>#REF!</f>
        <v>#REF!</v>
      </c>
      <c r="F45" s="40"/>
    </row>
    <row r="46" s="16" customFormat="1" ht="21" hidden="1" customHeight="1" spans="1:6">
      <c r="A46" s="26">
        <f>SUBTOTAL(103,C$1:C45)</f>
        <v>24</v>
      </c>
      <c r="B46" s="31"/>
      <c r="C46" s="39" t="e">
        <f>#REF!</f>
        <v>#REF!</v>
      </c>
      <c r="D46" s="29" t="e">
        <f>#REF!</f>
        <v>#REF!</v>
      </c>
      <c r="E46" s="29" t="e">
        <f>#REF!</f>
        <v>#REF!</v>
      </c>
      <c r="F46" s="40"/>
    </row>
    <row r="47" s="16" customFormat="1" ht="21" hidden="1" customHeight="1" spans="1:6">
      <c r="A47" s="26">
        <f>SUBTOTAL(103,C$1:C46)</f>
        <v>24</v>
      </c>
      <c r="B47" s="31"/>
      <c r="C47" s="39" t="e">
        <f>#REF!</f>
        <v>#REF!</v>
      </c>
      <c r="D47" s="29" t="e">
        <f>#REF!</f>
        <v>#REF!</v>
      </c>
      <c r="E47" s="29" t="e">
        <f>#REF!</f>
        <v>#REF!</v>
      </c>
      <c r="F47" s="40"/>
    </row>
    <row r="48" s="16" customFormat="1" ht="21" hidden="1" customHeight="1" spans="1:6">
      <c r="A48" s="26">
        <f>SUBTOTAL(103,C$1:C47)</f>
        <v>24</v>
      </c>
      <c r="B48" s="31"/>
      <c r="C48" s="39" t="e">
        <f>#REF!</f>
        <v>#REF!</v>
      </c>
      <c r="D48" s="29" t="e">
        <f>#REF!</f>
        <v>#REF!</v>
      </c>
      <c r="E48" s="29" t="e">
        <f>#REF!</f>
        <v>#REF!</v>
      </c>
      <c r="F48" s="40"/>
    </row>
    <row r="49" s="16" customFormat="1" ht="21" customHeight="1" spans="1:6">
      <c r="A49" s="26">
        <f>SUBTOTAL(103,C$1:C48)</f>
        <v>24</v>
      </c>
      <c r="B49" s="31"/>
      <c r="C49" s="39" t="e">
        <f>#REF!</f>
        <v>#REF!</v>
      </c>
      <c r="D49" s="29" t="e">
        <f>#REF!</f>
        <v>#REF!</v>
      </c>
      <c r="E49" s="29" t="e">
        <f>#REF!</f>
        <v>#REF!</v>
      </c>
      <c r="F49" s="40"/>
    </row>
    <row r="50" s="16" customFormat="1" ht="21" hidden="1" customHeight="1" spans="1:6">
      <c r="A50" s="26">
        <f>SUBTOTAL(103,C$1:C49)</f>
        <v>25</v>
      </c>
      <c r="B50" s="31"/>
      <c r="C50" s="39" t="e">
        <f>#REF!</f>
        <v>#REF!</v>
      </c>
      <c r="D50" s="29" t="e">
        <f>#REF!</f>
        <v>#REF!</v>
      </c>
      <c r="E50" s="29" t="e">
        <f>#REF!</f>
        <v>#REF!</v>
      </c>
      <c r="F50" s="40"/>
    </row>
    <row r="51" s="16" customFormat="1" ht="21" hidden="1" customHeight="1" spans="1:6">
      <c r="A51" s="26">
        <f>SUBTOTAL(103,C$1:C50)</f>
        <v>25</v>
      </c>
      <c r="B51" s="31"/>
      <c r="C51" s="39" t="e">
        <f>#REF!</f>
        <v>#REF!</v>
      </c>
      <c r="D51" s="29" t="e">
        <f>#REF!</f>
        <v>#REF!</v>
      </c>
      <c r="E51" s="29" t="e">
        <f>#REF!</f>
        <v>#REF!</v>
      </c>
      <c r="F51" s="40"/>
    </row>
    <row r="52" s="16" customFormat="1" ht="21" hidden="1" customHeight="1" spans="1:6">
      <c r="A52" s="26">
        <f>SUBTOTAL(103,C$1:C51)</f>
        <v>25</v>
      </c>
      <c r="B52" s="31"/>
      <c r="C52" s="39" t="e">
        <f>#REF!</f>
        <v>#REF!</v>
      </c>
      <c r="D52" s="29" t="e">
        <f>#REF!</f>
        <v>#REF!</v>
      </c>
      <c r="E52" s="29" t="e">
        <f>#REF!</f>
        <v>#REF!</v>
      </c>
      <c r="F52" s="40"/>
    </row>
    <row r="53" s="16" customFormat="1" ht="21" customHeight="1" spans="1:6">
      <c r="A53" s="26">
        <f>SUBTOTAL(103,C$1:C52)</f>
        <v>25</v>
      </c>
      <c r="B53" s="43"/>
      <c r="C53" s="39" t="e">
        <f>#REF!</f>
        <v>#REF!</v>
      </c>
      <c r="D53" s="29" t="e">
        <f>#REF!</f>
        <v>#REF!</v>
      </c>
      <c r="E53" s="29" t="e">
        <f>#REF!</f>
        <v>#REF!</v>
      </c>
      <c r="F53" s="40"/>
    </row>
    <row r="54" s="15" customFormat="1" ht="21" customHeight="1" spans="1:6">
      <c r="A54" s="23" t="s">
        <v>141</v>
      </c>
      <c r="B54" s="24"/>
      <c r="C54" s="24"/>
      <c r="D54" s="36" t="e">
        <f>SUBTOTAL(9,D39:D53)</f>
        <v>#REF!</v>
      </c>
      <c r="E54" s="36" t="e">
        <f>SUBTOTAL(9,E39:E53)</f>
        <v>#REF!</v>
      </c>
      <c r="F54" s="37" t="e">
        <f>E54/D54</f>
        <v>#REF!</v>
      </c>
    </row>
    <row r="55" s="15" customFormat="1" ht="21" customHeight="1" spans="1:6">
      <c r="A55" s="26">
        <f>SUBTOTAL(103,C$1:C54)</f>
        <v>26</v>
      </c>
      <c r="B55" s="44" t="s">
        <v>147</v>
      </c>
      <c r="C55" s="45" t="e">
        <f>#REF!</f>
        <v>#REF!</v>
      </c>
      <c r="D55" s="29" t="e">
        <f>#REF!</f>
        <v>#REF!</v>
      </c>
      <c r="E55" s="29" t="e">
        <f>#REF!</f>
        <v>#REF!</v>
      </c>
      <c r="F55" s="37"/>
    </row>
    <row r="56" s="15" customFormat="1" ht="21" hidden="1" customHeight="1" spans="1:6">
      <c r="A56" s="26">
        <f>SUBTOTAL(103,C$1:C55)</f>
        <v>27</v>
      </c>
      <c r="B56" s="46"/>
      <c r="C56" s="45" t="e">
        <f>#REF!</f>
        <v>#REF!</v>
      </c>
      <c r="D56" s="29" t="e">
        <f>#REF!</f>
        <v>#REF!</v>
      </c>
      <c r="E56" s="29" t="e">
        <f>#REF!</f>
        <v>#REF!</v>
      </c>
      <c r="F56" s="37"/>
    </row>
    <row r="57" s="15" customFormat="1" ht="21" customHeight="1" spans="1:6">
      <c r="A57" s="47" t="s">
        <v>148</v>
      </c>
      <c r="B57" s="24"/>
      <c r="C57" s="24"/>
      <c r="D57" s="36" t="e">
        <f>SUBTOTAL(9,D55:D56)</f>
        <v>#REF!</v>
      </c>
      <c r="E57" s="36" t="e">
        <f>SUBTOTAL(9,E55:E56)</f>
        <v>#REF!</v>
      </c>
      <c r="F57" s="37" t="e">
        <f>E57/D57</f>
        <v>#REF!</v>
      </c>
    </row>
    <row r="58" s="15" customFormat="1" ht="21" hidden="1" customHeight="1" spans="1:6">
      <c r="A58" s="26">
        <f>SUBTOTAL(103,C$1:C57)</f>
        <v>27</v>
      </c>
      <c r="B58" s="48" t="s">
        <v>149</v>
      </c>
      <c r="C58" s="45" t="e">
        <f>#REF!</f>
        <v>#REF!</v>
      </c>
      <c r="D58" s="29" t="e">
        <f>#REF!</f>
        <v>#REF!</v>
      </c>
      <c r="E58" s="29" t="e">
        <f>#REF!</f>
        <v>#REF!</v>
      </c>
      <c r="F58" s="37"/>
    </row>
    <row r="59" s="15" customFormat="1" ht="21" customHeight="1" spans="1:6">
      <c r="A59" s="26">
        <f>SUBTOTAL(103,C$1:C58)</f>
        <v>27</v>
      </c>
      <c r="B59" s="49"/>
      <c r="C59" s="45" t="e">
        <f>#REF!</f>
        <v>#REF!</v>
      </c>
      <c r="D59" s="29" t="e">
        <f>#REF!</f>
        <v>#REF!</v>
      </c>
      <c r="E59" s="29" t="e">
        <f>#REF!</f>
        <v>#REF!</v>
      </c>
      <c r="F59" s="37"/>
    </row>
    <row r="60" s="15" customFormat="1" ht="21" customHeight="1" spans="1:6">
      <c r="A60" s="26">
        <f>SUBTOTAL(103,C$1:C59)</f>
        <v>28</v>
      </c>
      <c r="B60" s="49"/>
      <c r="C60" s="45" t="e">
        <f>#REF!</f>
        <v>#REF!</v>
      </c>
      <c r="D60" s="29" t="e">
        <f>#REF!</f>
        <v>#REF!</v>
      </c>
      <c r="E60" s="29" t="e">
        <f>#REF!</f>
        <v>#REF!</v>
      </c>
      <c r="F60" s="37"/>
    </row>
    <row r="61" s="15" customFormat="1" ht="21" customHeight="1" spans="1:6">
      <c r="A61" s="26">
        <f>SUBTOTAL(103,C$1:C60)</f>
        <v>29</v>
      </c>
      <c r="B61" s="49"/>
      <c r="C61" s="45" t="e">
        <f>#REF!</f>
        <v>#REF!</v>
      </c>
      <c r="D61" s="29" t="e">
        <f>#REF!</f>
        <v>#REF!</v>
      </c>
      <c r="E61" s="29" t="e">
        <f>#REF!</f>
        <v>#REF!</v>
      </c>
      <c r="F61" s="37"/>
    </row>
    <row r="62" s="15" customFormat="1" ht="21" hidden="1" customHeight="1" spans="1:6">
      <c r="A62" s="26">
        <f>SUBTOTAL(103,C$1:C61)</f>
        <v>30</v>
      </c>
      <c r="B62" s="49"/>
      <c r="C62" s="45" t="e">
        <f>#REF!</f>
        <v>#REF!</v>
      </c>
      <c r="D62" s="29" t="e">
        <f>#REF!</f>
        <v>#REF!</v>
      </c>
      <c r="E62" s="29" t="e">
        <f>#REF!</f>
        <v>#REF!</v>
      </c>
      <c r="F62" s="37"/>
    </row>
    <row r="63" s="15" customFormat="1" ht="21" customHeight="1" spans="1:6">
      <c r="A63" s="47" t="s">
        <v>150</v>
      </c>
      <c r="B63" s="24"/>
      <c r="C63" s="24"/>
      <c r="D63" s="36" t="e">
        <f>SUBTOTAL(9,D58:D62)</f>
        <v>#REF!</v>
      </c>
      <c r="E63" s="36" t="e">
        <f>SUBTOTAL(9,E58:E62)</f>
        <v>#REF!</v>
      </c>
      <c r="F63" s="37" t="e">
        <f>E63/D63</f>
        <v>#REF!</v>
      </c>
    </row>
    <row r="64" s="15" customFormat="1" ht="21" customHeight="1" spans="1:6">
      <c r="A64" s="26">
        <f>SUBTOTAL(103,C$1:C63)</f>
        <v>30</v>
      </c>
      <c r="B64" s="44" t="s">
        <v>159</v>
      </c>
      <c r="C64" s="39" t="e">
        <f>#REF!</f>
        <v>#REF!</v>
      </c>
      <c r="D64" s="29" t="e">
        <f>#REF!</f>
        <v>#REF!</v>
      </c>
      <c r="E64" s="29" t="e">
        <f>#REF!</f>
        <v>#REF!</v>
      </c>
      <c r="F64" s="37"/>
    </row>
    <row r="65" s="15" customFormat="1" ht="21" customHeight="1" spans="1:6">
      <c r="A65" s="26">
        <f>SUBTOTAL(103,C$1:C64)</f>
        <v>31</v>
      </c>
      <c r="B65" s="50"/>
      <c r="C65" s="39" t="e">
        <f>#REF!</f>
        <v>#REF!</v>
      </c>
      <c r="D65" s="29" t="e">
        <f>#REF!</f>
        <v>#REF!</v>
      </c>
      <c r="E65" s="29" t="e">
        <f>#REF!</f>
        <v>#REF!</v>
      </c>
      <c r="F65" s="37"/>
    </row>
    <row r="66" s="15" customFormat="1" ht="21" customHeight="1" spans="1:6">
      <c r="A66" s="26">
        <f>SUBTOTAL(103,C$1:C65)</f>
        <v>32</v>
      </c>
      <c r="B66" s="50"/>
      <c r="C66" s="39" t="e">
        <f>#REF!</f>
        <v>#REF!</v>
      </c>
      <c r="D66" s="29" t="e">
        <f>#REF!</f>
        <v>#REF!</v>
      </c>
      <c r="E66" s="29" t="e">
        <f>#REF!</f>
        <v>#REF!</v>
      </c>
      <c r="F66" s="37"/>
    </row>
    <row r="67" s="15" customFormat="1" ht="21" customHeight="1" spans="1:6">
      <c r="A67" s="47" t="s">
        <v>160</v>
      </c>
      <c r="B67" s="24"/>
      <c r="C67" s="24"/>
      <c r="D67" s="36" t="e">
        <f>SUBTOTAL(9,D64:D66)</f>
        <v>#REF!</v>
      </c>
      <c r="E67" s="36" t="e">
        <f>SUBTOTAL(9,E64:E66)</f>
        <v>#REF!</v>
      </c>
      <c r="F67" s="37" t="e">
        <f>E67/D67</f>
        <v>#REF!</v>
      </c>
    </row>
    <row r="68" s="15" customFormat="1" ht="21" hidden="1" customHeight="1" spans="1:6">
      <c r="A68" s="26">
        <f>SUBTOTAL(103,C$1:C67)</f>
        <v>33</v>
      </c>
      <c r="B68" s="48" t="s">
        <v>151</v>
      </c>
      <c r="C68" s="45" t="e">
        <f>#REF!</f>
        <v>#REF!</v>
      </c>
      <c r="D68" s="29" t="e">
        <f>#REF!</f>
        <v>#REF!</v>
      </c>
      <c r="E68" s="29" t="e">
        <f>#REF!</f>
        <v>#REF!</v>
      </c>
      <c r="F68" s="37"/>
    </row>
    <row r="69" s="15" customFormat="1" ht="21" hidden="1" customHeight="1" spans="1:6">
      <c r="A69" s="26">
        <f>SUBTOTAL(103,C$1:C68)</f>
        <v>33</v>
      </c>
      <c r="B69" s="49"/>
      <c r="C69" s="45" t="e">
        <f>#REF!</f>
        <v>#REF!</v>
      </c>
      <c r="D69" s="29" t="e">
        <f>#REF!</f>
        <v>#REF!</v>
      </c>
      <c r="E69" s="29" t="e">
        <f>#REF!</f>
        <v>#REF!</v>
      </c>
      <c r="F69" s="37"/>
    </row>
    <row r="70" s="15" customFormat="1" ht="21" customHeight="1" spans="1:6">
      <c r="A70" s="26">
        <f>SUBTOTAL(103,C$1:C69)</f>
        <v>33</v>
      </c>
      <c r="B70" s="49"/>
      <c r="C70" s="45" t="e">
        <f>#REF!</f>
        <v>#REF!</v>
      </c>
      <c r="D70" s="29" t="e">
        <f>#REF!</f>
        <v>#REF!</v>
      </c>
      <c r="E70" s="29" t="e">
        <f>#REF!</f>
        <v>#REF!</v>
      </c>
      <c r="F70" s="37"/>
    </row>
    <row r="71" s="15" customFormat="1" ht="21" hidden="1" customHeight="1" spans="1:6">
      <c r="A71" s="26">
        <f>SUBTOTAL(103,C$1:C70)</f>
        <v>34</v>
      </c>
      <c r="B71" s="49"/>
      <c r="C71" s="45" t="e">
        <f>#REF!</f>
        <v>#REF!</v>
      </c>
      <c r="D71" s="29" t="e">
        <f>#REF!</f>
        <v>#REF!</v>
      </c>
      <c r="E71" s="29" t="e">
        <f>#REF!</f>
        <v>#REF!</v>
      </c>
      <c r="F71" s="37"/>
    </row>
    <row r="72" s="15" customFormat="1" ht="21" hidden="1" customHeight="1" spans="1:6">
      <c r="A72" s="26">
        <f>SUBTOTAL(103,C$1:C71)</f>
        <v>34</v>
      </c>
      <c r="B72" s="49"/>
      <c r="C72" s="45" t="e">
        <f>#REF!</f>
        <v>#REF!</v>
      </c>
      <c r="D72" s="29" t="e">
        <f>#REF!</f>
        <v>#REF!</v>
      </c>
      <c r="E72" s="29" t="e">
        <f>#REF!</f>
        <v>#REF!</v>
      </c>
      <c r="F72" s="37"/>
    </row>
    <row r="73" s="15" customFormat="1" ht="21" hidden="1" customHeight="1" spans="1:6">
      <c r="A73" s="26">
        <f>SUBTOTAL(103,C$1:C72)</f>
        <v>34</v>
      </c>
      <c r="B73" s="49"/>
      <c r="C73" s="45" t="e">
        <f>#REF!</f>
        <v>#REF!</v>
      </c>
      <c r="D73" s="29" t="e">
        <f>#REF!</f>
        <v>#REF!</v>
      </c>
      <c r="E73" s="29" t="e">
        <f>#REF!</f>
        <v>#REF!</v>
      </c>
      <c r="F73" s="37"/>
    </row>
    <row r="74" s="15" customFormat="1" ht="21" customHeight="1" spans="1:6">
      <c r="A74" s="26">
        <f>SUBTOTAL(103,C$1:C73)</f>
        <v>34</v>
      </c>
      <c r="B74" s="49"/>
      <c r="C74" s="45" t="e">
        <f>#REF!</f>
        <v>#REF!</v>
      </c>
      <c r="D74" s="29" t="e">
        <f>#REF!</f>
        <v>#REF!</v>
      </c>
      <c r="E74" s="29" t="e">
        <f>#REF!</f>
        <v>#REF!</v>
      </c>
      <c r="F74" s="37"/>
    </row>
    <row r="75" s="15" customFormat="1" ht="21" hidden="1" customHeight="1" spans="1:6">
      <c r="A75" s="26">
        <f>SUBTOTAL(103,C$1:C74)</f>
        <v>35</v>
      </c>
      <c r="B75" s="49"/>
      <c r="C75" s="45" t="e">
        <f>#REF!</f>
        <v>#REF!</v>
      </c>
      <c r="D75" s="29" t="e">
        <f>#REF!</f>
        <v>#REF!</v>
      </c>
      <c r="E75" s="29" t="e">
        <f>#REF!</f>
        <v>#REF!</v>
      </c>
      <c r="F75" s="37"/>
    </row>
    <row r="76" s="15" customFormat="1" ht="21" customHeight="1" spans="1:6">
      <c r="A76" s="26">
        <f>SUBTOTAL(103,C$1:C75)</f>
        <v>35</v>
      </c>
      <c r="B76" s="49"/>
      <c r="C76" s="45" t="e">
        <f>#REF!</f>
        <v>#REF!</v>
      </c>
      <c r="D76" s="29" t="e">
        <f>#REF!</f>
        <v>#REF!</v>
      </c>
      <c r="E76" s="29" t="e">
        <f>#REF!</f>
        <v>#REF!</v>
      </c>
      <c r="F76" s="37"/>
    </row>
    <row r="77" s="15" customFormat="1" ht="21" customHeight="1" spans="1:6">
      <c r="A77" s="26">
        <f>SUBTOTAL(103,C$1:C76)</f>
        <v>36</v>
      </c>
      <c r="B77" s="49"/>
      <c r="C77" s="45" t="e">
        <f>#REF!</f>
        <v>#REF!</v>
      </c>
      <c r="D77" s="29" t="e">
        <f>#REF!</f>
        <v>#REF!</v>
      </c>
      <c r="E77" s="29" t="e">
        <f>#REF!</f>
        <v>#REF!</v>
      </c>
      <c r="F77" s="37"/>
    </row>
    <row r="78" s="15" customFormat="1" ht="21" hidden="1" customHeight="1" spans="1:6">
      <c r="A78" s="26">
        <f>SUBTOTAL(103,C$1:C77)</f>
        <v>37</v>
      </c>
      <c r="B78" s="49"/>
      <c r="C78" s="45" t="e">
        <f>#REF!</f>
        <v>#REF!</v>
      </c>
      <c r="D78" s="29" t="e">
        <f>#REF!</f>
        <v>#REF!</v>
      </c>
      <c r="E78" s="29" t="e">
        <f>#REF!</f>
        <v>#REF!</v>
      </c>
      <c r="F78" s="37"/>
    </row>
    <row r="79" s="15" customFormat="1" ht="21" customHeight="1" spans="1:6">
      <c r="A79" s="26">
        <f>SUBTOTAL(103,C$1:C78)</f>
        <v>37</v>
      </c>
      <c r="B79" s="49"/>
      <c r="C79" s="45" t="e">
        <f>#REF!</f>
        <v>#REF!</v>
      </c>
      <c r="D79" s="29" t="e">
        <f>#REF!</f>
        <v>#REF!</v>
      </c>
      <c r="E79" s="29" t="e">
        <f>#REF!</f>
        <v>#REF!</v>
      </c>
      <c r="F79" s="37"/>
    </row>
    <row r="80" s="15" customFormat="1" ht="21" customHeight="1" spans="1:6">
      <c r="A80" s="26">
        <f>SUBTOTAL(103,C$1:C79)</f>
        <v>38</v>
      </c>
      <c r="B80" s="49"/>
      <c r="C80" s="45" t="e">
        <f>#REF!</f>
        <v>#REF!</v>
      </c>
      <c r="D80" s="29" t="e">
        <f>#REF!</f>
        <v>#REF!</v>
      </c>
      <c r="E80" s="29" t="e">
        <f>#REF!</f>
        <v>#REF!</v>
      </c>
      <c r="F80" s="37"/>
    </row>
    <row r="81" s="15" customFormat="1" ht="21" customHeight="1" spans="1:6">
      <c r="A81" s="26">
        <f>SUBTOTAL(103,C$1:C80)</f>
        <v>39</v>
      </c>
      <c r="B81" s="49"/>
      <c r="C81" s="45" t="e">
        <f>#REF!</f>
        <v>#REF!</v>
      </c>
      <c r="D81" s="29" t="e">
        <f>#REF!</f>
        <v>#REF!</v>
      </c>
      <c r="E81" s="29" t="e">
        <f>#REF!</f>
        <v>#REF!</v>
      </c>
      <c r="F81" s="37"/>
    </row>
    <row r="82" s="15" customFormat="1" ht="21" customHeight="1" spans="1:6">
      <c r="A82" s="26">
        <f>SUBTOTAL(103,C$1:C81)</f>
        <v>40</v>
      </c>
      <c r="B82" s="49"/>
      <c r="C82" s="45" t="e">
        <f>#REF!</f>
        <v>#REF!</v>
      </c>
      <c r="D82" s="29" t="e">
        <f>#REF!</f>
        <v>#REF!</v>
      </c>
      <c r="E82" s="29" t="e">
        <f>#REF!</f>
        <v>#REF!</v>
      </c>
      <c r="F82" s="37"/>
    </row>
    <row r="83" s="15" customFormat="1" ht="21" customHeight="1" spans="1:6">
      <c r="A83" s="26">
        <f>SUBTOTAL(103,C$1:C82)</f>
        <v>41</v>
      </c>
      <c r="B83" s="49"/>
      <c r="C83" s="45" t="e">
        <f>#REF!</f>
        <v>#REF!</v>
      </c>
      <c r="D83" s="29" t="e">
        <f>#REF!</f>
        <v>#REF!</v>
      </c>
      <c r="E83" s="29" t="e">
        <f>#REF!</f>
        <v>#REF!</v>
      </c>
      <c r="F83" s="37"/>
    </row>
    <row r="84" s="15" customFormat="1" ht="21" customHeight="1" spans="1:6">
      <c r="A84" s="26">
        <f>SUBTOTAL(103,C$1:C83)</f>
        <v>42</v>
      </c>
      <c r="B84" s="49"/>
      <c r="C84" s="45" t="e">
        <f>#REF!</f>
        <v>#REF!</v>
      </c>
      <c r="D84" s="29" t="e">
        <f>#REF!</f>
        <v>#REF!</v>
      </c>
      <c r="E84" s="29" t="e">
        <f>#REF!</f>
        <v>#REF!</v>
      </c>
      <c r="F84" s="37"/>
    </row>
    <row r="85" s="15" customFormat="1" ht="21" customHeight="1" spans="1:6">
      <c r="A85" s="26">
        <f>SUBTOTAL(103,C$1:C84)</f>
        <v>43</v>
      </c>
      <c r="B85" s="49"/>
      <c r="C85" s="45" t="e">
        <f>#REF!</f>
        <v>#REF!</v>
      </c>
      <c r="D85" s="29" t="e">
        <f>#REF!</f>
        <v>#REF!</v>
      </c>
      <c r="E85" s="29" t="e">
        <f>#REF!</f>
        <v>#REF!</v>
      </c>
      <c r="F85" s="37"/>
    </row>
    <row r="86" s="15" customFormat="1" ht="21" customHeight="1" spans="1:6">
      <c r="A86" s="26">
        <f>SUBTOTAL(103,C$1:C85)</f>
        <v>44</v>
      </c>
      <c r="B86" s="49"/>
      <c r="C86" s="45" t="e">
        <f>#REF!</f>
        <v>#REF!</v>
      </c>
      <c r="D86" s="29" t="e">
        <f>#REF!</f>
        <v>#REF!</v>
      </c>
      <c r="E86" s="29" t="e">
        <f>#REF!</f>
        <v>#REF!</v>
      </c>
      <c r="F86" s="37"/>
    </row>
    <row r="87" s="15" customFormat="1" ht="21" customHeight="1" spans="1:6">
      <c r="A87" s="26">
        <f>SUBTOTAL(103,C$1:C86)</f>
        <v>45</v>
      </c>
      <c r="B87" s="51"/>
      <c r="C87" s="45" t="e">
        <f>#REF!</f>
        <v>#REF!</v>
      </c>
      <c r="D87" s="29" t="e">
        <f>#REF!</f>
        <v>#REF!</v>
      </c>
      <c r="E87" s="29" t="e">
        <f>#REF!</f>
        <v>#REF!</v>
      </c>
      <c r="F87" s="37"/>
    </row>
    <row r="88" s="15" customFormat="1" ht="21" customHeight="1" spans="1:6">
      <c r="A88" s="52" t="s">
        <v>158</v>
      </c>
      <c r="B88" s="53"/>
      <c r="C88" s="54"/>
      <c r="D88" s="36" t="e">
        <f>SUBTOTAL(9,D68:D87)</f>
        <v>#REF!</v>
      </c>
      <c r="E88" s="36" t="e">
        <f>SUBTOTAL(9,E68:E87)</f>
        <v>#REF!</v>
      </c>
      <c r="F88" s="37" t="e">
        <f>E88/D88</f>
        <v>#REF!</v>
      </c>
    </row>
    <row r="89" s="15" customFormat="1" ht="21" customHeight="1" spans="1:6">
      <c r="A89" s="23" t="s">
        <v>161</v>
      </c>
      <c r="B89" s="24"/>
      <c r="C89" s="24"/>
      <c r="D89" s="36" t="e">
        <f>SUM(D15,D38,D19,D54,D67,D57,D63,D88)</f>
        <v>#REF!</v>
      </c>
      <c r="E89" s="36" t="e">
        <f>SUM(E15,E38,E22,E19,E54,E67,E57,E63,E88)</f>
        <v>#REF!</v>
      </c>
      <c r="F89" s="37" t="e">
        <f>E89/D89</f>
        <v>#REF!</v>
      </c>
    </row>
    <row r="91" spans="1:5">
      <c r="A91" s="55"/>
      <c r="B91"/>
      <c r="C91"/>
      <c r="D91" s="56"/>
      <c r="E91" s="56"/>
    </row>
    <row r="92" spans="1:5">
      <c r="A92" s="55"/>
      <c r="B92"/>
      <c r="C92"/>
      <c r="D92" s="56"/>
      <c r="E92" s="56"/>
    </row>
    <row r="93" spans="1:5">
      <c r="A93" s="55"/>
      <c r="B93"/>
      <c r="C93"/>
      <c r="D93" s="56"/>
      <c r="E93" s="56"/>
    </row>
    <row r="94" spans="1:5">
      <c r="A94" s="55"/>
      <c r="B94"/>
      <c r="C94"/>
      <c r="D94" s="56"/>
      <c r="E94" s="56"/>
    </row>
    <row r="95" spans="1:5">
      <c r="A95" s="55"/>
      <c r="B95"/>
      <c r="C95"/>
      <c r="D95" s="56"/>
      <c r="E95" s="56"/>
    </row>
  </sheetData>
  <autoFilter ref="A3:G89">
    <filterColumn colId="4">
      <filters>
        <filter val="10.0000"/>
        <filter val="21.3600"/>
        <filter val="29.9000"/>
        <filter val="31.1000"/>
        <filter val="31.9200"/>
        <filter val="34.7000"/>
        <filter val="57.6000"/>
        <filter val="9.3412"/>
        <filter val="1.3315"/>
        <filter val="5.0815"/>
        <filter val="80.9685"/>
        <filter val="16.8246"/>
        <filter val="60.0488"/>
        <filter val="9.7020"/>
        <filter val="359.8000"/>
        <filter val="5.9161"/>
        <filter val="961.9822"/>
        <filter val="2.6763"/>
        <filter val="5.0863"/>
        <filter val="15.6335"/>
        <filter val="200.0000"/>
        <filter val="94.7922"/>
        <filter val="965.5535"/>
        <filter val="70.4366"/>
        <filter val="1.7500"/>
        <filter val="2.0000"/>
        <filter val="2.2100"/>
        <filter val="4.4000"/>
        <filter val="5.0000"/>
        <filter val="6.2000"/>
        <filter val="507.3900"/>
        <filter val="118.4000"/>
        <filter val="130.0000"/>
        <filter val="148.9000"/>
        <filter val="73.7250"/>
        <filter val="5.2443"/>
        <filter val="2.1647"/>
        <filter val="0.7488"/>
        <filter val="2,207.4438"/>
      </filters>
    </filterColumn>
    <extLst/>
  </autoFilter>
  <mergeCells count="21">
    <mergeCell ref="A2:E2"/>
    <mergeCell ref="A15:C15"/>
    <mergeCell ref="A19:C19"/>
    <mergeCell ref="A22:C22"/>
    <mergeCell ref="A38:C38"/>
    <mergeCell ref="A54:C54"/>
    <mergeCell ref="A57:C57"/>
    <mergeCell ref="A63:C63"/>
    <mergeCell ref="A67:C67"/>
    <mergeCell ref="A88:C88"/>
    <mergeCell ref="A89:C89"/>
    <mergeCell ref="B4:B14"/>
    <mergeCell ref="B16:B18"/>
    <mergeCell ref="B20:B21"/>
    <mergeCell ref="B23:B35"/>
    <mergeCell ref="B39:B53"/>
    <mergeCell ref="B55:B56"/>
    <mergeCell ref="B58:B62"/>
    <mergeCell ref="B64:B66"/>
    <mergeCell ref="B68:B87"/>
    <mergeCell ref="E10:E11"/>
  </mergeCells>
  <printOptions horizontalCentered="1"/>
  <pageMargins left="0.393700787401575" right="0.393700787401575" top="0.905511811023622" bottom="0.551181102362205" header="0.31496062992126" footer="0.31496062992126"/>
  <pageSetup paperSize="9" scale="80" fitToHeight="0" orientation="portrait"/>
  <headerFooter>
    <oddFooter>&amp;C第 &amp;P 页，共 &amp;N 页</oddFooter>
  </headerFooter>
  <rowBreaks count="2" manualBreakCount="2">
    <brk id="19" max="4" man="1"/>
    <brk id="3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zoomScaleSheetLayoutView="60" workbookViewId="0">
      <selection activeCell="B4" sqref="B4"/>
    </sheetView>
  </sheetViews>
  <sheetFormatPr defaultColWidth="8.88571428571429" defaultRowHeight="18" customHeight="1"/>
  <cols>
    <col min="1" max="1" width="9.13333333333333" style="1"/>
    <col min="2" max="2" width="38.4285714285714" style="1" customWidth="1"/>
    <col min="3" max="4" width="21.4285714285714" style="1" customWidth="1"/>
    <col min="5" max="5" width="4.42857142857143" style="1" customWidth="1"/>
    <col min="6" max="6" width="5.13333333333333" style="1" customWidth="1"/>
    <col min="7" max="7" width="30.6571428571429" style="1" customWidth="1"/>
    <col min="8" max="8" width="19.2761904761905" style="1" customWidth="1"/>
    <col min="9" max="9" width="19.4380952380952" style="1" customWidth="1"/>
    <col min="10" max="10" width="21.4285714285714" style="1" customWidth="1"/>
    <col min="11" max="16384" width="9.13333333333333" style="1"/>
  </cols>
  <sheetData>
    <row r="1" customHeight="1" spans="1:10">
      <c r="A1" s="2" t="s">
        <v>22</v>
      </c>
      <c r="B1" s="2" t="s">
        <v>130</v>
      </c>
      <c r="C1" s="2" t="s">
        <v>131</v>
      </c>
      <c r="D1" s="2" t="s">
        <v>163</v>
      </c>
      <c r="G1" s="3" t="s">
        <v>129</v>
      </c>
      <c r="H1" s="4" t="s">
        <v>165</v>
      </c>
      <c r="I1" s="12" t="s">
        <v>131</v>
      </c>
      <c r="J1" s="13" t="s">
        <v>163</v>
      </c>
    </row>
    <row r="2" customHeight="1" spans="1:10">
      <c r="A2" s="5">
        <v>1</v>
      </c>
      <c r="B2" s="6" t="e">
        <f>#REF!</f>
        <v>#REF!</v>
      </c>
      <c r="C2" s="7" t="e">
        <f>#REF!</f>
        <v>#REF!</v>
      </c>
      <c r="D2" s="7" t="e">
        <f>#REF!</f>
        <v>#REF!</v>
      </c>
      <c r="G2" s="3" t="e">
        <f>#REF!</f>
        <v>#REF!</v>
      </c>
      <c r="H2" s="8">
        <v>11</v>
      </c>
      <c r="I2" s="7" t="e">
        <f>#REF!</f>
        <v>#REF!</v>
      </c>
      <c r="J2" s="7" t="e">
        <f>#REF!</f>
        <v>#REF!</v>
      </c>
    </row>
    <row r="3" customHeight="1" spans="1:10">
      <c r="A3" s="5">
        <v>2</v>
      </c>
      <c r="B3" s="6" t="e">
        <f>#REF!</f>
        <v>#REF!</v>
      </c>
      <c r="C3" s="7" t="e">
        <f>#REF!</f>
        <v>#REF!</v>
      </c>
      <c r="D3" s="7" t="e">
        <f>#REF!</f>
        <v>#REF!</v>
      </c>
      <c r="G3" s="3" t="e">
        <f>#REF!</f>
        <v>#REF!</v>
      </c>
      <c r="H3" s="8">
        <v>3</v>
      </c>
      <c r="I3" s="7" t="e">
        <f>#REF!</f>
        <v>#REF!</v>
      </c>
      <c r="J3" s="7" t="e">
        <f>#REF!</f>
        <v>#REF!</v>
      </c>
    </row>
    <row r="4" customHeight="1" spans="1:10">
      <c r="A4" s="5">
        <v>3</v>
      </c>
      <c r="B4" s="6" t="e">
        <f>#REF!</f>
        <v>#REF!</v>
      </c>
      <c r="C4" s="7" t="e">
        <f>#REF!</f>
        <v>#REF!</v>
      </c>
      <c r="D4" s="7" t="e">
        <f>#REF!</f>
        <v>#REF!</v>
      </c>
      <c r="G4" s="3" t="e">
        <f>#REF!</f>
        <v>#REF!</v>
      </c>
      <c r="H4" s="8">
        <v>2</v>
      </c>
      <c r="I4" s="7" t="e">
        <f>#REF!</f>
        <v>#REF!</v>
      </c>
      <c r="J4" s="7" t="e">
        <f>#REF!</f>
        <v>#REF!</v>
      </c>
    </row>
    <row r="5" customHeight="1" spans="1:10">
      <c r="A5" s="5">
        <v>4</v>
      </c>
      <c r="B5" s="6" t="e">
        <f>#REF!</f>
        <v>#REF!</v>
      </c>
      <c r="C5" s="7" t="e">
        <f>#REF!</f>
        <v>#REF!</v>
      </c>
      <c r="D5" s="7" t="e">
        <f>#REF!</f>
        <v>#REF!</v>
      </c>
      <c r="G5" s="3" t="e">
        <f>#REF!</f>
        <v>#REF!</v>
      </c>
      <c r="H5" s="8">
        <v>13</v>
      </c>
      <c r="I5" s="7" t="e">
        <f>#REF!</f>
        <v>#REF!</v>
      </c>
      <c r="J5" s="7" t="e">
        <f>#REF!</f>
        <v>#REF!</v>
      </c>
    </row>
    <row r="6" customHeight="1" spans="1:10">
      <c r="A6" s="5">
        <v>5</v>
      </c>
      <c r="B6" s="6" t="e">
        <f>#REF!</f>
        <v>#REF!</v>
      </c>
      <c r="C6" s="7" t="e">
        <f>#REF!</f>
        <v>#REF!</v>
      </c>
      <c r="D6" s="7" t="e">
        <f>#REF!</f>
        <v>#REF!</v>
      </c>
      <c r="G6" s="3" t="e">
        <f>#REF!</f>
        <v>#REF!</v>
      </c>
      <c r="H6" s="8">
        <v>15</v>
      </c>
      <c r="I6" s="7" t="e">
        <f>#REF!</f>
        <v>#REF!</v>
      </c>
      <c r="J6" s="7" t="e">
        <f>#REF!</f>
        <v>#REF!</v>
      </c>
    </row>
    <row r="7" customHeight="1" spans="1:10">
      <c r="A7" s="5">
        <v>6</v>
      </c>
      <c r="B7" s="6" t="e">
        <f>#REF!</f>
        <v>#REF!</v>
      </c>
      <c r="C7" s="7" t="e">
        <f>#REF!</f>
        <v>#REF!</v>
      </c>
      <c r="D7" s="7" t="e">
        <f>#REF!</f>
        <v>#REF!</v>
      </c>
      <c r="G7" s="3" t="e">
        <f>#REF!</f>
        <v>#REF!</v>
      </c>
      <c r="H7" s="8">
        <v>2</v>
      </c>
      <c r="I7" s="14" t="e">
        <f>#REF!</f>
        <v>#REF!</v>
      </c>
      <c r="J7" s="14" t="e">
        <f>#REF!</f>
        <v>#REF!</v>
      </c>
    </row>
    <row r="8" customHeight="1" spans="1:10">
      <c r="A8" s="5">
        <v>7</v>
      </c>
      <c r="B8" s="9" t="e">
        <f>#REF!</f>
        <v>#REF!</v>
      </c>
      <c r="C8" s="7" t="e">
        <f>#REF!</f>
        <v>#REF!</v>
      </c>
      <c r="D8" s="7" t="e">
        <f>#REF!</f>
        <v>#REF!</v>
      </c>
      <c r="G8" s="3" t="e">
        <f>#REF!</f>
        <v>#REF!</v>
      </c>
      <c r="H8" s="5">
        <v>5</v>
      </c>
      <c r="I8" s="11" t="e">
        <f>#REF!</f>
        <v>#REF!</v>
      </c>
      <c r="J8" s="11" t="e">
        <f>#REF!</f>
        <v>#REF!</v>
      </c>
    </row>
    <row r="9" customHeight="1" spans="1:10">
      <c r="A9" s="5">
        <v>8</v>
      </c>
      <c r="B9" s="10"/>
      <c r="C9" s="7" t="e">
        <f>#REF!</f>
        <v>#REF!</v>
      </c>
      <c r="D9" s="7" t="e">
        <f>#REF!</f>
        <v>#REF!</v>
      </c>
      <c r="G9" s="3" t="e">
        <f>#REF!</f>
        <v>#REF!</v>
      </c>
      <c r="H9" s="5">
        <v>4</v>
      </c>
      <c r="I9" s="11" t="e">
        <f>#REF!</f>
        <v>#REF!</v>
      </c>
      <c r="J9" s="11" t="e">
        <f>#REF!</f>
        <v>#REF!</v>
      </c>
    </row>
    <row r="10" customHeight="1" spans="1:10">
      <c r="A10" s="5">
        <v>9</v>
      </c>
      <c r="B10" s="6" t="e">
        <f>#REF!</f>
        <v>#REF!</v>
      </c>
      <c r="C10" s="7" t="e">
        <f>#REF!</f>
        <v>#REF!</v>
      </c>
      <c r="D10" s="7" t="e">
        <f>#REF!</f>
        <v>#REF!</v>
      </c>
      <c r="G10" s="5" t="s">
        <v>166</v>
      </c>
      <c r="H10" s="8">
        <f>SUM(H2:H9)</f>
        <v>55</v>
      </c>
      <c r="I10" s="14" t="e">
        <f>SUM(I2:I9)</f>
        <v>#REF!</v>
      </c>
      <c r="J10" s="14" t="e">
        <f>SUM(J2:J9)</f>
        <v>#REF!</v>
      </c>
    </row>
    <row r="11" customHeight="1" spans="1:4">
      <c r="A11" s="5">
        <v>10</v>
      </c>
      <c r="B11" s="6" t="e">
        <f>#REF!</f>
        <v>#REF!</v>
      </c>
      <c r="C11" s="7" t="e">
        <f>#REF!</f>
        <v>#REF!</v>
      </c>
      <c r="D11" s="7" t="e">
        <f>#REF!</f>
        <v>#REF!</v>
      </c>
    </row>
    <row r="12" customHeight="1" spans="1:4">
      <c r="A12" s="5">
        <v>11</v>
      </c>
      <c r="B12" s="6" t="e">
        <f>#REF!</f>
        <v>#REF!</v>
      </c>
      <c r="C12" s="7" t="e">
        <f>#REF!</f>
        <v>#REF!</v>
      </c>
      <c r="D12" s="7" t="e">
        <f>#REF!</f>
        <v>#REF!</v>
      </c>
    </row>
    <row r="13" customHeight="1" spans="1:4">
      <c r="A13" s="5" t="s">
        <v>166</v>
      </c>
      <c r="B13" s="5"/>
      <c r="C13" s="11" t="e">
        <f>SUM(C2:C12)</f>
        <v>#REF!</v>
      </c>
      <c r="D13" s="11" t="e">
        <f>SUM(D2:D12)</f>
        <v>#REF!</v>
      </c>
    </row>
  </sheetData>
  <mergeCells count="2">
    <mergeCell ref="A13:B13"/>
    <mergeCell ref="B8:B9"/>
  </mergeCells>
  <pageMargins left="0.7" right="0.7" top="0.75" bottom="0.75" header="0.3" footer="0.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人员安排</vt:lpstr>
      <vt:lpstr>企业缺的资料</vt:lpstr>
      <vt:lpstr>沟通要点及补充资料5.10</vt:lpstr>
      <vt:lpstr>汇总表</vt:lpstr>
      <vt:lpstr>汇总表 (剔除核实金额为0的企业) (有公式)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Samgsung</dc:creator>
  <cp:lastModifiedBy>WPS_1684226177</cp:lastModifiedBy>
  <dcterms:created xsi:type="dcterms:W3CDTF">2016-04-20T01:04:00Z</dcterms:created>
  <cp:lastPrinted>2022-10-17T07:09:00Z</cp:lastPrinted>
  <dcterms:modified xsi:type="dcterms:W3CDTF">2024-06-13T10:10:25Z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1F3EFC72E0EF4405B85D9A3C298E786D</vt:lpwstr>
  </property>
  <property fmtid="{D5CDD505-2E9C-101B-9397-08002B2CF9AE}" pid="3" name="KSOProductBuildVer">
    <vt:lpwstr>2052-11.8.2.11718</vt:lpwstr>
  </property>
  <property fmtid="{D5CDD505-2E9C-101B-9397-08002B2CF9AE}" pid="4" name="KSOReadingLayout">
    <vt:bool>false</vt:bool>
  </property>
</Properties>
</file>