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1-1" sheetId="8" r:id="rId1"/>
    <sheet name="1-2" sheetId="4" r:id="rId2"/>
  </sheets>
  <definedNames>
    <definedName name="_xlnm._FilterDatabase" localSheetId="1" hidden="1">'1-2'!$A$7:$HW$18</definedName>
    <definedName name="_xlnm.Print_Titles" localSheetId="0">'1-1'!$5:$5</definedName>
    <definedName name="_xlnm.Print_Titles" localSheetId="1">'1-2'!$5:$7</definedName>
  </definedNames>
  <calcPr calcId="144525"/>
</workbook>
</file>

<file path=xl/sharedStrings.xml><?xml version="1.0" encoding="utf-8"?>
<sst xmlns="http://schemas.openxmlformats.org/spreadsheetml/2006/main" count="64" uniqueCount="42">
  <si>
    <t>附件1-1</t>
  </si>
  <si>
    <t>2023年中央财政医疗服务与保障能力提升（医疗卫生机构能力建设、卫生健康人才培养）补助资金分配表</t>
  </si>
  <si>
    <t>金额：万元</t>
  </si>
  <si>
    <t>单位</t>
  </si>
  <si>
    <t>合计</t>
  </si>
  <si>
    <t>传染病监测预警与应急指挥能力提升</t>
  </si>
  <si>
    <t>监测预警队伍建设和人才培养</t>
  </si>
  <si>
    <t>传染病实验室检测质量提升</t>
  </si>
  <si>
    <t>现场流行病学培训</t>
  </si>
  <si>
    <t>卫生监督机构能力建设</t>
  </si>
  <si>
    <t>国家传染病应急队伍能力建设</t>
  </si>
  <si>
    <t>传染病应急专业人才培训</t>
  </si>
  <si>
    <t>市疾病预防控制中心</t>
  </si>
  <si>
    <t>市卫生监督所</t>
  </si>
  <si>
    <t>曲江区</t>
  </si>
  <si>
    <t>新丰县</t>
  </si>
  <si>
    <t>乐昌市</t>
  </si>
  <si>
    <t>始兴县</t>
  </si>
  <si>
    <t>附件1-2</t>
  </si>
  <si>
    <t>2023年中央财政医疗服务与保障能力提升（医疗卫生机构能力建设、卫生健康人才培养）补助资金任务测算表</t>
  </si>
  <si>
    <t>疾控中心传染病应急专业人员开展传染病应急处置培训</t>
  </si>
  <si>
    <t>小计</t>
  </si>
  <si>
    <t>基层专业人员培训</t>
  </si>
  <si>
    <t>专业骨干培训</t>
  </si>
  <si>
    <t>市/县级基层传染病疫情小分队建设</t>
  </si>
  <si>
    <t>任务数</t>
  </si>
  <si>
    <t>补助金额</t>
  </si>
  <si>
    <t>培训人数（人）</t>
  </si>
  <si>
    <t>培训金额（按照7天，120元/人/天计算）</t>
  </si>
  <si>
    <t>省内培训金额（按照180天，120元/人/天计算）</t>
  </si>
  <si>
    <t>任务数(支)</t>
  </si>
  <si>
    <t>培训人次数</t>
  </si>
  <si>
    <t>培训
人次数（地市）</t>
  </si>
  <si>
    <t>培训
人次数（县区）</t>
  </si>
  <si>
    <t>曲江区疾病预防控制中心</t>
  </si>
  <si>
    <t>新丰县疾病预防控制中心</t>
  </si>
  <si>
    <t>乐昌市疾病预防控制中心</t>
  </si>
  <si>
    <t>始兴县疾病预防控制中心</t>
  </si>
  <si>
    <t>曲江区卫生监督所</t>
  </si>
  <si>
    <t>新丰县卫生监督所</t>
  </si>
  <si>
    <t>乐昌市卫生监督所</t>
  </si>
  <si>
    <t>始兴县卫生监督所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</si>
</sst>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);[Red]\(0.0\)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sz val="12"/>
      <color indexed="10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20"/>
      <color rgb="FFFF0000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21" fillId="0" borderId="0">
      <alignment vertical="center"/>
    </xf>
    <xf numFmtId="0" fontId="1" fillId="0" borderId="0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2" fillId="18" borderId="9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" fillId="0" borderId="0"/>
    <xf numFmtId="0" fontId="12" fillId="9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2" fillId="0" borderId="0" xfId="0" applyFont="true" applyFill="true" applyAlignment="true"/>
    <xf numFmtId="178" fontId="1" fillId="0" borderId="0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178" fontId="3" fillId="0" borderId="0" xfId="0" applyNumberFormat="true" applyFont="true" applyFill="true" applyBorder="true" applyAlignment="true">
      <alignment horizontal="center" vertical="center"/>
    </xf>
    <xf numFmtId="178" fontId="4" fillId="0" borderId="0" xfId="0" applyNumberFormat="true" applyFont="true" applyFill="true" applyBorder="true" applyAlignment="true">
      <alignment horizontal="left" vertical="center" wrapText="true"/>
    </xf>
    <xf numFmtId="178" fontId="5" fillId="0" borderId="0" xfId="0" applyNumberFormat="true" applyFont="true" applyFill="true" applyBorder="true" applyAlignment="true">
      <alignment horizontal="center" vertical="center"/>
    </xf>
    <xf numFmtId="178" fontId="4" fillId="0" borderId="0" xfId="0" applyNumberFormat="true" applyFont="true" applyFill="true" applyAlignment="true">
      <alignment horizontal="left" vertical="center" wrapText="true"/>
    </xf>
    <xf numFmtId="178" fontId="1" fillId="0" borderId="0" xfId="0" applyNumberFormat="true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178" fontId="5" fillId="0" borderId="0" xfId="0" applyNumberFormat="true" applyFont="true" applyFill="true" applyAlignment="true">
      <alignment horizontal="center" vertical="center"/>
    </xf>
    <xf numFmtId="178" fontId="6" fillId="0" borderId="0" xfId="0" applyNumberFormat="true" applyFont="true" applyFill="true" applyAlignment="true">
      <alignment horizontal="center" vertical="center" wrapText="true"/>
    </xf>
    <xf numFmtId="178" fontId="7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1" applyNumberFormat="true" applyFont="true" applyFill="true" applyBorder="true" applyAlignment="true">
      <alignment horizontal="center" vertical="center" wrapText="true"/>
    </xf>
    <xf numFmtId="178" fontId="2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/>
    </xf>
    <xf numFmtId="178" fontId="3" fillId="0" borderId="0" xfId="0" applyNumberFormat="true" applyFont="true" applyFill="true" applyAlignment="true">
      <alignment horizontal="center" vertical="center"/>
    </xf>
    <xf numFmtId="0" fontId="9" fillId="0" borderId="0" xfId="0" applyNumberFormat="true" applyFont="true" applyFill="true" applyBorder="true" applyAlignment="true">
      <alignment horizontal="center" vertical="center"/>
    </xf>
    <xf numFmtId="178" fontId="9" fillId="0" borderId="0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0" fontId="9" fillId="0" borderId="1" xfId="1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/>
    </xf>
    <xf numFmtId="178" fontId="2" fillId="0" borderId="0" xfId="0" applyNumberFormat="true" applyFont="true" applyFill="true" applyBorder="true" applyAlignment="true">
      <alignment horizontal="right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wrapText="true"/>
    </xf>
    <xf numFmtId="0" fontId="2" fillId="0" borderId="1" xfId="0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Border="true" applyAlignment="true">
      <alignment horizontal="center" vertical="center"/>
    </xf>
    <xf numFmtId="43" fontId="3" fillId="0" borderId="0" xfId="0" applyNumberFormat="true" applyFont="true" applyFill="true" applyBorder="true" applyAlignment="true">
      <alignment horizontal="center" vertical="center"/>
    </xf>
    <xf numFmtId="43" fontId="5" fillId="0" borderId="0" xfId="0" applyNumberFormat="true" applyFont="true" applyFill="true" applyBorder="true" applyAlignment="true">
      <alignment horizontal="center" vertical="center"/>
    </xf>
    <xf numFmtId="43" fontId="1" fillId="0" borderId="0" xfId="0" applyNumberFormat="true" applyFont="true" applyFill="true" applyAlignment="true">
      <alignment horizontal="center" vertical="center"/>
    </xf>
    <xf numFmtId="43" fontId="5" fillId="0" borderId="0" xfId="0" applyNumberFormat="true" applyFont="true" applyFill="true" applyAlignment="true">
      <alignment horizontal="center" vertical="center"/>
    </xf>
    <xf numFmtId="43" fontId="6" fillId="0" borderId="0" xfId="0" applyNumberFormat="true" applyFont="true" applyFill="true" applyAlignment="true">
      <alignment horizontal="center" vertical="center" wrapText="true"/>
    </xf>
    <xf numFmtId="43" fontId="7" fillId="0" borderId="0" xfId="0" applyNumberFormat="true" applyFont="true" applyFill="true" applyBorder="true" applyAlignment="true">
      <alignment horizontal="center" vertical="center" wrapText="true"/>
    </xf>
    <xf numFmtId="43" fontId="2" fillId="0" borderId="0" xfId="0" applyNumberFormat="true" applyFont="true" applyFill="true" applyBorder="true" applyAlignment="true">
      <alignment horizontal="center" vertical="center"/>
    </xf>
    <xf numFmtId="43" fontId="7" fillId="0" borderId="1" xfId="0" applyNumberFormat="true" applyFont="true" applyFill="true" applyBorder="true" applyAlignment="true">
      <alignment horizontal="center" vertical="center" wrapText="true"/>
    </xf>
    <xf numFmtId="43" fontId="7" fillId="0" borderId="2" xfId="0" applyNumberFormat="true" applyFont="true" applyFill="true" applyBorder="true" applyAlignment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/>
    </xf>
    <xf numFmtId="43" fontId="3" fillId="0" borderId="0" xfId="0" applyNumberFormat="true" applyFont="true" applyFill="true" applyAlignment="true">
      <alignment horizontal="center" vertical="center"/>
    </xf>
    <xf numFmtId="43" fontId="10" fillId="0" borderId="0" xfId="0" applyNumberFormat="true" applyFont="true" applyFill="true" applyAlignment="true">
      <alignment horizontal="center" vertical="center" wrapText="true"/>
    </xf>
    <xf numFmtId="43" fontId="9" fillId="0" borderId="0" xfId="0" applyNumberFormat="true" applyFont="true" applyFill="true" applyBorder="true" applyAlignment="true">
      <alignment horizontal="center" vertical="center"/>
    </xf>
    <xf numFmtId="43" fontId="2" fillId="0" borderId="0" xfId="0" applyNumberFormat="true" applyFont="true" applyFill="true" applyBorder="true" applyAlignment="true"/>
    <xf numFmtId="43" fontId="2" fillId="0" borderId="0" xfId="0" applyNumberFormat="true" applyFont="true" applyFill="true" applyBorder="true" applyAlignment="true">
      <alignment horizontal="right" vertical="center"/>
    </xf>
  </cellXfs>
  <cellStyles count="52">
    <cellStyle name="常规" xfId="0" builtinId="0"/>
    <cellStyle name="常规_Sheet1_Sheet1 (2)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常规_分县年报格式" xfId="22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12"/>
  <sheetViews>
    <sheetView tabSelected="1" workbookViewId="0">
      <selection activeCell="M5" sqref="M5"/>
    </sheetView>
  </sheetViews>
  <sheetFormatPr defaultColWidth="9" defaultRowHeight="15.75"/>
  <cols>
    <col min="1" max="1" width="19.8583333333333" style="4" customWidth="true"/>
    <col min="2" max="2" width="10.65" style="42" customWidth="true"/>
    <col min="3" max="3" width="13.375" style="42" customWidth="true"/>
    <col min="4" max="4" width="12.125" style="42" customWidth="true"/>
    <col min="5" max="5" width="11.875" style="43" customWidth="true"/>
    <col min="6" max="6" width="11.875" style="42" customWidth="true"/>
    <col min="7" max="7" width="13.5" style="42" customWidth="true"/>
    <col min="8" max="8" width="12.875" style="42" customWidth="true"/>
    <col min="9" max="9" width="14.625" style="42" customWidth="true"/>
    <col min="10" max="12" width="9" style="5"/>
    <col min="13" max="13" width="10.225" style="5"/>
    <col min="14" max="14" width="11.6666666666667" style="5"/>
    <col min="15" max="222" width="9" style="5"/>
    <col min="223" max="16366" width="9" style="1"/>
  </cols>
  <sheetData>
    <row r="1" s="1" customFormat="true" ht="32" customHeight="true" spans="1:222">
      <c r="A1" s="9" t="s">
        <v>0</v>
      </c>
      <c r="B1" s="42"/>
      <c r="C1" s="44"/>
      <c r="D1" s="42"/>
      <c r="E1" s="43"/>
      <c r="F1" s="42"/>
      <c r="G1" s="42"/>
      <c r="H1" s="42"/>
      <c r="I1" s="4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</row>
    <row r="2" s="1" customFormat="true" ht="16" customHeight="true" spans="1:222">
      <c r="A2" s="11"/>
      <c r="B2" s="45"/>
      <c r="C2" s="46"/>
      <c r="D2" s="45"/>
      <c r="E2" s="53"/>
      <c r="F2" s="45"/>
      <c r="G2" s="45"/>
      <c r="H2" s="45"/>
      <c r="I2" s="4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</row>
    <row r="3" s="1" customFormat="true" ht="59" customHeight="true" spans="1:222">
      <c r="A3" s="15" t="s">
        <v>1</v>
      </c>
      <c r="B3" s="47"/>
      <c r="C3" s="47"/>
      <c r="D3" s="47"/>
      <c r="E3" s="54"/>
      <c r="F3" s="47"/>
      <c r="G3" s="47"/>
      <c r="H3" s="47"/>
      <c r="I3" s="4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</row>
    <row r="4" s="2" customFormat="true" ht="26" customHeight="true" spans="1:222">
      <c r="A4" s="16"/>
      <c r="B4" s="48"/>
      <c r="C4" s="48"/>
      <c r="D4" s="49"/>
      <c r="E4" s="55"/>
      <c r="F4" s="49"/>
      <c r="G4" s="56"/>
      <c r="H4" s="49"/>
      <c r="I4" s="57" t="s">
        <v>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</row>
    <row r="5" s="2" customFormat="true" ht="72" customHeight="true" spans="1:222">
      <c r="A5" s="18" t="s">
        <v>3</v>
      </c>
      <c r="B5" s="50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0" t="s">
        <v>10</v>
      </c>
      <c r="I5" s="50" t="s">
        <v>11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</row>
    <row r="6" s="2" customFormat="true" ht="35" customHeight="true" spans="1:222">
      <c r="A6" s="21" t="s">
        <v>4</v>
      </c>
      <c r="B6" s="52">
        <f>C6++D6+E6+F6+G6+H6+I6</f>
        <v>300.05</v>
      </c>
      <c r="C6" s="52">
        <f>SUM(C7:C12)</f>
        <v>118</v>
      </c>
      <c r="D6" s="52">
        <f t="shared" ref="D6:I6" si="0">SUM(D7:D12)</f>
        <v>6.3</v>
      </c>
      <c r="E6" s="52">
        <f t="shared" si="0"/>
        <v>15</v>
      </c>
      <c r="F6" s="52">
        <f t="shared" si="0"/>
        <v>12.25</v>
      </c>
      <c r="G6" s="52">
        <f t="shared" si="0"/>
        <v>125</v>
      </c>
      <c r="H6" s="52">
        <f t="shared" si="0"/>
        <v>19.5</v>
      </c>
      <c r="I6" s="52">
        <f t="shared" si="0"/>
        <v>4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</row>
    <row r="7" s="2" customFormat="true" ht="35" customHeight="true" spans="1:222">
      <c r="A7" s="21" t="s">
        <v>12</v>
      </c>
      <c r="B7" s="52">
        <f t="shared" ref="B7:B12" si="1">C7++D7+E7+F7+G7+H7+I7</f>
        <v>99.05</v>
      </c>
      <c r="C7" s="52">
        <v>54</v>
      </c>
      <c r="D7" s="52">
        <v>6.3</v>
      </c>
      <c r="E7" s="52">
        <v>15</v>
      </c>
      <c r="F7" s="52">
        <v>12.25</v>
      </c>
      <c r="G7" s="52"/>
      <c r="H7" s="52">
        <v>7.5</v>
      </c>
      <c r="I7" s="52">
        <v>4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</row>
    <row r="8" s="2" customFormat="true" ht="35" customHeight="true" spans="1:222">
      <c r="A8" s="21" t="s">
        <v>13</v>
      </c>
      <c r="B8" s="52">
        <f t="shared" si="1"/>
        <v>25</v>
      </c>
      <c r="C8" s="52"/>
      <c r="D8" s="52"/>
      <c r="E8" s="52"/>
      <c r="F8" s="52"/>
      <c r="G8" s="52">
        <v>25</v>
      </c>
      <c r="H8" s="52"/>
      <c r="I8" s="52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</row>
    <row r="9" s="2" customFormat="true" ht="35" customHeight="true" spans="1:222">
      <c r="A9" s="21" t="s">
        <v>14</v>
      </c>
      <c r="B9" s="52">
        <f t="shared" si="1"/>
        <v>44</v>
      </c>
      <c r="C9" s="52">
        <v>16</v>
      </c>
      <c r="D9" s="52"/>
      <c r="E9" s="52"/>
      <c r="F9" s="52"/>
      <c r="G9" s="52">
        <v>25</v>
      </c>
      <c r="H9" s="52">
        <v>3</v>
      </c>
      <c r="I9" s="52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</row>
    <row r="10" s="2" customFormat="true" ht="35" customHeight="true" spans="1:222">
      <c r="A10" s="21" t="s">
        <v>15</v>
      </c>
      <c r="B10" s="52">
        <f t="shared" si="1"/>
        <v>44</v>
      </c>
      <c r="C10" s="52">
        <v>16</v>
      </c>
      <c r="D10" s="52"/>
      <c r="E10" s="52"/>
      <c r="F10" s="52"/>
      <c r="G10" s="52">
        <v>25</v>
      </c>
      <c r="H10" s="52">
        <v>3</v>
      </c>
      <c r="I10" s="52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</row>
    <row r="11" s="2" customFormat="true" ht="35" customHeight="true" spans="1:222">
      <c r="A11" s="21" t="s">
        <v>16</v>
      </c>
      <c r="B11" s="52">
        <f t="shared" si="1"/>
        <v>44</v>
      </c>
      <c r="C11" s="52">
        <v>16</v>
      </c>
      <c r="D11" s="52"/>
      <c r="E11" s="52"/>
      <c r="F11" s="52"/>
      <c r="G11" s="52">
        <v>25</v>
      </c>
      <c r="H11" s="52">
        <v>3</v>
      </c>
      <c r="I11" s="52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</row>
    <row r="12" s="2" customFormat="true" ht="35" customHeight="true" spans="1:222">
      <c r="A12" s="21" t="s">
        <v>17</v>
      </c>
      <c r="B12" s="52">
        <f t="shared" si="1"/>
        <v>44</v>
      </c>
      <c r="C12" s="52">
        <v>16</v>
      </c>
      <c r="D12" s="52"/>
      <c r="E12" s="52"/>
      <c r="F12" s="52"/>
      <c r="G12" s="52">
        <v>25</v>
      </c>
      <c r="H12" s="52">
        <v>3</v>
      </c>
      <c r="I12" s="52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</row>
  </sheetData>
  <mergeCells count="1">
    <mergeCell ref="A3:I3"/>
  </mergeCells>
  <printOptions horizontalCentered="true"/>
  <pageMargins left="0.393055555555556" right="0.393055555555556" top="0.747916666666667" bottom="0.786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W18"/>
  <sheetViews>
    <sheetView zoomScale="90" zoomScaleNormal="90" workbookViewId="0">
      <selection activeCell="I13" sqref="I13"/>
    </sheetView>
  </sheetViews>
  <sheetFormatPr defaultColWidth="9" defaultRowHeight="15.75"/>
  <cols>
    <col min="1" max="1" width="13.7" style="4" customWidth="true"/>
    <col min="2" max="2" width="9.01666666666667" style="5" customWidth="true"/>
    <col min="3" max="3" width="5.96666666666667" style="6" customWidth="true"/>
    <col min="4" max="4" width="6.66666666666667" style="5" customWidth="true"/>
    <col min="5" max="5" width="7.21666666666667" style="5" customWidth="true"/>
    <col min="6" max="6" width="10.275" style="6" customWidth="true"/>
    <col min="7" max="7" width="14.025" style="5" customWidth="true"/>
    <col min="8" max="8" width="7.35833333333333" style="6" customWidth="true"/>
    <col min="9" max="9" width="17.0833333333333" style="5" customWidth="true"/>
    <col min="10" max="10" width="5.83333333333333" style="7" customWidth="true"/>
    <col min="11" max="11" width="6.65833333333333" style="8" customWidth="true"/>
    <col min="12" max="12" width="7.21666666666667" style="6" customWidth="true"/>
    <col min="13" max="13" width="7.35" style="5" customWidth="true"/>
    <col min="14" max="14" width="6.8" style="6" customWidth="true"/>
    <col min="15" max="15" width="6.38333333333333" style="5" customWidth="true"/>
    <col min="16" max="16" width="8.74166666666667" style="5" customWidth="true"/>
    <col min="17" max="17" width="8.19166666666667" style="5" customWidth="true"/>
    <col min="18" max="18" width="6.66666666666667" style="5" customWidth="true"/>
    <col min="19" max="19" width="6.525" style="5" customWidth="true"/>
    <col min="20" max="21" width="7.35" style="5" customWidth="true"/>
    <col min="22" max="231" width="9" style="5"/>
    <col min="232" max="16384" width="9" style="1"/>
  </cols>
  <sheetData>
    <row r="1" s="1" customFormat="true" ht="21.95" customHeight="true" spans="1:231">
      <c r="A1" s="9" t="s">
        <v>18</v>
      </c>
      <c r="B1" s="5"/>
      <c r="C1" s="6"/>
      <c r="D1" s="10"/>
      <c r="E1" s="5"/>
      <c r="F1" s="6"/>
      <c r="G1" s="5"/>
      <c r="H1" s="6"/>
      <c r="I1" s="5"/>
      <c r="J1" s="7"/>
      <c r="K1" s="8"/>
      <c r="L1" s="6"/>
      <c r="M1" s="5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</row>
    <row r="2" s="1" customFormat="true" ht="21.95" customHeight="true" spans="1:231">
      <c r="A2" s="11"/>
      <c r="B2" s="12"/>
      <c r="C2" s="13"/>
      <c r="D2" s="14"/>
      <c r="E2" s="12"/>
      <c r="F2" s="13"/>
      <c r="G2" s="12"/>
      <c r="H2" s="13"/>
      <c r="I2" s="12"/>
      <c r="J2" s="30"/>
      <c r="K2" s="31"/>
      <c r="L2" s="13"/>
      <c r="M2" s="12"/>
      <c r="N2" s="13"/>
      <c r="O2" s="12"/>
      <c r="P2" s="12"/>
      <c r="Q2" s="12"/>
      <c r="R2" s="12"/>
      <c r="S2" s="12"/>
      <c r="T2" s="12"/>
      <c r="U2" s="12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s="1" customFormat="true" ht="30.95" customHeight="true" spans="1:231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s="2" customFormat="true" ht="30.95" customHeight="true" spans="1:231">
      <c r="A4" s="16"/>
      <c r="B4" s="16"/>
      <c r="C4" s="17"/>
      <c r="D4" s="16"/>
      <c r="E4" s="25"/>
      <c r="F4" s="26"/>
      <c r="G4" s="25"/>
      <c r="H4" s="26"/>
      <c r="I4" s="25"/>
      <c r="J4" s="32"/>
      <c r="K4" s="33"/>
      <c r="L4" s="26"/>
      <c r="M4" s="25"/>
      <c r="N4" s="26"/>
      <c r="O4" s="37"/>
      <c r="P4" s="25"/>
      <c r="Q4" s="25"/>
      <c r="R4" s="25"/>
      <c r="S4" s="37" t="s">
        <v>2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</row>
    <row r="5" s="2" customFormat="true" ht="38" customHeight="true" spans="1:231">
      <c r="A5" s="18" t="s">
        <v>3</v>
      </c>
      <c r="B5" s="18" t="s">
        <v>4</v>
      </c>
      <c r="C5" s="19" t="s">
        <v>5</v>
      </c>
      <c r="D5" s="19"/>
      <c r="E5" s="18" t="s">
        <v>6</v>
      </c>
      <c r="F5" s="18"/>
      <c r="G5" s="18"/>
      <c r="H5" s="18"/>
      <c r="I5" s="18"/>
      <c r="J5" s="19" t="s">
        <v>7</v>
      </c>
      <c r="K5" s="19"/>
      <c r="L5" s="19" t="s">
        <v>8</v>
      </c>
      <c r="M5" s="19"/>
      <c r="N5" s="19" t="s">
        <v>9</v>
      </c>
      <c r="O5" s="19"/>
      <c r="P5" s="20" t="s">
        <v>10</v>
      </c>
      <c r="Q5" s="20"/>
      <c r="R5" s="38" t="s">
        <v>20</v>
      </c>
      <c r="S5" s="38"/>
      <c r="T5" s="38"/>
      <c r="U5" s="38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</row>
    <row r="6" s="2" customFormat="true" ht="39" customHeight="true" spans="1:231">
      <c r="A6" s="18"/>
      <c r="B6" s="18"/>
      <c r="C6" s="19"/>
      <c r="D6" s="19"/>
      <c r="E6" s="18" t="s">
        <v>21</v>
      </c>
      <c r="F6" s="27" t="s">
        <v>22</v>
      </c>
      <c r="G6" s="28"/>
      <c r="H6" s="27" t="s">
        <v>23</v>
      </c>
      <c r="I6" s="28"/>
      <c r="J6" s="19"/>
      <c r="K6" s="19"/>
      <c r="L6" s="19"/>
      <c r="M6" s="19"/>
      <c r="N6" s="19"/>
      <c r="O6" s="19"/>
      <c r="P6" s="38" t="s">
        <v>24</v>
      </c>
      <c r="Q6" s="38"/>
      <c r="R6" s="38"/>
      <c r="S6" s="38"/>
      <c r="T6" s="38"/>
      <c r="U6" s="38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</row>
    <row r="7" s="2" customFormat="true" ht="67" customHeight="true" spans="1:231">
      <c r="A7" s="18"/>
      <c r="B7" s="18"/>
      <c r="C7" s="19" t="s">
        <v>25</v>
      </c>
      <c r="D7" s="20" t="s">
        <v>26</v>
      </c>
      <c r="E7" s="18"/>
      <c r="F7" s="27" t="s">
        <v>27</v>
      </c>
      <c r="G7" s="29" t="s">
        <v>28</v>
      </c>
      <c r="H7" s="27" t="s">
        <v>27</v>
      </c>
      <c r="I7" s="28" t="s">
        <v>29</v>
      </c>
      <c r="J7" s="19" t="s">
        <v>25</v>
      </c>
      <c r="K7" s="20" t="s">
        <v>26</v>
      </c>
      <c r="L7" s="19" t="s">
        <v>27</v>
      </c>
      <c r="M7" s="19" t="s">
        <v>26</v>
      </c>
      <c r="N7" s="19" t="s">
        <v>25</v>
      </c>
      <c r="O7" s="20" t="s">
        <v>26</v>
      </c>
      <c r="P7" s="38" t="s">
        <v>30</v>
      </c>
      <c r="Q7" s="20" t="s">
        <v>26</v>
      </c>
      <c r="R7" s="20" t="s">
        <v>26</v>
      </c>
      <c r="S7" s="38" t="s">
        <v>31</v>
      </c>
      <c r="T7" s="38" t="s">
        <v>32</v>
      </c>
      <c r="U7" s="20" t="s">
        <v>33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</row>
    <row r="8" s="2" customFormat="true" ht="35" customHeight="true" spans="1:231">
      <c r="A8" s="21" t="s">
        <v>4</v>
      </c>
      <c r="B8" s="22">
        <f>D8+E8+K8+M8+O8+Q8+R8</f>
        <v>300.05</v>
      </c>
      <c r="C8" s="23">
        <v>5</v>
      </c>
      <c r="D8" s="24">
        <v>118</v>
      </c>
      <c r="E8" s="22">
        <f>G8+I8</f>
        <v>6.3</v>
      </c>
      <c r="F8" s="23">
        <v>24</v>
      </c>
      <c r="G8" s="22">
        <v>2</v>
      </c>
      <c r="H8" s="23">
        <v>2</v>
      </c>
      <c r="I8" s="22">
        <v>4.3</v>
      </c>
      <c r="J8" s="23">
        <v>10</v>
      </c>
      <c r="K8" s="24">
        <v>15</v>
      </c>
      <c r="L8" s="23">
        <v>5</v>
      </c>
      <c r="M8" s="22">
        <f>L8*2.45</f>
        <v>12.25</v>
      </c>
      <c r="N8" s="23">
        <v>5</v>
      </c>
      <c r="O8" s="39">
        <v>125</v>
      </c>
      <c r="P8" s="39">
        <v>5</v>
      </c>
      <c r="Q8" s="21">
        <f>SUM(Q9:Q14)</f>
        <v>19.5</v>
      </c>
      <c r="R8" s="21">
        <v>4</v>
      </c>
      <c r="S8" s="39">
        <f>SUM(T8:U8)</f>
        <v>100</v>
      </c>
      <c r="T8" s="39">
        <v>20</v>
      </c>
      <c r="U8" s="41">
        <v>80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</row>
    <row r="9" s="2" customFormat="true" ht="35" customHeight="true" spans="1:231">
      <c r="A9" s="21" t="s">
        <v>12</v>
      </c>
      <c r="B9" s="22">
        <f>D9+E9+K9+M9+O9+Q9+R9</f>
        <v>99.05</v>
      </c>
      <c r="C9" s="23">
        <v>1</v>
      </c>
      <c r="D9" s="24">
        <v>54</v>
      </c>
      <c r="E9" s="22">
        <f>G9+I9</f>
        <v>6.3</v>
      </c>
      <c r="F9" s="23">
        <v>24</v>
      </c>
      <c r="G9" s="22">
        <v>2</v>
      </c>
      <c r="H9" s="23">
        <v>2</v>
      </c>
      <c r="I9" s="22">
        <v>4.3</v>
      </c>
      <c r="J9" s="23">
        <v>10</v>
      </c>
      <c r="K9" s="24">
        <v>15</v>
      </c>
      <c r="L9" s="23">
        <v>5</v>
      </c>
      <c r="M9" s="22">
        <v>12.25</v>
      </c>
      <c r="N9" s="22"/>
      <c r="O9" s="39"/>
      <c r="P9" s="39">
        <v>1</v>
      </c>
      <c r="Q9" s="21">
        <v>7.5</v>
      </c>
      <c r="R9" s="21">
        <v>4</v>
      </c>
      <c r="S9" s="39">
        <f>SUM(T9:U9)</f>
        <v>100</v>
      </c>
      <c r="T9" s="39">
        <v>20</v>
      </c>
      <c r="U9" s="41">
        <v>80</v>
      </c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</row>
    <row r="10" s="3" customFormat="true" ht="35" customHeight="true" spans="1:231">
      <c r="A10" s="21" t="s">
        <v>13</v>
      </c>
      <c r="B10" s="22">
        <f t="shared" ref="B9:B18" si="0">D10+E10+K10+M10+O10+Q10+S10</f>
        <v>25</v>
      </c>
      <c r="C10" s="23"/>
      <c r="D10" s="24"/>
      <c r="E10" s="22"/>
      <c r="F10" s="23"/>
      <c r="G10" s="22"/>
      <c r="H10" s="23"/>
      <c r="I10" s="22"/>
      <c r="J10" s="23"/>
      <c r="K10" s="24"/>
      <c r="L10" s="23"/>
      <c r="M10" s="22"/>
      <c r="N10" s="23">
        <v>1</v>
      </c>
      <c r="O10" s="39">
        <v>25</v>
      </c>
      <c r="P10" s="40"/>
      <c r="Q10" s="40"/>
      <c r="R10" s="40"/>
      <c r="S10" s="40"/>
      <c r="T10" s="40"/>
      <c r="U10" s="40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</row>
    <row r="11" s="3" customFormat="true" ht="35" customHeight="true" spans="1:231">
      <c r="A11" s="21" t="s">
        <v>34</v>
      </c>
      <c r="B11" s="22">
        <f t="shared" si="0"/>
        <v>19</v>
      </c>
      <c r="C11" s="23">
        <v>1</v>
      </c>
      <c r="D11" s="24">
        <v>16</v>
      </c>
      <c r="E11" s="22"/>
      <c r="F11" s="23"/>
      <c r="G11" s="22"/>
      <c r="H11" s="23"/>
      <c r="I11" s="22"/>
      <c r="J11" s="34"/>
      <c r="K11" s="35"/>
      <c r="L11" s="23"/>
      <c r="M11" s="22"/>
      <c r="N11" s="23"/>
      <c r="O11" s="39"/>
      <c r="P11" s="39">
        <v>1</v>
      </c>
      <c r="Q11" s="21">
        <v>3</v>
      </c>
      <c r="R11" s="39"/>
      <c r="S11" s="21"/>
      <c r="T11" s="39"/>
      <c r="U11" s="41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</row>
    <row r="12" s="3" customFormat="true" ht="35" customHeight="true" spans="1:231">
      <c r="A12" s="21" t="s">
        <v>35</v>
      </c>
      <c r="B12" s="22">
        <f t="shared" si="0"/>
        <v>19</v>
      </c>
      <c r="C12" s="23">
        <v>1</v>
      </c>
      <c r="D12" s="24">
        <v>16</v>
      </c>
      <c r="E12" s="22"/>
      <c r="F12" s="23"/>
      <c r="G12" s="22"/>
      <c r="H12" s="23"/>
      <c r="I12" s="22"/>
      <c r="J12" s="34"/>
      <c r="K12" s="35"/>
      <c r="L12" s="23"/>
      <c r="M12" s="22"/>
      <c r="N12" s="23"/>
      <c r="O12" s="39"/>
      <c r="P12" s="39">
        <v>1</v>
      </c>
      <c r="Q12" s="21">
        <v>3</v>
      </c>
      <c r="R12" s="39"/>
      <c r="S12" s="21"/>
      <c r="T12" s="39"/>
      <c r="U12" s="41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</row>
    <row r="13" s="3" customFormat="true" ht="35" customHeight="true" spans="1:231">
      <c r="A13" s="21" t="s">
        <v>36</v>
      </c>
      <c r="B13" s="22">
        <f t="shared" si="0"/>
        <v>19</v>
      </c>
      <c r="C13" s="23">
        <v>1</v>
      </c>
      <c r="D13" s="24">
        <v>16</v>
      </c>
      <c r="E13" s="22"/>
      <c r="F13" s="23"/>
      <c r="G13" s="22"/>
      <c r="H13" s="23"/>
      <c r="I13" s="22"/>
      <c r="J13" s="34"/>
      <c r="K13" s="35"/>
      <c r="L13" s="23"/>
      <c r="M13" s="22"/>
      <c r="N13" s="23"/>
      <c r="O13" s="39"/>
      <c r="P13" s="39">
        <v>1</v>
      </c>
      <c r="Q13" s="21">
        <v>3</v>
      </c>
      <c r="R13" s="39"/>
      <c r="S13" s="21"/>
      <c r="T13" s="39"/>
      <c r="U13" s="41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</row>
    <row r="14" s="3" customFormat="true" ht="35" customHeight="true" spans="1:231">
      <c r="A14" s="21" t="s">
        <v>37</v>
      </c>
      <c r="B14" s="22">
        <f t="shared" si="0"/>
        <v>19</v>
      </c>
      <c r="C14" s="23">
        <v>1</v>
      </c>
      <c r="D14" s="24">
        <v>16</v>
      </c>
      <c r="E14" s="22"/>
      <c r="F14" s="23"/>
      <c r="G14" s="22"/>
      <c r="H14" s="23"/>
      <c r="I14" s="22"/>
      <c r="J14" s="34"/>
      <c r="K14" s="35"/>
      <c r="L14" s="23"/>
      <c r="M14" s="22"/>
      <c r="N14" s="23"/>
      <c r="O14" s="39"/>
      <c r="P14" s="39">
        <v>1</v>
      </c>
      <c r="Q14" s="21">
        <v>3</v>
      </c>
      <c r="R14" s="39"/>
      <c r="S14" s="21"/>
      <c r="T14" s="39"/>
      <c r="U14" s="41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</row>
    <row r="15" s="2" customFormat="true" ht="35" customHeight="true" spans="1:231">
      <c r="A15" s="21" t="s">
        <v>38</v>
      </c>
      <c r="B15" s="22">
        <f t="shared" si="0"/>
        <v>25</v>
      </c>
      <c r="C15" s="23"/>
      <c r="D15" s="22"/>
      <c r="E15" s="22"/>
      <c r="F15" s="23"/>
      <c r="G15" s="22"/>
      <c r="H15" s="23"/>
      <c r="I15" s="22"/>
      <c r="J15" s="34"/>
      <c r="K15" s="36"/>
      <c r="L15" s="23"/>
      <c r="M15" s="22"/>
      <c r="N15" s="23">
        <v>1</v>
      </c>
      <c r="O15" s="39">
        <v>25</v>
      </c>
      <c r="P15" s="21"/>
      <c r="Q15" s="21"/>
      <c r="R15" s="21"/>
      <c r="S15" s="21"/>
      <c r="T15" s="21"/>
      <c r="U15" s="21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</row>
    <row r="16" s="2" customFormat="true" ht="35" customHeight="true" spans="1:231">
      <c r="A16" s="21" t="s">
        <v>39</v>
      </c>
      <c r="B16" s="22">
        <f t="shared" si="0"/>
        <v>25</v>
      </c>
      <c r="C16" s="23"/>
      <c r="D16" s="22"/>
      <c r="E16" s="22"/>
      <c r="F16" s="23"/>
      <c r="G16" s="22"/>
      <c r="H16" s="23"/>
      <c r="I16" s="22"/>
      <c r="J16" s="34"/>
      <c r="K16" s="36"/>
      <c r="L16" s="23"/>
      <c r="M16" s="22"/>
      <c r="N16" s="23">
        <v>1</v>
      </c>
      <c r="O16" s="39">
        <v>25</v>
      </c>
      <c r="P16" s="21"/>
      <c r="Q16" s="21"/>
      <c r="R16" s="21"/>
      <c r="S16" s="21"/>
      <c r="T16" s="21"/>
      <c r="U16" s="21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</row>
    <row r="17" s="2" customFormat="true" ht="35" customHeight="true" spans="1:231">
      <c r="A17" s="21" t="s">
        <v>40</v>
      </c>
      <c r="B17" s="22">
        <f t="shared" si="0"/>
        <v>25</v>
      </c>
      <c r="C17" s="23"/>
      <c r="D17" s="22"/>
      <c r="E17" s="22"/>
      <c r="F17" s="23"/>
      <c r="G17" s="22"/>
      <c r="H17" s="23"/>
      <c r="I17" s="22"/>
      <c r="J17" s="34"/>
      <c r="K17" s="36"/>
      <c r="L17" s="23"/>
      <c r="M17" s="22"/>
      <c r="N17" s="23">
        <v>1</v>
      </c>
      <c r="O17" s="39">
        <v>25</v>
      </c>
      <c r="P17" s="21"/>
      <c r="Q17" s="21"/>
      <c r="R17" s="21"/>
      <c r="S17" s="21"/>
      <c r="T17" s="21"/>
      <c r="U17" s="21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</row>
    <row r="18" s="2" customFormat="true" ht="35" customHeight="true" spans="1:231">
      <c r="A18" s="21" t="s">
        <v>41</v>
      </c>
      <c r="B18" s="22">
        <f t="shared" si="0"/>
        <v>25</v>
      </c>
      <c r="C18" s="23"/>
      <c r="D18" s="22"/>
      <c r="E18" s="22"/>
      <c r="F18" s="23"/>
      <c r="G18" s="22"/>
      <c r="H18" s="23"/>
      <c r="I18" s="22"/>
      <c r="J18" s="34"/>
      <c r="K18" s="36"/>
      <c r="L18" s="23"/>
      <c r="M18" s="22"/>
      <c r="N18" s="23">
        <v>1</v>
      </c>
      <c r="O18" s="39">
        <v>25</v>
      </c>
      <c r="P18" s="21"/>
      <c r="Q18" s="21"/>
      <c r="R18" s="21"/>
      <c r="S18" s="21"/>
      <c r="T18" s="21"/>
      <c r="U18" s="21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</row>
  </sheetData>
  <mergeCells count="14">
    <mergeCell ref="A3:U3"/>
    <mergeCell ref="E5:I5"/>
    <mergeCell ref="P5:Q5"/>
    <mergeCell ref="F6:G6"/>
    <mergeCell ref="H6:I6"/>
    <mergeCell ref="P6:Q6"/>
    <mergeCell ref="A5:A7"/>
    <mergeCell ref="B5:B7"/>
    <mergeCell ref="E6:E7"/>
    <mergeCell ref="J5:K6"/>
    <mergeCell ref="L5:M6"/>
    <mergeCell ref="N5:O6"/>
    <mergeCell ref="C5:D6"/>
    <mergeCell ref="R5:U6"/>
  </mergeCells>
  <printOptions horizontalCentered="true"/>
  <pageMargins left="0.393055555555556" right="0.393055555555556" top="0.590277777777778" bottom="0.393055555555556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</vt:lpstr>
      <vt:lpstr>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sbk-2</cp:lastModifiedBy>
  <dcterms:created xsi:type="dcterms:W3CDTF">2021-07-26T17:13:00Z</dcterms:created>
  <dcterms:modified xsi:type="dcterms:W3CDTF">2023-11-27T11:29:44Z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BDB6D412EE184DE1AA5452ED44FD95C5</vt:lpwstr>
  </property>
</Properties>
</file>