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1.义务教育寄宿制（市本级）" sheetId="1" r:id="rId1"/>
  </sheets>
  <definedNames>
    <definedName name="_xlnm.Print_Titles" localSheetId="0">'1.义务教育寄宿制（市本级）'!$1:$4</definedName>
    <definedName name="_xlnm.Print_Area" localSheetId="0">'1.义务教育寄宿制（市本级）'!$A$1:$K$12</definedName>
    <definedName name="_xlnm._FilterDatabase" localSheetId="0" hidden="1">'1.义务教育寄宿制（市本级）'!$A$5:$CK$7</definedName>
  </definedNames>
  <calcPr calcId="144525"/>
</workbook>
</file>

<file path=xl/sharedStrings.xml><?xml version="1.0" encoding="utf-8"?>
<sst xmlns="http://schemas.openxmlformats.org/spreadsheetml/2006/main" count="24" uniqueCount="23">
  <si>
    <t>附件</t>
  </si>
  <si>
    <t>2023年义务教育寄宿制学校公用经费提标市财政补助资金安排明细表</t>
  </si>
  <si>
    <t>地区</t>
  </si>
  <si>
    <t>2021学年义务教育
寄宿制公办学校在校生（人）</t>
  </si>
  <si>
    <r>
      <rPr>
        <b/>
        <sz val="12"/>
        <rFont val="宋体"/>
        <charset val="134"/>
      </rPr>
      <t xml:space="preserve">补助
标准
</t>
    </r>
    <r>
      <rPr>
        <b/>
        <sz val="10"/>
        <rFont val="宋体"/>
        <charset val="134"/>
      </rPr>
      <t>（元/人）</t>
    </r>
  </si>
  <si>
    <t>省财政分担比例</t>
  </si>
  <si>
    <t>市财政分担比例</t>
  </si>
  <si>
    <t>合计金额（元）</t>
  </si>
  <si>
    <t>省级资金（元）</t>
  </si>
  <si>
    <t>市级资金（元）</t>
  </si>
  <si>
    <t>备注</t>
  </si>
  <si>
    <t>合计</t>
  </si>
  <si>
    <t>小学</t>
  </si>
  <si>
    <t>初中</t>
  </si>
  <si>
    <t>韶关市本级</t>
  </si>
  <si>
    <t>韶关市第一中学</t>
  </si>
  <si>
    <t>韶州中学</t>
  </si>
  <si>
    <t>韶州中学省级资金已提前下达至武江区。</t>
  </si>
  <si>
    <t>浈江区</t>
  </si>
  <si>
    <t>武江区</t>
  </si>
  <si>
    <t>扣除韶州中学337人</t>
  </si>
  <si>
    <t>曲江区</t>
  </si>
  <si>
    <t>始兴县</t>
  </si>
</sst>
</file>

<file path=xl/styles.xml><?xml version="1.0" encoding="utf-8"?>
<styleSheet xmlns="http://schemas.openxmlformats.org/spreadsheetml/2006/main">
  <numFmts count="7">
    <numFmt numFmtId="176" formatCode="#,##0.00_ "/>
    <numFmt numFmtId="177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8" formatCode="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4"/>
      <name val="方正黑体_GBK"/>
      <charset val="134"/>
    </font>
    <font>
      <sz val="20"/>
      <color indexed="8"/>
      <name val="方正小标宋简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1" fillId="31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25" fillId="19" borderId="8" applyNumberFormat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14" fillId="10" borderId="8" applyNumberFormat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19" fillId="11" borderId="12" applyNumberFormat="false" applyAlignment="false" applyProtection="false">
      <alignment vertical="center"/>
    </xf>
    <xf numFmtId="0" fontId="17" fillId="10" borderId="10" applyNumberFormat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0" fillId="21" borderId="14" applyNumberFormat="false" applyFon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/>
    </xf>
    <xf numFmtId="0" fontId="2" fillId="0" borderId="0" xfId="2" applyFill="true" applyBorder="true" applyAlignment="true">
      <alignment horizontal="center" vertical="center" wrapText="true"/>
    </xf>
    <xf numFmtId="0" fontId="3" fillId="0" borderId="0" xfId="0" applyFont="true">
      <alignment vertical="center"/>
    </xf>
    <xf numFmtId="0" fontId="2" fillId="0" borderId="0" xfId="2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4" fillId="0" borderId="0" xfId="2" applyFont="true" applyFill="true" applyAlignment="true">
      <alignment horizontal="left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2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2" applyFont="true" applyFill="true" applyBorder="true" applyAlignment="true">
      <alignment horizontal="center" vertical="center"/>
    </xf>
    <xf numFmtId="178" fontId="7" fillId="0" borderId="2" xfId="0" applyNumberFormat="true" applyFont="true" applyFill="true" applyBorder="true" applyAlignment="true">
      <alignment horizontal="center" vertical="center"/>
    </xf>
    <xf numFmtId="0" fontId="1" fillId="0" borderId="2" xfId="2" applyFont="true" applyFill="true" applyBorder="true" applyAlignment="true">
      <alignment horizontal="right" vertical="center"/>
    </xf>
    <xf numFmtId="178" fontId="1" fillId="0" borderId="2" xfId="0" applyNumberFormat="true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6" fillId="0" borderId="5" xfId="0" applyFont="true" applyFill="true" applyBorder="true" applyAlignment="true">
      <alignment horizontal="center" vertical="center" wrapText="true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 wrapText="true"/>
    </xf>
    <xf numFmtId="178" fontId="6" fillId="0" borderId="2" xfId="2" applyNumberFormat="true" applyFont="true" applyFill="true" applyBorder="true" applyAlignment="true">
      <alignment horizontal="center" vertical="center"/>
    </xf>
    <xf numFmtId="176" fontId="6" fillId="0" borderId="2" xfId="2" applyNumberFormat="true" applyFont="true" applyFill="true" applyBorder="true" applyAlignment="true">
      <alignment horizontal="center" vertical="center"/>
    </xf>
    <xf numFmtId="178" fontId="2" fillId="0" borderId="2" xfId="2" applyNumberFormat="true" applyFont="true" applyFill="true" applyBorder="true" applyAlignment="true">
      <alignment horizontal="center" vertical="center"/>
    </xf>
    <xf numFmtId="0" fontId="2" fillId="0" borderId="2" xfId="2" applyFont="true" applyFill="true" applyBorder="true" applyAlignment="true">
      <alignment horizontal="center" vertical="center"/>
    </xf>
    <xf numFmtId="176" fontId="2" fillId="0" borderId="2" xfId="2" applyNumberFormat="true" applyFont="true" applyFill="true" applyBorder="true" applyAlignment="true">
      <alignment horizontal="center" vertical="center"/>
    </xf>
    <xf numFmtId="176" fontId="7" fillId="0" borderId="2" xfId="0" applyNumberFormat="true" applyFont="true" applyFill="true" applyBorder="true" applyAlignment="true">
      <alignment horizontal="center" vertical="center"/>
    </xf>
    <xf numFmtId="177" fontId="6" fillId="0" borderId="5" xfId="0" applyNumberFormat="true" applyFont="true" applyFill="true" applyBorder="true" applyAlignment="true">
      <alignment horizontal="center" vertical="center" wrapText="true"/>
    </xf>
    <xf numFmtId="177" fontId="6" fillId="0" borderId="6" xfId="0" applyNumberFormat="true" applyFont="true" applyFill="true" applyBorder="true" applyAlignment="true">
      <alignment horizontal="center" vertical="center" wrapText="true"/>
    </xf>
    <xf numFmtId="41" fontId="7" fillId="0" borderId="2" xfId="0" applyNumberFormat="true" applyFont="true" applyFill="true" applyBorder="true" applyAlignment="true">
      <alignment horizontal="center" vertical="center"/>
    </xf>
    <xf numFmtId="41" fontId="7" fillId="0" borderId="2" xfId="0" applyNumberFormat="true" applyFont="true" applyFill="true" applyBorder="true" applyAlignment="true">
      <alignment vertical="center"/>
    </xf>
    <xf numFmtId="0" fontId="8" fillId="0" borderId="2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/>
    </xf>
    <xf numFmtId="41" fontId="1" fillId="0" borderId="2" xfId="0" applyNumberFormat="true" applyFont="true" applyFill="true" applyBorder="true" applyAlignment="true">
      <alignment horizontal="center" vertical="center"/>
    </xf>
    <xf numFmtId="41" fontId="1" fillId="0" borderId="2" xfId="0" applyNumberFormat="true" applyFont="true" applyFill="true" applyBorder="true" applyAlignment="true">
      <alignment vertical="center"/>
    </xf>
    <xf numFmtId="0" fontId="9" fillId="0" borderId="2" xfId="0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vertical="center"/>
    </xf>
  </cellXfs>
  <cellStyles count="52">
    <cellStyle name="常规" xfId="0" builtinId="0"/>
    <cellStyle name="常规 2" xfId="1"/>
    <cellStyle name="常规_2012年全省义务教育在校生数情况表(报省财政厅）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常规_单位信息表" xfId="30"/>
    <cellStyle name="标题 4" xfId="31" builtinId="19"/>
    <cellStyle name="货币[0]" xfId="32" builtinId="7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链接单元格" xfId="51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U12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A1" sqref="A1:K12"/>
    </sheetView>
  </sheetViews>
  <sheetFormatPr defaultColWidth="10" defaultRowHeight="15.75"/>
  <cols>
    <col min="1" max="1" width="21.875" style="4" customWidth="true"/>
    <col min="2" max="2" width="11.875" style="5" customWidth="true"/>
    <col min="3" max="3" width="9.5" style="5" customWidth="true"/>
    <col min="4" max="4" width="12.75" style="5" customWidth="true"/>
    <col min="5" max="5" width="10" style="4" customWidth="true"/>
    <col min="6" max="6" width="9" style="4" customWidth="true"/>
    <col min="7" max="7" width="9.875" style="4" customWidth="true"/>
    <col min="8" max="8" width="14.75" style="4" customWidth="true"/>
    <col min="9" max="9" width="11.625" style="5" customWidth="true"/>
    <col min="10" max="10" width="11.25" style="5" customWidth="true"/>
    <col min="11" max="11" width="18.625" style="5" customWidth="true"/>
    <col min="12" max="12" width="11.175" style="5" customWidth="true"/>
    <col min="13" max="255" width="10" style="5"/>
  </cols>
  <sheetData>
    <row r="1" ht="21" customHeight="true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true" ht="41" customHeight="true" spans="1:89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</row>
    <row r="3" s="1" customFormat="true" ht="61" customHeight="true" spans="1:89">
      <c r="A3" s="8" t="s">
        <v>2</v>
      </c>
      <c r="B3" s="9" t="s">
        <v>3</v>
      </c>
      <c r="C3" s="10"/>
      <c r="D3" s="10"/>
      <c r="E3" s="18" t="s">
        <v>4</v>
      </c>
      <c r="F3" s="19" t="s">
        <v>5</v>
      </c>
      <c r="G3" s="19" t="s">
        <v>6</v>
      </c>
      <c r="H3" s="19" t="s">
        <v>7</v>
      </c>
      <c r="I3" s="19" t="s">
        <v>8</v>
      </c>
      <c r="J3" s="27" t="s">
        <v>9</v>
      </c>
      <c r="K3" s="8" t="s">
        <v>10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</row>
    <row r="4" s="2" customFormat="true" ht="27" customHeight="true" spans="1:11">
      <c r="A4" s="8"/>
      <c r="B4" s="11" t="s">
        <v>11</v>
      </c>
      <c r="C4" s="11" t="s">
        <v>12</v>
      </c>
      <c r="D4" s="11" t="s">
        <v>13</v>
      </c>
      <c r="E4" s="20"/>
      <c r="F4" s="19"/>
      <c r="G4" s="19"/>
      <c r="H4" s="19"/>
      <c r="I4" s="19"/>
      <c r="J4" s="28"/>
      <c r="K4" s="8"/>
    </row>
    <row r="5" s="3" customFormat="true" ht="25" customHeight="true" spans="1:255">
      <c r="A5" s="12" t="s">
        <v>14</v>
      </c>
      <c r="B5" s="13">
        <f>SUM(B6:B7)</f>
        <v>780</v>
      </c>
      <c r="C5" s="13">
        <f>SUM(C6:C7)</f>
        <v>0</v>
      </c>
      <c r="D5" s="13">
        <f>SUM(D6:D7)</f>
        <v>780</v>
      </c>
      <c r="E5" s="21">
        <v>350</v>
      </c>
      <c r="F5" s="8">
        <v>0.6</v>
      </c>
      <c r="G5" s="8">
        <v>0.4</v>
      </c>
      <c r="H5" s="22">
        <f>I5+J5</f>
        <v>202230</v>
      </c>
      <c r="I5" s="29">
        <f>SUM(I6:I7)</f>
        <v>93030</v>
      </c>
      <c r="J5" s="30">
        <f>SUM(J6:J7)</f>
        <v>109200</v>
      </c>
      <c r="K5" s="31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  <c r="IU5" s="32"/>
    </row>
    <row r="6" ht="25" customHeight="true" spans="1:11">
      <c r="A6" s="14" t="s">
        <v>15</v>
      </c>
      <c r="B6" s="15">
        <v>443</v>
      </c>
      <c r="C6" s="16">
        <v>0</v>
      </c>
      <c r="D6" s="15">
        <v>443</v>
      </c>
      <c r="E6" s="23">
        <v>350</v>
      </c>
      <c r="F6" s="24">
        <v>0.6</v>
      </c>
      <c r="G6" s="24">
        <v>0.4</v>
      </c>
      <c r="H6" s="25">
        <f t="shared" ref="H6:H11" si="0">I6+J6</f>
        <v>155050</v>
      </c>
      <c r="I6" s="33">
        <v>93030</v>
      </c>
      <c r="J6" s="34">
        <f>E6*D6*(1-F6)</f>
        <v>62020</v>
      </c>
      <c r="K6" s="35"/>
    </row>
    <row r="7" ht="25" customHeight="true" spans="1:11">
      <c r="A7" s="14" t="s">
        <v>16</v>
      </c>
      <c r="B7" s="15">
        <v>337</v>
      </c>
      <c r="C7" s="16">
        <v>0</v>
      </c>
      <c r="D7" s="15">
        <v>337</v>
      </c>
      <c r="E7" s="23">
        <v>350</v>
      </c>
      <c r="F7" s="24">
        <v>0.6</v>
      </c>
      <c r="G7" s="24">
        <v>0.4</v>
      </c>
      <c r="H7" s="25">
        <f t="shared" si="0"/>
        <v>47180</v>
      </c>
      <c r="I7" s="33">
        <v>0</v>
      </c>
      <c r="J7" s="34">
        <f>E7*D7*(1-F7)</f>
        <v>47180</v>
      </c>
      <c r="K7" s="35" t="s">
        <v>17</v>
      </c>
    </row>
    <row r="8" s="3" customFormat="true" ht="25" customHeight="true" spans="1:255">
      <c r="A8" s="8" t="s">
        <v>18</v>
      </c>
      <c r="B8" s="17">
        <v>947</v>
      </c>
      <c r="C8" s="17">
        <v>167</v>
      </c>
      <c r="D8" s="17">
        <v>780</v>
      </c>
      <c r="E8" s="21">
        <v>350</v>
      </c>
      <c r="F8" s="8">
        <v>0.6</v>
      </c>
      <c r="G8" s="8">
        <v>0.2</v>
      </c>
      <c r="H8" s="22">
        <f t="shared" si="0"/>
        <v>66290</v>
      </c>
      <c r="I8" s="17"/>
      <c r="J8" s="36">
        <v>66290</v>
      </c>
      <c r="K8" s="17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  <c r="IP8" s="32"/>
      <c r="IQ8" s="32"/>
      <c r="IR8" s="32"/>
      <c r="IS8" s="32"/>
      <c r="IT8" s="32"/>
      <c r="IU8" s="32"/>
    </row>
    <row r="9" s="3" customFormat="true" ht="25" customHeight="true" spans="1:255">
      <c r="A9" s="8" t="s">
        <v>19</v>
      </c>
      <c r="B9" s="17">
        <v>1229</v>
      </c>
      <c r="C9" s="17">
        <v>321</v>
      </c>
      <c r="D9" s="17">
        <v>908</v>
      </c>
      <c r="E9" s="21">
        <v>350</v>
      </c>
      <c r="F9" s="8">
        <v>0.6</v>
      </c>
      <c r="G9" s="8">
        <v>0.2</v>
      </c>
      <c r="H9" s="22">
        <f t="shared" si="0"/>
        <v>86030</v>
      </c>
      <c r="I9" s="17"/>
      <c r="J9" s="36">
        <v>86030</v>
      </c>
      <c r="K9" s="35" t="s">
        <v>20</v>
      </c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  <c r="IP9" s="32"/>
      <c r="IQ9" s="32"/>
      <c r="IR9" s="32"/>
      <c r="IS9" s="32"/>
      <c r="IT9" s="32"/>
      <c r="IU9" s="32"/>
    </row>
    <row r="10" s="3" customFormat="true" ht="25" customHeight="true" spans="1:255">
      <c r="A10" s="8" t="s">
        <v>21</v>
      </c>
      <c r="B10" s="17">
        <v>4162</v>
      </c>
      <c r="C10" s="17">
        <v>1564</v>
      </c>
      <c r="D10" s="17">
        <v>2598</v>
      </c>
      <c r="E10" s="21">
        <v>350</v>
      </c>
      <c r="F10" s="8">
        <v>0.8</v>
      </c>
      <c r="G10" s="8">
        <v>0.1</v>
      </c>
      <c r="H10" s="22">
        <f t="shared" si="0"/>
        <v>145670</v>
      </c>
      <c r="I10" s="17"/>
      <c r="J10" s="26">
        <v>145670</v>
      </c>
      <c r="K10" s="17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  <c r="IP10" s="32"/>
      <c r="IQ10" s="32"/>
      <c r="IR10" s="32"/>
      <c r="IS10" s="32"/>
      <c r="IT10" s="32"/>
      <c r="IU10" s="32"/>
    </row>
    <row r="11" s="3" customFormat="true" ht="25" customHeight="true" spans="1:255">
      <c r="A11" s="8" t="s">
        <v>22</v>
      </c>
      <c r="B11" s="17">
        <v>5403</v>
      </c>
      <c r="C11" s="17">
        <v>1057</v>
      </c>
      <c r="D11" s="17">
        <v>4346</v>
      </c>
      <c r="E11" s="21">
        <v>350</v>
      </c>
      <c r="F11" s="8">
        <v>0.8</v>
      </c>
      <c r="G11" s="8">
        <v>0.1</v>
      </c>
      <c r="H11" s="22">
        <f t="shared" si="0"/>
        <v>189105</v>
      </c>
      <c r="I11" s="17"/>
      <c r="J11" s="26">
        <v>189105</v>
      </c>
      <c r="K11" s="17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  <c r="IT11" s="32"/>
      <c r="IU11" s="32"/>
    </row>
    <row r="12" s="3" customFormat="true" ht="29" customHeight="true" spans="1:255">
      <c r="A12" s="8" t="s">
        <v>11</v>
      </c>
      <c r="B12" s="17">
        <f>B5+B8+B9+B10+B11</f>
        <v>12521</v>
      </c>
      <c r="C12" s="17">
        <f t="shared" ref="C12:J12" si="1">C5+C8+C9+C10+C11</f>
        <v>3109</v>
      </c>
      <c r="D12" s="17">
        <f t="shared" si="1"/>
        <v>9412</v>
      </c>
      <c r="E12" s="17"/>
      <c r="F12" s="17"/>
      <c r="G12" s="17"/>
      <c r="H12" s="26">
        <f t="shared" si="1"/>
        <v>689325</v>
      </c>
      <c r="I12" s="26">
        <f t="shared" si="1"/>
        <v>93030</v>
      </c>
      <c r="J12" s="26">
        <f t="shared" si="1"/>
        <v>596295</v>
      </c>
      <c r="K12" s="17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  <c r="IP12" s="32"/>
      <c r="IQ12" s="32"/>
      <c r="IR12" s="32"/>
      <c r="IS12" s="32"/>
      <c r="IT12" s="32"/>
      <c r="IU12" s="32"/>
    </row>
  </sheetData>
  <mergeCells count="11">
    <mergeCell ref="A1:K1"/>
    <mergeCell ref="A2:K2"/>
    <mergeCell ref="B3:D3"/>
    <mergeCell ref="A3:A4"/>
    <mergeCell ref="E3:E4"/>
    <mergeCell ref="F3:F4"/>
    <mergeCell ref="G3:G4"/>
    <mergeCell ref="H3:H4"/>
    <mergeCell ref="I3:I4"/>
    <mergeCell ref="J3:J4"/>
    <mergeCell ref="K3:K4"/>
  </mergeCells>
  <pageMargins left="0.472222222222222" right="0.118055555555556" top="0.550694444444444" bottom="0.629861111111111" header="0.354166666666667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1.义务教育寄宿制（市本级）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韦媛媛</dc:creator>
  <cp:lastModifiedBy>user</cp:lastModifiedBy>
  <dcterms:created xsi:type="dcterms:W3CDTF">2022-12-03T10:22:00Z</dcterms:created>
  <dcterms:modified xsi:type="dcterms:W3CDTF">2023-07-05T16:19:10Z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2F4C2DB881DF48908B30DDD39FDF7341_13</vt:lpwstr>
  </property>
</Properties>
</file>