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Print_Titles" localSheetId="0">Sheet1!$4:$7</definedName>
  </definedNames>
  <calcPr calcId="144525" concurrentCalc="0"/>
</workbook>
</file>

<file path=xl/sharedStrings.xml><?xml version="1.0" encoding="utf-8"?>
<sst xmlns="http://schemas.openxmlformats.org/spreadsheetml/2006/main" count="58" uniqueCount="54">
  <si>
    <t>附件2</t>
  </si>
  <si>
    <t>2023年义务教育家庭经济困难学生生活费补助资金安排表</t>
  </si>
  <si>
    <t>单位：人、万元</t>
  </si>
  <si>
    <t>地区</t>
  </si>
  <si>
    <t>用款单位编码</t>
  </si>
  <si>
    <t>家庭经济困难寄宿生人数</t>
  </si>
  <si>
    <t>家庭经济困难非寄宿生人数</t>
  </si>
  <si>
    <t>少数民族地区寄宿制民族班人数</t>
  </si>
  <si>
    <t>2023年人数</t>
  </si>
  <si>
    <t>2023年学生生活费金额</t>
  </si>
  <si>
    <t>结余资金</t>
  </si>
  <si>
    <r>
      <rPr>
        <b/>
        <sz val="11"/>
        <color rgb="FF000000"/>
        <rFont val="宋体"/>
        <charset val="134"/>
      </rPr>
      <t>已提前下达2023年学生生活费补助韶</t>
    </r>
    <r>
      <rPr>
        <sz val="11"/>
        <color rgb="FF000000"/>
        <rFont val="宋体"/>
        <charset val="134"/>
      </rPr>
      <t>财科教[2022]141号</t>
    </r>
  </si>
  <si>
    <t>还应下达2023年义务教育学生生活费</t>
  </si>
  <si>
    <t>本次下达
2023年义务教育学生生活费</t>
  </si>
  <si>
    <t>本次下达</t>
  </si>
  <si>
    <t>待清算</t>
  </si>
  <si>
    <t>备注</t>
  </si>
  <si>
    <t>J=C*0.1+D*0.125+E*0.05+F*0.075+G*0.08+H*0.1</t>
  </si>
  <si>
    <r>
      <rPr>
        <b/>
        <sz val="10"/>
        <rFont val="宋体"/>
        <charset val="134"/>
      </rPr>
      <t>下达</t>
    </r>
    <r>
      <rPr>
        <sz val="10"/>
        <rFont val="宋体"/>
        <charset val="134"/>
      </rPr>
      <t>义务教育学生生活费</t>
    </r>
    <r>
      <rPr>
        <b/>
        <sz val="10"/>
        <rFont val="宋体"/>
        <charset val="134"/>
      </rPr>
      <t>中央资金</t>
    </r>
  </si>
  <si>
    <r>
      <rPr>
        <b/>
        <sz val="10"/>
        <rFont val="宋体"/>
        <charset val="134"/>
      </rPr>
      <t>收回韶</t>
    </r>
    <r>
      <rPr>
        <sz val="10"/>
        <rFont val="宋体"/>
        <charset val="134"/>
      </rPr>
      <t>财科教[2022]141号</t>
    </r>
    <r>
      <rPr>
        <b/>
        <sz val="10"/>
        <rFont val="宋体"/>
        <charset val="134"/>
      </rPr>
      <t>省级资金</t>
    </r>
  </si>
  <si>
    <t>小学</t>
  </si>
  <si>
    <t>初中</t>
  </si>
  <si>
    <t>I=C+D+E+F+G+H</t>
  </si>
  <si>
    <t>中央</t>
  </si>
  <si>
    <t>省级</t>
  </si>
  <si>
    <t>A</t>
  </si>
  <si>
    <t>B</t>
  </si>
  <si>
    <t>C</t>
  </si>
  <si>
    <t>D</t>
  </si>
  <si>
    <t>E</t>
  </si>
  <si>
    <t>F</t>
  </si>
  <si>
    <t>G</t>
  </si>
  <si>
    <t>H</t>
  </si>
  <si>
    <t>K</t>
  </si>
  <si>
    <t>L</t>
  </si>
  <si>
    <t>M</t>
  </si>
  <si>
    <t>N=J-K-L-M</t>
  </si>
  <si>
    <t>O=N(取整)</t>
  </si>
  <si>
    <t>P</t>
  </si>
  <si>
    <t>Q</t>
  </si>
  <si>
    <t>R</t>
  </si>
  <si>
    <t>合计</t>
  </si>
  <si>
    <t>武江区</t>
  </si>
  <si>
    <t>440203000</t>
  </si>
  <si>
    <t>浈江区</t>
  </si>
  <si>
    <t>440204000</t>
  </si>
  <si>
    <t>曲江区</t>
  </si>
  <si>
    <t>440221000</t>
  </si>
  <si>
    <t>始兴县</t>
  </si>
  <si>
    <t>440222000</t>
  </si>
  <si>
    <t>新丰县</t>
  </si>
  <si>
    <t>440233000</t>
  </si>
  <si>
    <t>乐昌市</t>
  </si>
  <si>
    <t>440281000</t>
  </si>
</sst>
</file>

<file path=xl/styles.xml><?xml version="1.0" encoding="utf-8"?>
<styleSheet xmlns="http://schemas.openxmlformats.org/spreadsheetml/2006/main">
  <numFmts count="9">
    <numFmt numFmtId="176" formatCode="#,##0_ "/>
    <numFmt numFmtId="177" formatCode="#,##0.0000_ ;[Red]\-#,##0.0000\ "/>
    <numFmt numFmtId="43" formatCode="_ * #,##0.00_ ;_ * \-#,##0.00_ ;_ * &quot;-&quot;??_ ;_ @_ "/>
    <numFmt numFmtId="44" formatCode="_ &quot;￥&quot;* #,##0.00_ ;_ &quot;￥&quot;* \-#,##0.00_ ;_ &quot;￥&quot;* &quot;-&quot;??_ ;_ @_ "/>
    <numFmt numFmtId="178" formatCode="#,##0_);[Red]\(#,##0\)"/>
    <numFmt numFmtId="42" formatCode="_ &quot;￥&quot;* #,##0_ ;_ &quot;￥&quot;* \-#,##0_ ;_ &quot;￥&quot;* &quot;-&quot;_ ;_ @_ "/>
    <numFmt numFmtId="179" formatCode="#,##0.0_ ;[Red]\-#,##0.0\ "/>
    <numFmt numFmtId="41" formatCode="_ * #,##0_ ;_ * \-#,##0_ ;_ * &quot;-&quot;_ ;_ @_ "/>
    <numFmt numFmtId="180" formatCode="0_ ;[Red]\-0\ "/>
  </numFmts>
  <fonts count="4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name val="黑体"/>
      <charset val="134"/>
    </font>
    <font>
      <sz val="11"/>
      <name val="黑体"/>
      <charset val="134"/>
    </font>
    <font>
      <b/>
      <sz val="12"/>
      <name val="Arial"/>
      <charset val="134"/>
    </font>
    <font>
      <b/>
      <sz val="18"/>
      <name val="宋体"/>
      <charset val="134"/>
    </font>
    <font>
      <sz val="11"/>
      <name val="Arial"/>
      <charset val="134"/>
    </font>
    <font>
      <b/>
      <sz val="12"/>
      <color indexed="8"/>
      <name val="宋体"/>
      <charset val="134"/>
    </font>
    <font>
      <sz val="11.5"/>
      <color indexed="8"/>
      <name val="宋体"/>
      <charset val="134"/>
    </font>
    <font>
      <sz val="12"/>
      <color indexed="8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13"/>
      <color indexed="8"/>
      <name val="宋体"/>
      <charset val="134"/>
    </font>
    <font>
      <b/>
      <sz val="11"/>
      <color rgb="FF000000"/>
      <name val="宋体"/>
      <charset val="134"/>
    </font>
    <font>
      <b/>
      <sz val="12"/>
      <color rgb="FF000000"/>
      <name val="宋体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2"/>
      <name val="Times New Roman"/>
      <charset val="134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/>
      <diagonal/>
    </border>
    <border>
      <left/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7" fillId="0" borderId="0"/>
    <xf numFmtId="0" fontId="42" fillId="0" borderId="0">
      <alignment vertical="center"/>
    </xf>
    <xf numFmtId="0" fontId="22" fillId="20" borderId="0" applyNumberFormat="false" applyBorder="false" applyAlignment="false" applyProtection="false">
      <alignment vertical="center"/>
    </xf>
    <xf numFmtId="0" fontId="23" fillId="32" borderId="0" applyNumberFormat="false" applyBorder="false" applyAlignment="false" applyProtection="false">
      <alignment vertical="center"/>
    </xf>
    <xf numFmtId="0" fontId="30" fillId="13" borderId="14" applyNumberFormat="false" applyAlignment="false" applyProtection="false">
      <alignment vertical="center"/>
    </xf>
    <xf numFmtId="0" fontId="39" fillId="23" borderId="16" applyNumberFormat="false" applyAlignment="false" applyProtection="false">
      <alignment vertical="center"/>
    </xf>
    <xf numFmtId="0" fontId="32" fillId="14" borderId="0" applyNumberFormat="false" applyBorder="false" applyAlignment="false" applyProtection="false">
      <alignment vertical="center"/>
    </xf>
    <xf numFmtId="0" fontId="33" fillId="0" borderId="12" applyNumberFormat="false" applyFill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8" fillId="0" borderId="12" applyNumberFormat="false" applyFill="false" applyAlignment="false" applyProtection="false">
      <alignment vertical="center"/>
    </xf>
    <xf numFmtId="0" fontId="23" fillId="10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23" fillId="18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8" borderId="0" applyNumberFormat="false" applyBorder="false" applyAlignment="false" applyProtection="false">
      <alignment vertical="center"/>
    </xf>
    <xf numFmtId="0" fontId="24" fillId="0" borderId="10" applyNumberFormat="false" applyFill="false" applyAlignment="false" applyProtection="false">
      <alignment vertical="center"/>
    </xf>
    <xf numFmtId="0" fontId="29" fillId="0" borderId="13" applyNumberFormat="false" applyFill="false" applyAlignment="false" applyProtection="false">
      <alignment vertical="center"/>
    </xf>
    <xf numFmtId="0" fontId="23" fillId="9" borderId="0" applyNumberFormat="false" applyBorder="false" applyAlignment="false" applyProtection="false">
      <alignment vertical="center"/>
    </xf>
    <xf numFmtId="0" fontId="23" fillId="6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35" fillId="0" borderId="0" applyNumberFormat="false" applyFill="false" applyBorder="false" applyAlignment="false" applyProtection="false">
      <alignment vertical="center"/>
    </xf>
    <xf numFmtId="0" fontId="37" fillId="0" borderId="0" applyNumberFormat="false" applyFill="false" applyBorder="false" applyAlignment="false" applyProtection="false">
      <alignment vertical="center"/>
    </xf>
    <xf numFmtId="0" fontId="23" fillId="16" borderId="0" applyNumberFormat="false" applyBorder="false" applyAlignment="false" applyProtection="false">
      <alignment vertical="center"/>
    </xf>
    <xf numFmtId="0" fontId="36" fillId="0" borderId="0"/>
    <xf numFmtId="0" fontId="25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8" fillId="0" borderId="0" applyNumberFormat="false" applyFill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0" fillId="22" borderId="15" applyNumberFormat="false" applyFont="false" applyAlignment="false" applyProtection="false">
      <alignment vertical="center"/>
    </xf>
    <xf numFmtId="0" fontId="22" fillId="24" borderId="0" applyNumberFormat="false" applyBorder="false" applyAlignment="false" applyProtection="false">
      <alignment vertical="center"/>
    </xf>
    <xf numFmtId="0" fontId="40" fillId="25" borderId="0" applyNumberFormat="false" applyBorder="false" applyAlignment="false" applyProtection="false">
      <alignment vertical="center"/>
    </xf>
    <xf numFmtId="0" fontId="23" fillId="26" borderId="0" applyNumberFormat="false" applyBorder="false" applyAlignment="false" applyProtection="false">
      <alignment vertical="center"/>
    </xf>
    <xf numFmtId="0" fontId="41" fillId="27" borderId="0" applyNumberFormat="false" applyBorder="false" applyAlignment="false" applyProtection="false">
      <alignment vertical="center"/>
    </xf>
    <xf numFmtId="0" fontId="34" fillId="13" borderId="9" applyNumberFormat="false" applyAlignment="false" applyProtection="false">
      <alignment vertical="center"/>
    </xf>
    <xf numFmtId="0" fontId="22" fillId="28" borderId="0" applyNumberFormat="false" applyBorder="false" applyAlignment="false" applyProtection="false">
      <alignment vertical="center"/>
    </xf>
    <xf numFmtId="0" fontId="22" fillId="29" borderId="0" applyNumberFormat="false" applyBorder="false" applyAlignment="false" applyProtection="false">
      <alignment vertical="center"/>
    </xf>
    <xf numFmtId="0" fontId="22" fillId="31" borderId="0" applyNumberFormat="false" applyBorder="false" applyAlignment="false" applyProtection="false">
      <alignment vertical="center"/>
    </xf>
    <xf numFmtId="0" fontId="22" fillId="33" borderId="0" applyNumberFormat="false" applyBorder="false" applyAlignment="false" applyProtection="false">
      <alignment vertical="center"/>
    </xf>
    <xf numFmtId="0" fontId="22" fillId="1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2" fillId="3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22" fillId="5" borderId="0" applyNumberFormat="false" applyBorder="false" applyAlignment="false" applyProtection="false">
      <alignment vertical="center"/>
    </xf>
    <xf numFmtId="0" fontId="23" fillId="12" borderId="0" applyNumberFormat="false" applyBorder="false" applyAlignment="false" applyProtection="false">
      <alignment vertical="center"/>
    </xf>
    <xf numFmtId="0" fontId="21" fillId="4" borderId="9" applyNumberFormat="false" applyAlignment="false" applyProtection="false">
      <alignment vertical="center"/>
    </xf>
    <xf numFmtId="0" fontId="23" fillId="15" borderId="0" applyNumberFormat="false" applyBorder="false" applyAlignment="false" applyProtection="false">
      <alignment vertical="center"/>
    </xf>
    <xf numFmtId="0" fontId="22" fillId="7" borderId="0" applyNumberFormat="false" applyBorder="false" applyAlignment="false" applyProtection="false">
      <alignment vertical="center"/>
    </xf>
    <xf numFmtId="0" fontId="23" fillId="11" borderId="0" applyNumberFormat="false" applyBorder="false" applyAlignment="false" applyProtection="false">
      <alignment vertical="center"/>
    </xf>
  </cellStyleXfs>
  <cellXfs count="67">
    <xf numFmtId="0" fontId="0" fillId="0" borderId="0" xfId="0">
      <alignment vertical="center"/>
    </xf>
    <xf numFmtId="0" fontId="1" fillId="2" borderId="0" xfId="0" applyFont="true" applyFill="true">
      <alignment vertical="center"/>
    </xf>
    <xf numFmtId="43" fontId="0" fillId="0" borderId="0" xfId="0" applyNumberFormat="true">
      <alignment vertical="center"/>
    </xf>
    <xf numFmtId="0" fontId="0" fillId="0" borderId="0" xfId="0" applyAlignment="true">
      <alignment vertical="center" wrapText="true"/>
    </xf>
    <xf numFmtId="0" fontId="2" fillId="0" borderId="0" xfId="0" applyFont="true" applyFill="true" applyAlignment="true">
      <alignment vertical="center"/>
    </xf>
    <xf numFmtId="49" fontId="3" fillId="0" borderId="0" xfId="0" applyNumberFormat="true" applyFont="true" applyFill="true" applyAlignment="true">
      <alignment vertical="center"/>
    </xf>
    <xf numFmtId="0" fontId="4" fillId="0" borderId="0" xfId="0" applyFont="true" applyFill="true" applyAlignment="true"/>
    <xf numFmtId="0" fontId="5" fillId="0" borderId="0" xfId="0" applyFont="true" applyFill="true" applyAlignment="true">
      <alignment horizontal="center" vertical="center" wrapText="true"/>
    </xf>
    <xf numFmtId="0" fontId="6" fillId="0" borderId="0" xfId="0" applyFont="true" applyFill="true" applyBorder="true" applyAlignment="true"/>
    <xf numFmtId="178" fontId="7" fillId="0" borderId="0" xfId="1" applyNumberFormat="true" applyFont="true" applyBorder="true" applyAlignment="true">
      <alignment vertical="center" wrapText="true"/>
    </xf>
    <xf numFmtId="178" fontId="7" fillId="0" borderId="1" xfId="1" applyNumberFormat="true" applyFont="true" applyBorder="true" applyAlignment="true">
      <alignment horizontal="center" vertical="center" wrapText="true"/>
    </xf>
    <xf numFmtId="49" fontId="7" fillId="0" borderId="1" xfId="1" applyNumberFormat="true" applyFont="true" applyBorder="true" applyAlignment="true">
      <alignment horizontal="center" vertical="center" wrapText="true"/>
    </xf>
    <xf numFmtId="178" fontId="8" fillId="0" borderId="2" xfId="1" applyNumberFormat="true" applyFont="true" applyBorder="true" applyAlignment="true">
      <alignment horizontal="center" vertical="center" wrapText="true"/>
    </xf>
    <xf numFmtId="178" fontId="8" fillId="0" borderId="3" xfId="1" applyNumberFormat="true" applyFont="true" applyBorder="true" applyAlignment="true">
      <alignment horizontal="center" vertical="center" wrapText="true"/>
    </xf>
    <xf numFmtId="178" fontId="8" fillId="0" borderId="4" xfId="1" applyNumberFormat="true" applyFont="true" applyBorder="true" applyAlignment="true">
      <alignment horizontal="center" vertical="center" wrapText="true"/>
    </xf>
    <xf numFmtId="178" fontId="8" fillId="0" borderId="5" xfId="1" applyNumberFormat="true" applyFont="true" applyBorder="true" applyAlignment="true">
      <alignment horizontal="center" vertical="center" wrapText="true"/>
    </xf>
    <xf numFmtId="178" fontId="9" fillId="0" borderId="1" xfId="1" applyNumberFormat="true" applyFont="true" applyBorder="true" applyAlignment="true">
      <alignment horizontal="center" vertical="center" wrapText="true"/>
    </xf>
    <xf numFmtId="49" fontId="9" fillId="0" borderId="1" xfId="1" applyNumberFormat="true" applyFont="true" applyBorder="true" applyAlignment="true">
      <alignment horizontal="center" vertical="center" wrapText="true"/>
    </xf>
    <xf numFmtId="179" fontId="10" fillId="3" borderId="1" xfId="2" applyNumberFormat="true" applyFont="true" applyFill="true" applyBorder="true" applyAlignment="true" applyProtection="true">
      <alignment horizontal="center" vertical="center" wrapText="true"/>
    </xf>
    <xf numFmtId="49" fontId="10" fillId="3" borderId="1" xfId="2" applyNumberFormat="true" applyFont="true" applyFill="true" applyBorder="true" applyAlignment="true" applyProtection="true">
      <alignment horizontal="center" vertical="center" wrapText="true"/>
    </xf>
    <xf numFmtId="180" fontId="11" fillId="3" borderId="1" xfId="0" applyNumberFormat="true" applyFont="true" applyFill="true" applyBorder="true" applyAlignment="true">
      <alignment horizontal="right" vertical="center" wrapText="true"/>
    </xf>
    <xf numFmtId="179" fontId="12" fillId="0" borderId="1" xfId="2" applyNumberFormat="true" applyFont="true" applyFill="true" applyBorder="true" applyAlignment="true" applyProtection="true">
      <alignment horizontal="left" vertical="center" wrapText="true"/>
    </xf>
    <xf numFmtId="49" fontId="12" fillId="0" borderId="1" xfId="2" applyNumberFormat="true" applyFont="true" applyFill="true" applyBorder="true" applyAlignment="true" applyProtection="true">
      <alignment horizontal="center" vertical="center" wrapText="true"/>
    </xf>
    <xf numFmtId="180" fontId="13" fillId="0" borderId="1" xfId="0" applyNumberFormat="true" applyFont="true" applyFill="true" applyBorder="true" applyAlignment="true">
      <alignment horizontal="right" vertical="center" wrapText="true"/>
    </xf>
    <xf numFmtId="178" fontId="8" fillId="0" borderId="1" xfId="1" applyNumberFormat="true" applyFont="true" applyBorder="true" applyAlignment="true">
      <alignment horizontal="center" vertical="center" wrapText="true"/>
    </xf>
    <xf numFmtId="177" fontId="4" fillId="0" borderId="0" xfId="0" applyNumberFormat="true" applyFont="true" applyFill="true" applyAlignment="true"/>
    <xf numFmtId="178" fontId="14" fillId="0" borderId="1" xfId="1" applyNumberFormat="true" applyFont="true" applyBorder="true" applyAlignment="true">
      <alignment horizontal="center" vertical="center" wrapText="true"/>
    </xf>
    <xf numFmtId="177" fontId="7" fillId="0" borderId="1" xfId="1" applyNumberFormat="true" applyFont="true" applyBorder="true" applyAlignment="true">
      <alignment horizontal="center" vertical="center" wrapText="true"/>
    </xf>
    <xf numFmtId="176" fontId="15" fillId="0" borderId="2" xfId="1" applyNumberFormat="true" applyFont="true" applyBorder="true" applyAlignment="true">
      <alignment horizontal="center" vertical="center" wrapText="true"/>
    </xf>
    <xf numFmtId="177" fontId="9" fillId="0" borderId="6" xfId="1" applyNumberFormat="true" applyFont="true" applyBorder="true" applyAlignment="true">
      <alignment horizontal="center" vertical="center" wrapText="true"/>
    </xf>
    <xf numFmtId="176" fontId="15" fillId="0" borderId="4" xfId="1" applyNumberFormat="true" applyFont="true" applyBorder="true" applyAlignment="true">
      <alignment horizontal="center" vertical="center" wrapText="true"/>
    </xf>
    <xf numFmtId="177" fontId="9" fillId="0" borderId="7" xfId="1" applyNumberFormat="true" applyFont="true" applyBorder="true" applyAlignment="true">
      <alignment horizontal="center" vertical="center" wrapText="true"/>
    </xf>
    <xf numFmtId="176" fontId="15" fillId="0" borderId="1" xfId="1" applyNumberFormat="true" applyFont="true" applyBorder="true" applyAlignment="true">
      <alignment horizontal="center" vertical="center" wrapText="true"/>
    </xf>
    <xf numFmtId="177" fontId="9" fillId="0" borderId="8" xfId="1" applyNumberFormat="true" applyFont="true" applyBorder="true" applyAlignment="true">
      <alignment horizontal="center" vertical="center" wrapText="true"/>
    </xf>
    <xf numFmtId="177" fontId="9" fillId="0" borderId="1" xfId="1" applyNumberFormat="true" applyFont="true" applyBorder="true" applyAlignment="true">
      <alignment horizontal="center" vertical="center" wrapText="true"/>
    </xf>
    <xf numFmtId="176" fontId="9" fillId="0" borderId="1" xfId="1" applyNumberFormat="true" applyFont="true" applyBorder="true" applyAlignment="true">
      <alignment horizontal="center" vertical="center" wrapText="true"/>
    </xf>
    <xf numFmtId="177" fontId="11" fillId="3" borderId="1" xfId="0" applyNumberFormat="true" applyFont="true" applyFill="true" applyBorder="true" applyAlignment="true">
      <alignment horizontal="right" vertical="center" wrapText="true"/>
    </xf>
    <xf numFmtId="176" fontId="11" fillId="3" borderId="1" xfId="0" applyNumberFormat="true" applyFont="true" applyFill="true" applyBorder="true" applyAlignment="true">
      <alignment horizontal="right" vertical="center" wrapText="true"/>
    </xf>
    <xf numFmtId="177" fontId="13" fillId="0" borderId="1" xfId="0" applyNumberFormat="true" applyFont="true" applyFill="true" applyBorder="true" applyAlignment="true">
      <alignment horizontal="right" vertical="center" wrapText="true"/>
    </xf>
    <xf numFmtId="176" fontId="13" fillId="0" borderId="1" xfId="0" applyNumberFormat="true" applyFont="true" applyFill="true" applyBorder="true" applyAlignment="true">
      <alignment horizontal="right" vertical="center" wrapText="true"/>
    </xf>
    <xf numFmtId="177" fontId="4" fillId="0" borderId="0" xfId="0" applyNumberFormat="true" applyFont="true" applyFill="true" applyAlignment="true">
      <alignment horizontal="right" wrapText="true"/>
    </xf>
    <xf numFmtId="43" fontId="4" fillId="0" borderId="0" xfId="0" applyNumberFormat="true" applyFont="true" applyFill="true" applyAlignment="true"/>
    <xf numFmtId="43" fontId="4" fillId="0" borderId="0" xfId="0" applyNumberFormat="true" applyFont="true" applyFill="true" applyAlignment="true">
      <alignment horizontal="right" vertical="center" wrapText="true"/>
    </xf>
    <xf numFmtId="0" fontId="5" fillId="0" borderId="0" xfId="0" applyFont="true" applyFill="true" applyAlignment="true">
      <alignment horizontal="right" vertical="center" wrapText="true"/>
    </xf>
    <xf numFmtId="43" fontId="5" fillId="0" borderId="0" xfId="0" applyNumberFormat="true" applyFont="true" applyFill="true" applyAlignment="true">
      <alignment horizontal="center" vertical="center" wrapText="true"/>
    </xf>
    <xf numFmtId="43" fontId="5" fillId="0" borderId="0" xfId="0" applyNumberFormat="true" applyFont="true" applyFill="true" applyAlignment="true">
      <alignment horizontal="right" vertical="center" wrapText="true"/>
    </xf>
    <xf numFmtId="178" fontId="7" fillId="0" borderId="0" xfId="1" applyNumberFormat="true" applyFont="true" applyBorder="true" applyAlignment="true">
      <alignment horizontal="right" vertical="center" wrapText="true"/>
    </xf>
    <xf numFmtId="43" fontId="7" fillId="0" borderId="0" xfId="1" applyNumberFormat="true" applyFont="true" applyBorder="true" applyAlignment="true">
      <alignment vertical="center" wrapText="true"/>
    </xf>
    <xf numFmtId="43" fontId="7" fillId="0" borderId="0" xfId="1" applyNumberFormat="true" applyFont="true" applyBorder="true" applyAlignment="true">
      <alignment horizontal="right" vertical="center" wrapText="true"/>
    </xf>
    <xf numFmtId="176" fontId="15" fillId="0" borderId="3" xfId="1" applyNumberFormat="true" applyFont="true" applyBorder="true" applyAlignment="true">
      <alignment horizontal="center" vertical="center" wrapText="true"/>
    </xf>
    <xf numFmtId="43" fontId="7" fillId="0" borderId="1" xfId="1" applyNumberFormat="true" applyFont="true" applyBorder="true" applyAlignment="true">
      <alignment horizontal="center" vertical="center" wrapText="true"/>
    </xf>
    <xf numFmtId="43" fontId="16" fillId="0" borderId="6" xfId="1" applyNumberFormat="true" applyFont="true" applyBorder="true" applyAlignment="true">
      <alignment horizontal="center" vertical="center" wrapText="true"/>
    </xf>
    <xf numFmtId="43" fontId="11" fillId="0" borderId="1" xfId="25" applyNumberFormat="true" applyFont="true" applyFill="true" applyBorder="true" applyAlignment="true">
      <alignment horizontal="center" vertical="center" wrapText="true"/>
    </xf>
    <xf numFmtId="176" fontId="15" fillId="0" borderId="5" xfId="1" applyNumberFormat="true" applyFont="true" applyBorder="true" applyAlignment="true">
      <alignment horizontal="center" vertical="center" wrapText="true"/>
    </xf>
    <xf numFmtId="43" fontId="16" fillId="0" borderId="7" xfId="1" applyNumberFormat="true" applyFont="true" applyBorder="true" applyAlignment="true">
      <alignment horizontal="center" vertical="center" wrapText="true"/>
    </xf>
    <xf numFmtId="43" fontId="17" fillId="0" borderId="6" xfId="25" applyNumberFormat="true" applyFont="true" applyFill="true" applyBorder="true" applyAlignment="true">
      <alignment horizontal="center" vertical="center" wrapText="true"/>
    </xf>
    <xf numFmtId="43" fontId="16" fillId="0" borderId="8" xfId="1" applyNumberFormat="true" applyFont="true" applyBorder="true" applyAlignment="true">
      <alignment horizontal="center" vertical="center" wrapText="true"/>
    </xf>
    <xf numFmtId="43" fontId="17" fillId="0" borderId="8" xfId="25" applyNumberFormat="true" applyFont="true" applyFill="true" applyBorder="true" applyAlignment="true">
      <alignment horizontal="center" vertical="center" wrapText="true"/>
    </xf>
    <xf numFmtId="43" fontId="9" fillId="0" borderId="1" xfId="1" applyNumberFormat="true" applyFont="true" applyBorder="true" applyAlignment="true">
      <alignment horizontal="center" vertical="center" wrapText="true"/>
    </xf>
    <xf numFmtId="43" fontId="11" fillId="3" borderId="1" xfId="0" applyNumberFormat="true" applyFont="true" applyFill="true" applyBorder="true" applyAlignment="true">
      <alignment horizontal="right" vertical="center" wrapText="true"/>
    </xf>
    <xf numFmtId="43" fontId="13" fillId="0" borderId="1" xfId="0" applyNumberFormat="true" applyFont="true" applyFill="true" applyBorder="true" applyAlignment="true">
      <alignment horizontal="right" vertical="center" wrapText="true"/>
    </xf>
    <xf numFmtId="0" fontId="4" fillId="0" borderId="0" xfId="0" applyFont="true" applyFill="true" applyAlignment="true">
      <alignment horizontal="center" wrapText="true"/>
    </xf>
    <xf numFmtId="177" fontId="5" fillId="0" borderId="0" xfId="0" applyNumberFormat="true" applyFont="true" applyFill="true" applyAlignment="true">
      <alignment horizontal="center" vertical="center" wrapText="true"/>
    </xf>
    <xf numFmtId="176" fontId="9" fillId="0" borderId="0" xfId="1" applyNumberFormat="true" applyFont="true" applyBorder="true" applyAlignment="true">
      <alignment horizontal="right" vertical="center" wrapText="true"/>
    </xf>
    <xf numFmtId="43" fontId="18" fillId="0" borderId="8" xfId="25" applyNumberFormat="true" applyFont="true" applyFill="true" applyBorder="true" applyAlignment="true">
      <alignment horizontal="center" vertical="center" wrapText="true"/>
    </xf>
    <xf numFmtId="177" fontId="19" fillId="3" borderId="1" xfId="0" applyNumberFormat="true" applyFont="true" applyFill="true" applyBorder="true" applyAlignment="true">
      <alignment horizontal="center" vertical="center" wrapText="true"/>
    </xf>
    <xf numFmtId="177" fontId="20" fillId="0" borderId="1" xfId="0" applyNumberFormat="true" applyFont="true" applyFill="true" applyBorder="true" applyAlignment="true">
      <alignment horizontal="center" vertical="center" wrapText="true"/>
    </xf>
  </cellXfs>
  <cellStyles count="52">
    <cellStyle name="常规" xfId="0" builtinId="0"/>
    <cellStyle name="常规_2011年秋季学期广东省普通高中国家助学金安排表" xfId="1"/>
    <cellStyle name="常规 2" xfId="2"/>
    <cellStyle name="60% - 强调文字颜色 6" xfId="3" builtinId="52"/>
    <cellStyle name="20% - 强调文字颜色 6" xfId="4" builtinId="50"/>
    <cellStyle name="输出" xfId="5" builtinId="21"/>
    <cellStyle name="检查单元格" xfId="6" builtinId="23"/>
    <cellStyle name="差" xfId="7" builtinId="27"/>
    <cellStyle name="标题 1" xfId="8" builtinId="16"/>
    <cellStyle name="解释性文本" xfId="9" builtinId="53"/>
    <cellStyle name="标题 2" xfId="10" builtinId="17"/>
    <cellStyle name="40% - 强调文字颜色 5" xfId="11" builtinId="47"/>
    <cellStyle name="千位分隔[0]" xfId="12" builtinId="6"/>
    <cellStyle name="40% - 强调文字颜色 6" xfId="13" builtinId="51"/>
    <cellStyle name="超链接" xfId="14" builtinId="8"/>
    <cellStyle name="强调文字颜色 5" xfId="15" builtinId="45"/>
    <cellStyle name="标题 3" xfId="16" builtinId="18"/>
    <cellStyle name="汇总" xfId="17" builtinId="25"/>
    <cellStyle name="20% - 强调文字颜色 1" xfId="18" builtinId="30"/>
    <cellStyle name="40% - 强调文字颜色 1" xfId="19" builtinId="31"/>
    <cellStyle name="强调文字颜色 6" xfId="20" builtinId="49"/>
    <cellStyle name="千位分隔" xfId="21" builtinId="3"/>
    <cellStyle name="标题" xfId="22" builtinId="15"/>
    <cellStyle name="已访问的超链接" xfId="23" builtinId="9"/>
    <cellStyle name="40% - 强调文字颜色 4" xfId="24" builtinId="43"/>
    <cellStyle name="常规 3" xfId="25"/>
    <cellStyle name="链接单元格" xfId="26" builtinId="24"/>
    <cellStyle name="标题 4" xfId="27" builtinId="19"/>
    <cellStyle name="20% - 强调文字颜色 2" xfId="28" builtinId="34"/>
    <cellStyle name="货币[0]" xfId="29" builtinId="7"/>
    <cellStyle name="警告文本" xfId="30" builtinId="11"/>
    <cellStyle name="40% - 强调文字颜色 2" xfId="31" builtinId="35"/>
    <cellStyle name="注释" xfId="32" builtinId="10"/>
    <cellStyle name="60% - 强调文字颜色 3" xfId="33" builtinId="40"/>
    <cellStyle name="好" xfId="34" builtinId="26"/>
    <cellStyle name="20% - 强调文字颜色 5" xfId="35" builtinId="46"/>
    <cellStyle name="适中" xfId="36" builtinId="28"/>
    <cellStyle name="计算" xfId="37" builtinId="22"/>
    <cellStyle name="强调文字颜色 1" xfId="38" builtinId="29"/>
    <cellStyle name="60% - 强调文字颜色 4" xfId="39" builtinId="44"/>
    <cellStyle name="60% - 强调文字颜色 1" xfId="40" builtinId="32"/>
    <cellStyle name="强调文字颜色 2" xfId="41" builtinId="33"/>
    <cellStyle name="60% - 强调文字颜色 5" xfId="42" builtinId="48"/>
    <cellStyle name="百分比" xfId="43" builtinId="5"/>
    <cellStyle name="60% - 强调文字颜色 2" xfId="44" builtinId="36"/>
    <cellStyle name="货币" xfId="45" builtinId="4"/>
    <cellStyle name="强调文字颜色 3" xfId="46" builtinId="37"/>
    <cellStyle name="20% - 强调文字颜色 3" xfId="47" builtinId="38"/>
    <cellStyle name="输入" xfId="48" builtinId="20"/>
    <cellStyle name="40% - 强调文字颜色 3" xfId="49" builtinId="39"/>
    <cellStyle name="强调文字颜色 4" xfId="50" builtinId="41"/>
    <cellStyle name="20% - 强调文字颜色 4" xfId="51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S14"/>
  <sheetViews>
    <sheetView tabSelected="1" zoomScale="90" zoomScaleNormal="90" workbookViewId="0">
      <pane xSplit="2" ySplit="7" topLeftCell="C8" activePane="bottomRight" state="frozen"/>
      <selection/>
      <selection pane="topRight"/>
      <selection pane="bottomLeft"/>
      <selection pane="bottomRight" activeCell="F13" sqref="F13"/>
    </sheetView>
  </sheetViews>
  <sheetFormatPr defaultColWidth="9" defaultRowHeight="18.75" customHeight="true"/>
  <cols>
    <col min="1" max="1" width="9.58333333333333" customWidth="true"/>
    <col min="2" max="2" width="10.1166666666667" hidden="true" customWidth="true"/>
    <col min="3" max="3" width="7.38333333333333" customWidth="true"/>
    <col min="4" max="5" width="8.38333333333333" customWidth="true"/>
    <col min="6" max="6" width="8.475" customWidth="true"/>
    <col min="7" max="7" width="6.38333333333333" customWidth="true"/>
    <col min="8" max="8" width="7.35833333333333" customWidth="true"/>
    <col min="9" max="9" width="8.38333333333333" customWidth="true"/>
    <col min="10" max="10" width="15.2833333333333" customWidth="true"/>
    <col min="11" max="11" width="9.58333333333333" customWidth="true"/>
    <col min="12" max="12" width="8.89166666666667" customWidth="true"/>
    <col min="13" max="13" width="8.88333333333333" customWidth="true"/>
    <col min="14" max="14" width="12.6416666666667" style="2" customWidth="true"/>
    <col min="15" max="15" width="10.4083333333333" style="2" customWidth="true"/>
    <col min="16" max="16" width="11.8083333333333" style="2" customWidth="true"/>
    <col min="17" max="17" width="11.25" style="2" customWidth="true"/>
    <col min="18" max="18" width="7.35833333333333" customWidth="true"/>
    <col min="19" max="19" width="7.5" style="3" customWidth="true"/>
  </cols>
  <sheetData>
    <row r="1" customHeight="true" spans="1:19">
      <c r="A1" s="4" t="s">
        <v>0</v>
      </c>
      <c r="B1" s="5"/>
      <c r="C1" s="6"/>
      <c r="D1" s="6"/>
      <c r="E1" s="6"/>
      <c r="F1" s="6"/>
      <c r="G1" s="6"/>
      <c r="H1" s="6"/>
      <c r="I1" s="25"/>
      <c r="J1" s="25"/>
      <c r="K1" s="25"/>
      <c r="L1" s="25"/>
      <c r="M1" s="40"/>
      <c r="N1" s="41"/>
      <c r="O1" s="42"/>
      <c r="P1" s="42"/>
      <c r="Q1" s="42"/>
      <c r="R1" s="40"/>
      <c r="S1" s="61"/>
    </row>
    <row r="2" ht="30" customHeight="true" spans="1:19">
      <c r="A2" s="7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43"/>
      <c r="N2" s="44"/>
      <c r="O2" s="45"/>
      <c r="P2" s="45"/>
      <c r="Q2" s="45"/>
      <c r="R2" s="62"/>
      <c r="S2" s="7"/>
    </row>
    <row r="3" customHeight="true" spans="1:19">
      <c r="A3" s="8"/>
      <c r="B3" s="8"/>
      <c r="C3" s="9"/>
      <c r="D3" s="9"/>
      <c r="E3" s="9"/>
      <c r="F3" s="9"/>
      <c r="G3" s="9"/>
      <c r="H3" s="9"/>
      <c r="I3" s="9"/>
      <c r="J3" s="9"/>
      <c r="K3" s="9"/>
      <c r="L3" s="9"/>
      <c r="M3" s="46"/>
      <c r="N3" s="47"/>
      <c r="O3" s="48"/>
      <c r="P3" s="48"/>
      <c r="Q3" s="48"/>
      <c r="R3" s="63" t="s">
        <v>2</v>
      </c>
      <c r="S3" s="63"/>
    </row>
    <row r="4" ht="35" customHeight="true" spans="1:19">
      <c r="A4" s="10" t="s">
        <v>3</v>
      </c>
      <c r="B4" s="11" t="s">
        <v>4</v>
      </c>
      <c r="C4" s="12" t="s">
        <v>5</v>
      </c>
      <c r="D4" s="13"/>
      <c r="E4" s="24" t="s">
        <v>6</v>
      </c>
      <c r="F4" s="24"/>
      <c r="G4" s="24" t="s">
        <v>7</v>
      </c>
      <c r="H4" s="24"/>
      <c r="I4" s="26" t="s">
        <v>8</v>
      </c>
      <c r="J4" s="27" t="s">
        <v>9</v>
      </c>
      <c r="K4" s="27" t="s">
        <v>10</v>
      </c>
      <c r="L4" s="28" t="s">
        <v>11</v>
      </c>
      <c r="M4" s="49"/>
      <c r="N4" s="50" t="s">
        <v>12</v>
      </c>
      <c r="O4" s="51" t="s">
        <v>13</v>
      </c>
      <c r="P4" s="52" t="s">
        <v>14</v>
      </c>
      <c r="Q4" s="52"/>
      <c r="R4" s="27" t="s">
        <v>15</v>
      </c>
      <c r="S4" s="34" t="s">
        <v>16</v>
      </c>
    </row>
    <row r="5" ht="22" customHeight="true" spans="1:19">
      <c r="A5" s="10"/>
      <c r="B5" s="11"/>
      <c r="C5" s="14"/>
      <c r="D5" s="15"/>
      <c r="E5" s="24"/>
      <c r="F5" s="24"/>
      <c r="G5" s="24"/>
      <c r="H5" s="24"/>
      <c r="I5" s="26"/>
      <c r="J5" s="29" t="s">
        <v>17</v>
      </c>
      <c r="K5" s="27"/>
      <c r="L5" s="30"/>
      <c r="M5" s="53"/>
      <c r="N5" s="50"/>
      <c r="O5" s="54"/>
      <c r="P5" s="55" t="s">
        <v>18</v>
      </c>
      <c r="Q5" s="55" t="s">
        <v>19</v>
      </c>
      <c r="R5" s="27"/>
      <c r="S5" s="34"/>
    </row>
    <row r="6" ht="24" customHeight="true" spans="1:19">
      <c r="A6" s="10"/>
      <c r="B6" s="11"/>
      <c r="C6" s="16" t="s">
        <v>20</v>
      </c>
      <c r="D6" s="16" t="s">
        <v>21</v>
      </c>
      <c r="E6" s="16" t="s">
        <v>20</v>
      </c>
      <c r="F6" s="16" t="s">
        <v>21</v>
      </c>
      <c r="G6" s="16" t="s">
        <v>20</v>
      </c>
      <c r="H6" s="16" t="s">
        <v>21</v>
      </c>
      <c r="I6" s="16" t="s">
        <v>22</v>
      </c>
      <c r="J6" s="31"/>
      <c r="K6" s="27"/>
      <c r="L6" s="32" t="s">
        <v>23</v>
      </c>
      <c r="M6" s="32" t="s">
        <v>24</v>
      </c>
      <c r="N6" s="50"/>
      <c r="O6" s="56"/>
      <c r="P6" s="57"/>
      <c r="Q6" s="64"/>
      <c r="R6" s="27"/>
      <c r="S6" s="34"/>
    </row>
    <row r="7" ht="19" customHeight="true" spans="1:19">
      <c r="A7" s="16" t="s">
        <v>25</v>
      </c>
      <c r="B7" s="17" t="s">
        <v>26</v>
      </c>
      <c r="C7" s="16" t="s">
        <v>27</v>
      </c>
      <c r="D7" s="16" t="s">
        <v>28</v>
      </c>
      <c r="E7" s="16" t="s">
        <v>29</v>
      </c>
      <c r="F7" s="16" t="s">
        <v>30</v>
      </c>
      <c r="G7" s="16" t="s">
        <v>31</v>
      </c>
      <c r="H7" s="16" t="s">
        <v>32</v>
      </c>
      <c r="I7" s="16"/>
      <c r="J7" s="33"/>
      <c r="K7" s="34" t="s">
        <v>33</v>
      </c>
      <c r="L7" s="35" t="s">
        <v>34</v>
      </c>
      <c r="M7" s="35" t="s">
        <v>35</v>
      </c>
      <c r="N7" s="58" t="s">
        <v>36</v>
      </c>
      <c r="O7" s="58" t="s">
        <v>37</v>
      </c>
      <c r="P7" s="58" t="s">
        <v>38</v>
      </c>
      <c r="Q7" s="58" t="s">
        <v>39</v>
      </c>
      <c r="R7" s="34" t="s">
        <v>40</v>
      </c>
      <c r="S7" s="34"/>
    </row>
    <row r="8" s="1" customFormat="true" ht="23" customHeight="true" spans="1:19">
      <c r="A8" s="18" t="s">
        <v>41</v>
      </c>
      <c r="B8" s="19"/>
      <c r="C8" s="20">
        <f t="shared" ref="C8:N8" si="0">SUM(C9:C14)</f>
        <v>938</v>
      </c>
      <c r="D8" s="20">
        <f t="shared" si="0"/>
        <v>2560</v>
      </c>
      <c r="E8" s="20">
        <f t="shared" si="0"/>
        <v>10052</v>
      </c>
      <c r="F8" s="20">
        <f t="shared" si="0"/>
        <v>3326</v>
      </c>
      <c r="G8" s="20">
        <f t="shared" si="0"/>
        <v>18</v>
      </c>
      <c r="H8" s="20">
        <f t="shared" si="0"/>
        <v>60</v>
      </c>
      <c r="I8" s="20">
        <f t="shared" ref="I8:I31" si="1">SUM(C8:H8)</f>
        <v>16954</v>
      </c>
      <c r="J8" s="36">
        <f t="shared" ref="J8:Q8" si="2">SUM(J9:J14)</f>
        <v>1173.29</v>
      </c>
      <c r="K8" s="36">
        <f t="shared" si="2"/>
        <v>18.543</v>
      </c>
      <c r="L8" s="37">
        <v>298</v>
      </c>
      <c r="M8" s="37">
        <v>495</v>
      </c>
      <c r="N8" s="59">
        <f>SUM(N9:N14)</f>
        <v>361.747</v>
      </c>
      <c r="O8" s="59">
        <f t="shared" si="2"/>
        <v>364</v>
      </c>
      <c r="P8" s="59">
        <f t="shared" si="2"/>
        <v>364</v>
      </c>
      <c r="Q8" s="59">
        <f t="shared" si="2"/>
        <v>0</v>
      </c>
      <c r="R8" s="59"/>
      <c r="S8" s="65"/>
    </row>
    <row r="9" ht="23" customHeight="true" spans="1:19">
      <c r="A9" s="21" t="s">
        <v>42</v>
      </c>
      <c r="B9" s="22" t="s">
        <v>43</v>
      </c>
      <c r="C9" s="23">
        <v>52</v>
      </c>
      <c r="D9" s="23">
        <v>197</v>
      </c>
      <c r="E9" s="23">
        <v>1267</v>
      </c>
      <c r="F9" s="23">
        <v>512</v>
      </c>
      <c r="G9" s="23"/>
      <c r="H9" s="23"/>
      <c r="I9" s="23">
        <f t="shared" si="1"/>
        <v>2028</v>
      </c>
      <c r="J9" s="38">
        <f t="shared" ref="J8:J14" si="3">C9*0.1+D9*0.125+E9*0.05+F9*0.075+G9*0.08+H9*0.1</f>
        <v>131.575</v>
      </c>
      <c r="K9" s="38">
        <v>0.075</v>
      </c>
      <c r="L9" s="39">
        <v>33</v>
      </c>
      <c r="M9" s="39">
        <v>55</v>
      </c>
      <c r="N9" s="60">
        <f t="shared" ref="N8:N14" si="4">J9-K9-L9-M9</f>
        <v>43.5</v>
      </c>
      <c r="O9" s="60">
        <f t="shared" ref="O8:O14" si="5">ROUNDUP(N9,0)</f>
        <v>44</v>
      </c>
      <c r="P9" s="60">
        <f t="shared" ref="P8:P14" si="6">O9+Q9</f>
        <v>44</v>
      </c>
      <c r="Q9" s="60"/>
      <c r="R9" s="60"/>
      <c r="S9" s="66"/>
    </row>
    <row r="10" ht="23" customHeight="true" spans="1:19">
      <c r="A10" s="21" t="s">
        <v>44</v>
      </c>
      <c r="B10" s="22" t="s">
        <v>45</v>
      </c>
      <c r="C10" s="23">
        <v>11</v>
      </c>
      <c r="D10" s="23">
        <v>95</v>
      </c>
      <c r="E10" s="23">
        <v>837</v>
      </c>
      <c r="F10" s="23">
        <v>265</v>
      </c>
      <c r="G10" s="23"/>
      <c r="H10" s="23"/>
      <c r="I10" s="23">
        <f t="shared" si="1"/>
        <v>1208</v>
      </c>
      <c r="J10" s="38">
        <f t="shared" si="3"/>
        <v>74.7</v>
      </c>
      <c r="K10" s="38"/>
      <c r="L10" s="39">
        <v>20</v>
      </c>
      <c r="M10" s="39">
        <v>33</v>
      </c>
      <c r="N10" s="60">
        <f t="shared" si="4"/>
        <v>21.7</v>
      </c>
      <c r="O10" s="60">
        <f t="shared" si="5"/>
        <v>22</v>
      </c>
      <c r="P10" s="60">
        <f t="shared" si="6"/>
        <v>22</v>
      </c>
      <c r="Q10" s="60"/>
      <c r="R10" s="60"/>
      <c r="S10" s="66"/>
    </row>
    <row r="11" ht="23" customHeight="true" spans="1:19">
      <c r="A11" s="21" t="s">
        <v>46</v>
      </c>
      <c r="B11" s="22" t="s">
        <v>47</v>
      </c>
      <c r="C11" s="23">
        <v>273</v>
      </c>
      <c r="D11" s="23">
        <v>272</v>
      </c>
      <c r="E11" s="23">
        <v>1000</v>
      </c>
      <c r="F11" s="23">
        <v>316</v>
      </c>
      <c r="G11" s="23"/>
      <c r="H11" s="23"/>
      <c r="I11" s="23">
        <f t="shared" si="1"/>
        <v>1861</v>
      </c>
      <c r="J11" s="38">
        <f t="shared" si="3"/>
        <v>135</v>
      </c>
      <c r="K11" s="38">
        <v>13.8</v>
      </c>
      <c r="L11" s="39">
        <v>33</v>
      </c>
      <c r="M11" s="39">
        <v>54</v>
      </c>
      <c r="N11" s="60">
        <f t="shared" si="4"/>
        <v>34.2</v>
      </c>
      <c r="O11" s="60">
        <f t="shared" si="5"/>
        <v>35</v>
      </c>
      <c r="P11" s="60">
        <f t="shared" si="6"/>
        <v>35</v>
      </c>
      <c r="Q11" s="60"/>
      <c r="R11" s="60"/>
      <c r="S11" s="66"/>
    </row>
    <row r="12" ht="23" customHeight="true" spans="1:19">
      <c r="A12" s="21" t="s">
        <v>48</v>
      </c>
      <c r="B12" s="22" t="s">
        <v>49</v>
      </c>
      <c r="C12" s="23">
        <v>200</v>
      </c>
      <c r="D12" s="23">
        <v>550</v>
      </c>
      <c r="E12" s="23">
        <v>1200</v>
      </c>
      <c r="F12" s="23">
        <v>330</v>
      </c>
      <c r="G12" s="23">
        <v>18</v>
      </c>
      <c r="H12" s="23">
        <v>60</v>
      </c>
      <c r="I12" s="23">
        <f t="shared" si="1"/>
        <v>2358</v>
      </c>
      <c r="J12" s="38">
        <f t="shared" si="3"/>
        <v>180.94</v>
      </c>
      <c r="K12" s="38"/>
      <c r="L12" s="39">
        <v>53</v>
      </c>
      <c r="M12" s="39">
        <v>89</v>
      </c>
      <c r="N12" s="60">
        <f t="shared" si="4"/>
        <v>38.94</v>
      </c>
      <c r="O12" s="60">
        <f t="shared" si="5"/>
        <v>39</v>
      </c>
      <c r="P12" s="60">
        <f t="shared" si="6"/>
        <v>39</v>
      </c>
      <c r="Q12" s="60"/>
      <c r="R12" s="60"/>
      <c r="S12" s="66"/>
    </row>
    <row r="13" ht="23" customHeight="true" spans="1:19">
      <c r="A13" s="21" t="s">
        <v>50</v>
      </c>
      <c r="B13" s="22" t="s">
        <v>51</v>
      </c>
      <c r="C13" s="23">
        <v>260</v>
      </c>
      <c r="D13" s="23">
        <v>825</v>
      </c>
      <c r="E13" s="23">
        <v>2490</v>
      </c>
      <c r="F13" s="23">
        <v>745</v>
      </c>
      <c r="G13" s="23"/>
      <c r="H13" s="23"/>
      <c r="I13" s="23">
        <f t="shared" si="1"/>
        <v>4320</v>
      </c>
      <c r="J13" s="38">
        <f t="shared" si="3"/>
        <v>309.5</v>
      </c>
      <c r="K13" s="38">
        <v>4.6375</v>
      </c>
      <c r="L13" s="39">
        <v>69</v>
      </c>
      <c r="M13" s="39">
        <v>115</v>
      </c>
      <c r="N13" s="60">
        <f t="shared" si="4"/>
        <v>120.8625</v>
      </c>
      <c r="O13" s="60">
        <f t="shared" si="5"/>
        <v>121</v>
      </c>
      <c r="P13" s="60">
        <f t="shared" si="6"/>
        <v>121</v>
      </c>
      <c r="Q13" s="60"/>
      <c r="R13" s="60"/>
      <c r="S13" s="66"/>
    </row>
    <row r="14" ht="23" customHeight="true" spans="1:19">
      <c r="A14" s="21" t="s">
        <v>52</v>
      </c>
      <c r="B14" s="22" t="s">
        <v>53</v>
      </c>
      <c r="C14" s="23">
        <v>142</v>
      </c>
      <c r="D14" s="23">
        <v>621</v>
      </c>
      <c r="E14" s="23">
        <v>3258</v>
      </c>
      <c r="F14" s="23">
        <v>1158</v>
      </c>
      <c r="G14" s="23"/>
      <c r="H14" s="23"/>
      <c r="I14" s="23">
        <f t="shared" si="1"/>
        <v>5179</v>
      </c>
      <c r="J14" s="38">
        <f t="shared" si="3"/>
        <v>341.575</v>
      </c>
      <c r="K14" s="38">
        <v>0.0305</v>
      </c>
      <c r="L14" s="39">
        <v>90</v>
      </c>
      <c r="M14" s="39">
        <v>149</v>
      </c>
      <c r="N14" s="60">
        <f t="shared" si="4"/>
        <v>102.5445</v>
      </c>
      <c r="O14" s="60">
        <f t="shared" si="5"/>
        <v>103</v>
      </c>
      <c r="P14" s="60">
        <f t="shared" si="6"/>
        <v>103</v>
      </c>
      <c r="Q14" s="60"/>
      <c r="R14" s="60"/>
      <c r="S14" s="66"/>
    </row>
  </sheetData>
  <mergeCells count="19">
    <mergeCell ref="A2:S2"/>
    <mergeCell ref="R3:S3"/>
    <mergeCell ref="P4:Q4"/>
    <mergeCell ref="A4:A6"/>
    <mergeCell ref="B4:B6"/>
    <mergeCell ref="I4:I5"/>
    <mergeCell ref="I6:I7"/>
    <mergeCell ref="J5:J7"/>
    <mergeCell ref="K4:K6"/>
    <mergeCell ref="N4:N6"/>
    <mergeCell ref="O4:O6"/>
    <mergeCell ref="P5:P6"/>
    <mergeCell ref="Q5:Q6"/>
    <mergeCell ref="R4:R6"/>
    <mergeCell ref="S4:S6"/>
    <mergeCell ref="C4:D5"/>
    <mergeCell ref="E4:F5"/>
    <mergeCell ref="G4:H5"/>
    <mergeCell ref="L4:M5"/>
  </mergeCells>
  <pageMargins left="0.393055555555556" right="0.196527777777778" top="0.471527777777778" bottom="0.668055555555556" header="0.313888888888889" footer="0.393055555555556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省教育厅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助学处</dc:creator>
  <cp:lastModifiedBy>user</cp:lastModifiedBy>
  <dcterms:created xsi:type="dcterms:W3CDTF">2023-05-08T16:31:00Z</dcterms:created>
  <dcterms:modified xsi:type="dcterms:W3CDTF">2023-06-12T08:22:29Z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115780BA772047B087D8F3E4ED5C49CF</vt:lpwstr>
  </property>
</Properties>
</file>