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465" tabRatio="918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<sst xmlns="http://schemas.openxmlformats.org/spreadsheetml/2006/main" count="585" uniqueCount="313">
  <si>
    <t>附件2-1</t>
  </si>
  <si>
    <t>部门收支总表</t>
  </si>
  <si>
    <t xml:space="preserve">单位名称：韶关市文化广电新闻出版局     </t>
  </si>
  <si>
    <t>单位:元</t>
  </si>
  <si>
    <t>收                             入</t>
  </si>
  <si>
    <t>支                             出</t>
  </si>
  <si>
    <t xml:space="preserve">项            目 </t>
  </si>
  <si>
    <r>
      <t>2016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</si>
  <si>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</si>
  <si>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</si>
  <si>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</si>
  <si>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</si>
  <si>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</si>
  <si>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</si>
  <si>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</si>
  <si>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</si>
  <si>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</si>
  <si>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</si>
  <si>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</si>
  <si>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</si>
  <si>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</si>
  <si>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</si>
  <si>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</si>
  <si>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</si>
  <si>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</si>
  <si>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</si>
  <si>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</si>
  <si>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</si>
  <si>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</si>
  <si>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</si>
  <si>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</si>
  <si>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</si>
  <si>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</si>
  <si>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</si>
  <si>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</si>
  <si>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</si>
  <si>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</si>
  <si>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</si>
  <si>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</si>
  <si>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</si>
  <si>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</si>
  <si>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</si>
  <si>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</si>
  <si>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</si>
  <si>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</si>
  <si>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</si>
  <si>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</si>
  <si>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</si>
  <si>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</si>
  <si>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</si>
  <si>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</si>
  <si>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</si>
  <si>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</si>
  <si>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</si>
  <si>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</si>
  <si>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 xml:space="preserve">单位名称：韶关市文化广电新闻出版局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</si>
  <si>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</si>
  <si>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</si>
  <si>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</si>
  <si>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</si>
  <si>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</si>
  <si>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</si>
  <si>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</si>
  <si>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</si>
  <si>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</si>
  <si>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</si>
  <si>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</si>
  <si>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</si>
  <si>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</si>
  <si>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</si>
  <si>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</si>
  <si>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</si>
  <si>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</si>
  <si>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</si>
  <si>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</si>
  <si>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</si>
  <si>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</si>
  <si>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</si>
  <si>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</si>
  <si>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207</t>
  </si>
  <si>
    <t>01</t>
  </si>
  <si>
    <t>行政运行</t>
  </si>
  <si>
    <t>08</t>
  </si>
  <si>
    <t>文化活动</t>
  </si>
  <si>
    <t>09</t>
  </si>
  <si>
    <t>群众文化</t>
  </si>
  <si>
    <t>11</t>
  </si>
  <si>
    <t>文化创作与保护</t>
  </si>
  <si>
    <t>12</t>
  </si>
  <si>
    <t>文化市场管理</t>
  </si>
  <si>
    <t>99</t>
  </si>
  <si>
    <t>其他文化支出</t>
  </si>
  <si>
    <t>02</t>
  </si>
  <si>
    <t>04</t>
  </si>
  <si>
    <t>文物保护</t>
  </si>
  <si>
    <t>05</t>
  </si>
  <si>
    <t>博物馆</t>
  </si>
  <si>
    <t>其他文物支出</t>
  </si>
  <si>
    <t>06</t>
  </si>
  <si>
    <t>电影</t>
  </si>
  <si>
    <t>其他广播影视支出</t>
  </si>
  <si>
    <t>208</t>
  </si>
  <si>
    <t>归口管理的行政单位离退休</t>
  </si>
  <si>
    <t>210</t>
  </si>
  <si>
    <t>其他医疗保障支出</t>
  </si>
  <si>
    <t>221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</si>
  <si>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</si>
  <si>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</si>
  <si>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</si>
  <si>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</si>
  <si>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</si>
  <si>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</si>
  <si>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</si>
  <si>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</si>
  <si>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</si>
  <si>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</si>
  <si>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</si>
  <si>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</si>
  <si>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</si>
  <si>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</si>
  <si>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</si>
  <si>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</si>
  <si>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</si>
  <si>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</si>
  <si>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</si>
  <si>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</si>
  <si>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</si>
  <si>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</si>
  <si>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</si>
  <si>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社会保障缴费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</si>
  <si>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</si>
  <si>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</si>
  <si>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</si>
  <si>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</si>
  <si>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</si>
  <si>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</si>
  <si>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</si>
  <si>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</si>
  <si>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</si>
  <si>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</si>
  <si>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会议费</t>
  </si>
  <si>
    <t>公务接待费</t>
  </si>
  <si>
    <t>劳务费</t>
  </si>
  <si>
    <t>福利费</t>
  </si>
  <si>
    <t>公务用车运行维护费</t>
  </si>
  <si>
    <t>其他商品和服务支出</t>
  </si>
  <si>
    <t>对个人和家庭的补助</t>
  </si>
  <si>
    <t>离休费</t>
  </si>
  <si>
    <t>退休费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</si>
  <si>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</si>
  <si>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</si>
  <si>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</si>
  <si>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</si>
  <si>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</si>
  <si>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</si>
  <si>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</si>
  <si>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</si>
  <si>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非遗保护事业经费</t>
  </si>
  <si>
    <t>依照““保护为主、抢救第一、合理利用、传承发展”的方针，通过开展各项“非遗”保护传承活动，促进我市非物质文化遗产保护工作的顺利开展，取得更好的成效。</t>
  </si>
  <si>
    <t>广播电视安全播出监管经费</t>
  </si>
  <si>
    <t>降低事故发生可能性，进一步提高安全生产岗位人员业务素质和技能，确保安全播出、安全生产任务顺利完成。</t>
  </si>
  <si>
    <t>基层综合性文化服务中心示范项目建设经费</t>
  </si>
  <si>
    <t>该项目设立为提升我市公共文化服务指导标准化，保障群众基本公共文化服务均等化水平有着积极的作用；为全面落实市委市政府关于创文和申名的工作部署，提升文化对经济、社会的推动作用，也符合我局的主要公共职能。符合我局的主要公共职能及《国家基本公共文化服务指导标准（2015－2020年）》精神要求；对基层公共文化服务进行标准化示范点建设为着力点，带动和推进我市的基本公共文化服务指导标准建设。</t>
  </si>
  <si>
    <t>节假日群众文艺演出和送文化下乡经费</t>
  </si>
  <si>
    <t>提供元旦、春节、五·一、国庆四大节日期间开展四场群众文艺演出活动，10场送文化下乡活动,为创造和谐平安的节日氛围，让广大市民共同分享社会主义的文明成果，共同参与中华民族最重要的传统节日活动。让广大人民群众享受公共文化权益，提升我市群众文化活动的品味，打造节庆活动亮点。使贫困山区和边远地区、企业厂矿、社区等人民群众得到基本的文化服务，保障文化惠民落到实处。</t>
  </si>
  <si>
    <t>农村电影“2131工程”专项事业经费</t>
  </si>
  <si>
    <t>放映场次任务：14436场。有重点地购买种养、计生及法制宣传等方面的科教宣传短片及商业片，以群众喜闻乐见的形式宣传政策法规，让边远山区的群众也能在家门口看到时新影片。</t>
  </si>
  <si>
    <t>扫黄打非、正版软件推广经费</t>
  </si>
  <si>
    <t>为市民提供出版（版权）法规知识宣传咨询服务，加强相关法规知识培训，举办软件正版化工作人员和“扫黄打非”工作人员培训班各1期。</t>
  </si>
  <si>
    <t>韶关市全国第一次可移动文物普查</t>
  </si>
  <si>
    <t>1、基本完成我市调查资料的整理、汇总、数据库建设和公布普查成果工作。
2、通过普查全面掌握和科学评价我市文物资源情况和价值，健全文物登录备案机制和文物保护体系，加大文物保护力度，保障文物安全，进一步促进文物资源整合利用，丰富公共文化服务内容，有效发挥文物在经济和社会发展总体布局的积极作用。</t>
  </si>
  <si>
    <t>深圳文博会参展经费</t>
  </si>
  <si>
    <t>更好的宣传、推介和展示我市特色文化产业，展示我市特色文化产业并进行文化产品交易活动。</t>
  </si>
  <si>
    <t>市级艺术花会经费</t>
  </si>
  <si>
    <t>计划全年组织音乐舞蹈花会节目20个参赛，从中筛选优秀节目进行巡演。推动了我市业余作者创作热情，繁荣了我市业余文艺创作、生产、打造优秀的群众文艺舞台精品。引导广大音乐舞蹈爱好者参加文艺演出活动，培育社会各界人士参与业余文化创作，体现社会主义赋予广大人民群众的文化权益。</t>
  </si>
  <si>
    <t>市区文化景点提升工程经费</t>
  </si>
  <si>
    <t>预计完成韶阳楼一期陈列布展工程</t>
  </si>
  <si>
    <t>文化培训、业余作品评选、民间文化艺术之乡、文化志愿服务经费</t>
  </si>
  <si>
    <t>1.组织全市群众文化业余作品创作培训；2.每年我市业余文艺作品评选活动都有新人新作出现，为我市培养出一大批业余文艺创作人才，为我市群众文艺精品创作奠定了坚实的基础，也促进了我市群众文化事业的发展；3.开展业余文艺作品评选活动是一项促进我市业余文艺创作的举措，对于稳定和挖掘培养我市业余文艺创作人才，进一步繁荣我市文艺创造，打造韶关特色文化，保护和弘扬我市优秀文化传统，创建文明城市都有着深远的意义；4.推动民间文化艺术发展，建设有中国特色的社会主义先进文化。</t>
  </si>
  <si>
    <t>文化市场综合执法专项整治工作</t>
  </si>
  <si>
    <t>开展6项主要的文化市场经常性专项整治行动。完成省文化厅、市政府部署的专项行动工作任务，确保文化市场平安稳定。</t>
  </si>
  <si>
    <t>文物保护事业经费</t>
  </si>
  <si>
    <t>1、预计完成20-30处文物保护单位日常维护及15处文物保护单位“四有”工作。</t>
  </si>
  <si>
    <t>舞台艺术与美术精品创作及参演参展经费</t>
  </si>
  <si>
    <t>筛选5个少儿艺术节目参加广东省第十届少儿艺术花会。征集地方戏曲舞台作品3至4个参加2016年广东省非物质文化遗产“珍稀剧种”汇演。为筹备第五届韶关市小戏小品调演（三年一届），拟在全市征集剧本15至25个。美术等各门类文艺精品能够依期参加省级以上举办的参展参赛活动2至3次。</t>
  </si>
  <si>
    <t>政府购买公共文化服务经费</t>
  </si>
  <si>
    <t>全年完成政府向社会力量购买公共文化服务项目5—10项。推进政府购买公共文化服务，放开公共文化服务市场准入，能充分调动社会力量积极性，有利于促进社会力量健康发展。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</si>
  <si>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</si>
  <si>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</si>
  <si>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</si>
  <si>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</si>
  <si>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</si>
  <si>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</si>
  <si>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</si>
  <si>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</si>
  <si>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</si>
  <si>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</si>
  <si>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</si>
  <si>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</si>
  <si>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</si>
  <si>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</si>
  <si>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</si>
  <si>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</si>
  <si>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</si>
  <si>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</si>
  <si>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</si>
  <si>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</si>
  <si>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</si>
  <si>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</si>
  <si>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</si>
  <si>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</si>
  <si>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</si>
  <si>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</si>
  <si>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</si>
  <si>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</si>
  <si>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</si>
  <si>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</si>
  <si>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</si>
  <si>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</si>
  <si>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</si>
  <si>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</si>
  <si>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</si>
  <si>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</si>
  <si>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十一、城乡社区支出</t>
  </si>
  <si>
    <t>41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</si>
  <si>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</si>
  <si>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</si>
  <si>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</si>
  <si>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</si>
  <si>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</si>
  <si>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</si>
  <si>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</si>
  <si>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</si>
  <si>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</si>
  <si>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</si>
  <si>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</si>
  <si>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</si>
  <si>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</si>
  <si>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</si>
  <si>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</si>
  <si>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</si>
  <si>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</si>
  <si>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</si>
  <si>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</si>
  <si>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</si>
  <si>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</si>
  <si>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</si>
  <si>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</si>
  <si>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</si>
  <si>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</si>
  <si>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</si>
  <si>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</si>
  <si>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</si>
  <si>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</si>
  <si>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</si>
  <si>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</si>
  <si>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</si>
  <si>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</si>
  <si>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</si>
  <si>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</si>
  <si>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</si>
  <si>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</si>
  <si>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</si>
  <si>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</si>
  <si>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</si>
  <si>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</si>
  <si>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</si>
  <si>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</si>
  <si>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</si>
  <si>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</si>
  <si>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</si>
  <si>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</si>
  <si>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</si>
  <si>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</si>
  <si>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</si>
  <si>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</si>
  <si>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</si>
  <si>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</si>
  <si>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</si>
  <si>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</si>
  <si>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</si>
  <si>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</si>
  <si>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</si>
  <si>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</si>
  <si>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</si>
  <si>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</si>
  <si>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</si>
  <si>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</si>
  <si>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</si>
  <si>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</si>
  <si>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</si>
  <si>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培训费</t>
  </si>
  <si>
    <t>租赁费</t>
  </si>
  <si>
    <t>委托业务费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</si>
  <si>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</si>
  <si>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</si>
  <si>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</si>
  <si>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</si>
  <si>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</si>
  <si>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</si>
  <si>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</si>
  <si>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</si>
  <si>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</si>
  <si>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</si>
  <si>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</si>
  <si>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</si>
  <si>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</si>
  <si>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</si>
  <si>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</si>
  <si>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</si>
  <si>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</si>
  <si>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本页无数据</t>
  </si>
  <si>
    <t>说明：我单位无政府性基金预算支出。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</si>
</sst>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,##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31" fillId="0" borderId="5" applyNumberFormat="0" applyFill="0" applyAlignment="0" applyProtection="0"/>
    <xf numFmtId="0" fontId="0" fillId="0" borderId="0" applyNumberFormat="0" applyFon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73" applyFont="1" applyAlignment="1">
      <alignment horizontal="center"/>
      <protection/>
    </xf>
    <xf numFmtId="0" fontId="4" fillId="0" borderId="0" xfId="73" applyFont="1" applyAlignment="1">
      <alignment horizontal="center"/>
      <protection/>
    </xf>
    <xf numFmtId="0" fontId="5" fillId="0" borderId="0" xfId="73" applyFont="1" applyAlignment="1">
      <alignment horizontal="left"/>
      <protection/>
    </xf>
    <xf numFmtId="0" fontId="6" fillId="0" borderId="0" xfId="73">
      <alignment/>
      <protection/>
    </xf>
    <xf numFmtId="0" fontId="7" fillId="0" borderId="0" xfId="73" applyFont="1" applyAlignment="1">
      <alignment horizontal="right"/>
      <protection/>
    </xf>
    <xf numFmtId="0" fontId="8" fillId="0" borderId="10" xfId="73" applyFont="1" applyFill="1" applyBorder="1" applyAlignment="1">
      <alignment horizontal="center" vertical="center" wrapText="1" shrinkToFit="1"/>
      <protection/>
    </xf>
    <xf numFmtId="0" fontId="8" fillId="0" borderId="10" xfId="73" applyFont="1" applyFill="1" applyBorder="1" applyAlignment="1">
      <alignment horizontal="center" vertical="center" shrinkToFit="1"/>
      <protection/>
    </xf>
    <xf numFmtId="4" fontId="8" fillId="0" borderId="10" xfId="73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7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7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48" applyNumberFormat="1" applyFont="1" applyFill="1" applyBorder="1" applyAlignment="1">
      <alignment horizontal="center" vertical="center" wrapText="1" shrinkToFit="1"/>
    </xf>
    <xf numFmtId="0" fontId="13" fillId="0" borderId="0" xfId="48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4" fillId="24" borderId="11" xfId="48" applyFont="1" applyFill="1" applyBorder="1" applyAlignment="1">
      <alignment horizontal="center" vertical="center" wrapText="1" shrinkToFit="1"/>
    </xf>
    <xf numFmtId="0" fontId="14" fillId="24" borderId="10" xfId="48" applyFont="1" applyFill="1" applyBorder="1" applyAlignment="1">
      <alignment horizontal="center" vertical="center" wrapText="1" shrinkToFit="1"/>
    </xf>
    <xf numFmtId="0" fontId="14" fillId="24" borderId="10" xfId="48" applyNumberFormat="1" applyFont="1" applyFill="1" applyBorder="1" applyAlignment="1">
      <alignment horizontal="center" vertical="center" wrapText="1" shrinkToFit="1"/>
    </xf>
    <xf numFmtId="0" fontId="14" fillId="0" borderId="12" xfId="48" applyNumberFormat="1" applyFont="1" applyFill="1" applyBorder="1" applyAlignment="1">
      <alignment horizontal="center" vertical="center" shrinkToFit="1"/>
    </xf>
    <xf numFmtId="4" fontId="15" fillId="0" borderId="12" xfId="48" applyNumberFormat="1" applyFont="1" applyFill="1" applyBorder="1" applyAlignment="1">
      <alignment/>
    </xf>
    <xf numFmtId="0" fontId="15" fillId="0" borderId="10" xfId="48" applyNumberFormat="1" applyFont="1" applyFill="1" applyBorder="1" applyAlignment="1">
      <alignment horizontal="left" vertical="center" shrinkToFit="1"/>
    </xf>
    <xf numFmtId="4" fontId="15" fillId="0" borderId="10" xfId="48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5" fillId="0" borderId="13" xfId="48" applyNumberFormat="1" applyFont="1" applyFill="1" applyBorder="1" applyAlignment="1">
      <alignment/>
    </xf>
    <xf numFmtId="177" fontId="15" fillId="0" borderId="14" xfId="74" applyNumberFormat="1" applyFont="1" applyFill="1" applyBorder="1" applyAlignment="1">
      <alignment/>
    </xf>
    <xf numFmtId="177" fontId="15" fillId="0" borderId="14" xfId="83" applyNumberFormat="1" applyFont="1" applyFill="1" applyBorder="1" applyAlignment="1">
      <alignment/>
    </xf>
    <xf numFmtId="177" fontId="15" fillId="0" borderId="14" xfId="37" applyNumberFormat="1" applyFont="1" applyFill="1" applyBorder="1" applyAlignment="1">
      <alignment/>
    </xf>
    <xf numFmtId="177" fontId="15" fillId="0" borderId="14" xfId="39" applyNumberFormat="1" applyFont="1" applyFill="1" applyBorder="1" applyAlignment="1">
      <alignment/>
    </xf>
    <xf numFmtId="177" fontId="15" fillId="0" borderId="14" xfId="30" applyNumberFormat="1" applyFont="1" applyFill="1" applyBorder="1" applyAlignment="1">
      <alignment/>
    </xf>
    <xf numFmtId="0" fontId="15" fillId="0" borderId="14" xfId="82" applyNumberFormat="1" applyFont="1" applyFill="1" applyBorder="1" applyAlignment="1">
      <alignment horizontal="left" vertical="center" shrinkToFit="1"/>
    </xf>
    <xf numFmtId="177" fontId="15" fillId="0" borderId="14" xfId="75" applyNumberFormat="1" applyFont="1" applyFill="1" applyBorder="1" applyAlignment="1">
      <alignment/>
    </xf>
    <xf numFmtId="0" fontId="16" fillId="0" borderId="0" xfId="72" applyFont="1" applyAlignment="1">
      <alignment horizontal="center"/>
      <protection/>
    </xf>
    <xf numFmtId="0" fontId="17" fillId="0" borderId="0" xfId="72" applyFont="1" applyAlignment="1">
      <alignment horizontal="center"/>
      <protection/>
    </xf>
    <xf numFmtId="0" fontId="5" fillId="0" borderId="0" xfId="72" applyFont="1">
      <alignment/>
      <protection/>
    </xf>
    <xf numFmtId="0" fontId="6" fillId="0" borderId="0" xfId="72">
      <alignment/>
      <protection/>
    </xf>
    <xf numFmtId="0" fontId="7" fillId="0" borderId="0" xfId="72" applyFont="1" applyAlignment="1">
      <alignment horizontal="right"/>
      <protection/>
    </xf>
    <xf numFmtId="0" fontId="5" fillId="24" borderId="10" xfId="72" applyFont="1" applyFill="1" applyBorder="1" applyAlignment="1">
      <alignment horizontal="center" vertical="center" wrapText="1" shrinkToFit="1"/>
      <protection/>
    </xf>
    <xf numFmtId="0" fontId="5" fillId="24" borderId="10" xfId="72" applyFont="1" applyFill="1" applyBorder="1" applyAlignment="1">
      <alignment horizontal="center" vertical="center" shrinkToFit="1"/>
      <protection/>
    </xf>
    <xf numFmtId="4" fontId="5" fillId="24" borderId="10" xfId="72" applyNumberFormat="1" applyFont="1" applyFill="1" applyBorder="1" applyAlignment="1">
      <alignment horizontal="right" vertical="center" shrinkToFit="1"/>
      <protection/>
    </xf>
    <xf numFmtId="0" fontId="15" fillId="0" borderId="10" xfId="84" applyNumberFormat="1" applyFont="1" applyFill="1" applyBorder="1" applyAlignment="1">
      <alignment horizontal="left" vertical="center" shrinkToFit="1"/>
    </xf>
    <xf numFmtId="4" fontId="15" fillId="0" borderId="10" xfId="85" applyNumberFormat="1" applyFont="1" applyFill="1" applyBorder="1" applyAlignment="1">
      <alignment/>
    </xf>
    <xf numFmtId="4" fontId="8" fillId="24" borderId="10" xfId="80" applyNumberFormat="1" applyFont="1" applyFill="1" applyBorder="1" applyAlignment="1">
      <alignment horizontal="right" vertical="center" shrinkToFit="1"/>
      <protection/>
    </xf>
    <xf numFmtId="0" fontId="8" fillId="24" borderId="10" xfId="80" applyFont="1" applyFill="1" applyBorder="1" applyAlignment="1">
      <alignment horizontal="right" vertical="center" shrinkToFit="1"/>
      <protection/>
    </xf>
    <xf numFmtId="0" fontId="18" fillId="0" borderId="0" xfId="81" applyFont="1" applyAlignment="1">
      <alignment horizontal="center"/>
      <protection/>
    </xf>
    <xf numFmtId="0" fontId="19" fillId="0" borderId="0" xfId="81" applyFont="1">
      <alignment/>
      <protection/>
    </xf>
    <xf numFmtId="0" fontId="20" fillId="0" borderId="0" xfId="81" applyFont="1">
      <alignment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right"/>
      <protection/>
    </xf>
    <xf numFmtId="0" fontId="19" fillId="24" borderId="10" xfId="81" applyFont="1" applyFill="1" applyBorder="1" applyAlignment="1">
      <alignment horizontal="center" vertical="center"/>
      <protection/>
    </xf>
    <xf numFmtId="0" fontId="19" fillId="24" borderId="10" xfId="81" applyFont="1" applyFill="1" applyBorder="1" applyAlignment="1">
      <alignment horizontal="center" vertical="center" wrapText="1"/>
      <protection/>
    </xf>
    <xf numFmtId="0" fontId="19" fillId="24" borderId="10" xfId="81" applyFont="1" applyFill="1" applyBorder="1" applyAlignment="1">
      <alignment horizontal="left" vertical="center"/>
      <protection/>
    </xf>
    <xf numFmtId="4" fontId="8" fillId="24" borderId="10" xfId="78" applyNumberFormat="1" applyFont="1" applyFill="1" applyBorder="1" applyAlignment="1">
      <alignment horizontal="right" vertical="center" shrinkToFit="1"/>
      <protection/>
    </xf>
    <xf numFmtId="4" fontId="19" fillId="24" borderId="10" xfId="81" applyNumberFormat="1" applyFont="1" applyFill="1" applyBorder="1" applyAlignment="1">
      <alignment horizontal="right" vertical="center" shrinkToFit="1"/>
      <protection/>
    </xf>
    <xf numFmtId="0" fontId="19" fillId="24" borderId="10" xfId="81" applyFont="1" applyFill="1" applyBorder="1" applyAlignment="1">
      <alignment horizontal="right" vertical="center" shrinkToFit="1"/>
      <protection/>
    </xf>
    <xf numFmtId="0" fontId="19" fillId="24" borderId="10" xfId="81" applyFont="1" applyFill="1" applyBorder="1" applyAlignment="1">
      <alignment horizontal="left" vertical="center" shrinkToFit="1"/>
      <protection/>
    </xf>
    <xf numFmtId="0" fontId="21" fillId="24" borderId="10" xfId="81" applyFont="1" applyFill="1" applyBorder="1" applyAlignment="1">
      <alignment horizontal="center" vertical="center"/>
      <protection/>
    </xf>
    <xf numFmtId="178" fontId="21" fillId="24" borderId="10" xfId="81" applyNumberFormat="1" applyFont="1" applyFill="1" applyBorder="1" applyAlignment="1">
      <alignment vertical="center"/>
      <protection/>
    </xf>
    <xf numFmtId="0" fontId="21" fillId="24" borderId="10" xfId="81" applyFont="1" applyFill="1" applyBorder="1" applyAlignment="1">
      <alignment vertical="center"/>
      <protection/>
    </xf>
    <xf numFmtId="0" fontId="19" fillId="24" borderId="10" xfId="81" applyFont="1" applyFill="1" applyBorder="1" applyAlignment="1">
      <alignment vertical="center"/>
      <protection/>
    </xf>
    <xf numFmtId="0" fontId="15" fillId="0" borderId="0" xfId="48" applyNumberFormat="1" applyFont="1" applyFill="1" applyBorder="1" applyAlignment="1">
      <alignment horizontal="right" vertical="center"/>
    </xf>
    <xf numFmtId="0" fontId="22" fillId="24" borderId="12" xfId="48" applyFont="1" applyFill="1" applyBorder="1" applyAlignment="1">
      <alignment horizontal="center" vertical="center" wrapText="1" shrinkToFit="1"/>
    </xf>
    <xf numFmtId="0" fontId="22" fillId="24" borderId="15" xfId="48" applyFont="1" applyFill="1" applyBorder="1" applyAlignment="1">
      <alignment horizontal="center" vertical="center" wrapText="1" shrinkToFit="1"/>
    </xf>
    <xf numFmtId="0" fontId="22" fillId="24" borderId="16" xfId="48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22" fillId="24" borderId="13" xfId="48" applyFont="1" applyFill="1" applyBorder="1" applyAlignment="1">
      <alignment horizontal="center" vertical="center" wrapText="1" shrinkToFit="1"/>
    </xf>
    <xf numFmtId="0" fontId="22" fillId="24" borderId="17" xfId="48" applyFont="1" applyFill="1" applyBorder="1" applyAlignment="1">
      <alignment horizontal="center" vertical="center" wrapText="1" shrinkToFit="1"/>
    </xf>
    <xf numFmtId="0" fontId="22" fillId="24" borderId="18" xfId="48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19" xfId="48" applyFont="1" applyFill="1" applyBorder="1" applyAlignment="1">
      <alignment horizontal="center" vertical="center" wrapText="1" shrinkToFit="1"/>
    </xf>
    <xf numFmtId="0" fontId="22" fillId="24" borderId="14" xfId="48" applyNumberFormat="1" applyFont="1" applyFill="1" applyBorder="1" applyAlignment="1">
      <alignment horizontal="center" vertical="center" wrapText="1" shrinkToFit="1"/>
    </xf>
    <xf numFmtId="0" fontId="22" fillId="24" borderId="20" xfId="48" applyFont="1" applyFill="1" applyBorder="1" applyAlignment="1">
      <alignment horizontal="center" vertical="center" wrapText="1" shrinkToFit="1"/>
    </xf>
    <xf numFmtId="4" fontId="15" fillId="0" borderId="18" xfId="48" applyNumberFormat="1" applyFont="1" applyFill="1" applyBorder="1" applyAlignment="1">
      <alignment/>
    </xf>
    <xf numFmtId="0" fontId="15" fillId="0" borderId="14" xfId="76" applyNumberFormat="1" applyFont="1" applyFill="1" applyBorder="1" applyAlignment="1">
      <alignment horizontal="left" vertical="center" shrinkToFit="1"/>
    </xf>
    <xf numFmtId="4" fontId="15" fillId="0" borderId="14" xfId="76" applyNumberFormat="1" applyFont="1" applyFill="1" applyBorder="1" applyAlignment="1">
      <alignment/>
    </xf>
    <xf numFmtId="0" fontId="15" fillId="0" borderId="21" xfId="48" applyNumberFormat="1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 wrapText="1"/>
    </xf>
    <xf numFmtId="0" fontId="15" fillId="24" borderId="12" xfId="48" applyFont="1" applyFill="1" applyBorder="1" applyAlignment="1">
      <alignment horizontal="center" vertical="center" wrapText="1" shrinkToFit="1"/>
    </xf>
    <xf numFmtId="0" fontId="15" fillId="24" borderId="15" xfId="48" applyFont="1" applyFill="1" applyBorder="1" applyAlignment="1">
      <alignment horizontal="center" vertical="center" wrapText="1" shrinkToFit="1"/>
    </xf>
    <xf numFmtId="0" fontId="15" fillId="24" borderId="16" xfId="48" applyFont="1" applyFill="1" applyBorder="1" applyAlignment="1">
      <alignment horizontal="center" vertical="center" wrapText="1" shrinkToFit="1"/>
    </xf>
    <xf numFmtId="0" fontId="15" fillId="24" borderId="17" xfId="48" applyFont="1" applyFill="1" applyBorder="1" applyAlignment="1">
      <alignment horizontal="center" vertical="center" wrapText="1" shrinkToFit="1"/>
    </xf>
    <xf numFmtId="0" fontId="15" fillId="24" borderId="13" xfId="48" applyFont="1" applyFill="1" applyBorder="1" applyAlignment="1">
      <alignment horizontal="center" vertical="center" wrapText="1" shrinkToFit="1"/>
    </xf>
    <xf numFmtId="0" fontId="15" fillId="24" borderId="19" xfId="48" applyFont="1" applyFill="1" applyBorder="1" applyAlignment="1">
      <alignment horizontal="center" vertical="center" wrapText="1" shrinkToFit="1"/>
    </xf>
    <xf numFmtId="0" fontId="15" fillId="24" borderId="14" xfId="48" applyNumberFormat="1" applyFont="1" applyFill="1" applyBorder="1" applyAlignment="1">
      <alignment horizontal="center" vertical="center" wrapText="1" shrinkToFit="1"/>
    </xf>
    <xf numFmtId="0" fontId="15" fillId="0" borderId="0" xfId="82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4" fillId="0" borderId="0" xfId="80" applyFont="1" applyAlignment="1">
      <alignment horizontal="center"/>
      <protection/>
    </xf>
    <xf numFmtId="0" fontId="5" fillId="0" borderId="22" xfId="80" applyFont="1" applyBorder="1" applyAlignment="1">
      <alignment/>
      <protection/>
    </xf>
    <xf numFmtId="0" fontId="6" fillId="0" borderId="0" xfId="80">
      <alignment/>
      <protection/>
    </xf>
    <xf numFmtId="0" fontId="5" fillId="0" borderId="0" xfId="80" applyFont="1" applyAlignment="1">
      <alignment horizontal="center"/>
      <protection/>
    </xf>
    <xf numFmtId="0" fontId="8" fillId="24" borderId="10" xfId="80" applyFont="1" applyFill="1" applyBorder="1" applyAlignment="1">
      <alignment horizontal="center" vertical="center" shrinkToFit="1"/>
      <protection/>
    </xf>
    <xf numFmtId="0" fontId="8" fillId="24" borderId="10" xfId="80" applyFont="1" applyFill="1" applyBorder="1" applyAlignment="1">
      <alignment horizontal="center" vertical="center" wrapText="1" shrinkToFit="1"/>
      <protection/>
    </xf>
    <xf numFmtId="0" fontId="8" fillId="24" borderId="23" xfId="80" applyFont="1" applyFill="1" applyBorder="1" applyAlignment="1">
      <alignment horizontal="center" vertical="center" wrapText="1" shrinkToFit="1"/>
      <protection/>
    </xf>
    <xf numFmtId="0" fontId="8" fillId="24" borderId="23" xfId="80" applyFont="1" applyFill="1" applyBorder="1" applyAlignment="1">
      <alignment horizontal="center" vertical="center" shrinkToFit="1"/>
      <protection/>
    </xf>
    <xf numFmtId="0" fontId="5" fillId="0" borderId="0" xfId="80" applyFont="1" applyAlignment="1">
      <alignment horizontal="right"/>
      <protection/>
    </xf>
    <xf numFmtId="0" fontId="0" fillId="0" borderId="23" xfId="0" applyBorder="1" applyAlignment="1">
      <alignment vertical="center"/>
    </xf>
    <xf numFmtId="0" fontId="24" fillId="0" borderId="0" xfId="78" applyFont="1" applyAlignment="1">
      <alignment horizontal="center"/>
      <protection/>
    </xf>
    <xf numFmtId="0" fontId="5" fillId="0" borderId="24" xfId="78" applyFont="1" applyBorder="1" applyAlignment="1">
      <alignment/>
      <protection/>
    </xf>
    <xf numFmtId="0" fontId="6" fillId="0" borderId="0" xfId="78">
      <alignment/>
      <protection/>
    </xf>
    <xf numFmtId="0" fontId="5" fillId="0" borderId="0" xfId="78" applyFont="1" applyAlignment="1">
      <alignment horizontal="center"/>
      <protection/>
    </xf>
    <xf numFmtId="0" fontId="8" fillId="24" borderId="25" xfId="78" applyFont="1" applyFill="1" applyBorder="1" applyAlignment="1">
      <alignment horizontal="center" vertical="center" shrinkToFit="1"/>
      <protection/>
    </xf>
    <xf numFmtId="0" fontId="8" fillId="24" borderId="26" xfId="78" applyFont="1" applyFill="1" applyBorder="1" applyAlignment="1">
      <alignment horizontal="center" vertical="center" shrinkToFit="1"/>
      <protection/>
    </xf>
    <xf numFmtId="0" fontId="8" fillId="24" borderId="26" xfId="78" applyFont="1" applyFill="1" applyBorder="1" applyAlignment="1">
      <alignment horizontal="center" vertical="center" wrapText="1" shrinkToFit="1"/>
      <protection/>
    </xf>
    <xf numFmtId="0" fontId="8" fillId="24" borderId="27" xfId="78" applyFont="1" applyFill="1" applyBorder="1" applyAlignment="1">
      <alignment horizontal="center" vertical="center" wrapText="1" shrinkToFit="1"/>
      <protection/>
    </xf>
    <xf numFmtId="0" fontId="8" fillId="24" borderId="17" xfId="78" applyFont="1" applyFill="1" applyBorder="1" applyAlignment="1">
      <alignment horizontal="center" vertical="center" wrapText="1" shrinkToFit="1"/>
      <protection/>
    </xf>
    <xf numFmtId="0" fontId="8" fillId="24" borderId="17" xfId="78" applyFont="1" applyFill="1" applyBorder="1" applyAlignment="1">
      <alignment horizontal="center" vertical="center" shrinkToFit="1"/>
      <protection/>
    </xf>
    <xf numFmtId="0" fontId="8" fillId="24" borderId="28" xfId="78" applyFont="1" applyFill="1" applyBorder="1" applyAlignment="1">
      <alignment horizontal="center" vertical="center" wrapText="1" shrinkToFit="1"/>
      <protection/>
    </xf>
    <xf numFmtId="0" fontId="8" fillId="24" borderId="29" xfId="78" applyFont="1" applyFill="1" applyBorder="1" applyAlignment="1">
      <alignment horizontal="center" vertical="center" wrapText="1" shrinkToFit="1"/>
      <protection/>
    </xf>
    <xf numFmtId="0" fontId="8" fillId="24" borderId="29" xfId="78" applyFont="1" applyFill="1" applyBorder="1" applyAlignment="1">
      <alignment horizontal="center" vertical="center" shrinkToFit="1"/>
      <protection/>
    </xf>
    <xf numFmtId="0" fontId="8" fillId="24" borderId="10" xfId="78" applyFont="1" applyFill="1" applyBorder="1" applyAlignment="1">
      <alignment horizontal="center" vertical="center" shrinkToFit="1"/>
      <protection/>
    </xf>
    <xf numFmtId="0" fontId="8" fillId="24" borderId="10" xfId="78" applyFont="1" applyFill="1" applyBorder="1" applyAlignment="1">
      <alignment horizontal="center" vertical="center" wrapText="1" shrinkToFit="1"/>
      <protection/>
    </xf>
    <xf numFmtId="0" fontId="8" fillId="24" borderId="10" xfId="78" applyFont="1" applyFill="1" applyBorder="1" applyAlignment="1">
      <alignment horizontal="right" vertical="center" shrinkToFit="1"/>
      <protection/>
    </xf>
    <xf numFmtId="0" fontId="8" fillId="0" borderId="10" xfId="78" applyFont="1" applyBorder="1" applyAlignment="1">
      <alignment horizontal="right" vertical="center" shrinkToFit="1"/>
      <protection/>
    </xf>
    <xf numFmtId="0" fontId="5" fillId="0" borderId="0" xfId="78" applyFont="1" applyAlignment="1">
      <alignment horizontal="right"/>
      <protection/>
    </xf>
    <xf numFmtId="0" fontId="7" fillId="0" borderId="0" xfId="78" applyFont="1" applyAlignment="1">
      <alignment horizontal="right"/>
      <protection/>
    </xf>
    <xf numFmtId="0" fontId="8" fillId="24" borderId="30" xfId="78" applyFont="1" applyFill="1" applyBorder="1" applyAlignment="1">
      <alignment horizontal="center" vertical="center" wrapText="1" shrinkToFit="1"/>
      <protection/>
    </xf>
    <xf numFmtId="4" fontId="8" fillId="0" borderId="10" xfId="78" applyNumberFormat="1" applyFont="1" applyBorder="1" applyAlignment="1">
      <alignment horizontal="right" vertical="center" shrinkToFit="1"/>
      <protection/>
    </xf>
    <xf numFmtId="0" fontId="15" fillId="0" borderId="0" xfId="0" applyFont="1" applyAlignment="1">
      <alignment vertical="center"/>
    </xf>
    <xf numFmtId="0" fontId="12" fillId="0" borderId="0" xfId="77" applyNumberFormat="1" applyFont="1" applyFill="1" applyBorder="1" applyAlignment="1">
      <alignment horizontal="center" vertical="center" wrapText="1" shrinkToFit="1"/>
    </xf>
    <xf numFmtId="0" fontId="15" fillId="0" borderId="0" xfId="77" applyNumberFormat="1" applyFont="1" applyFill="1" applyBorder="1" applyAlignment="1">
      <alignment horizontal="left" vertical="center"/>
    </xf>
    <xf numFmtId="0" fontId="13" fillId="0" borderId="0" xfId="77" applyNumberFormat="1" applyFont="1" applyFill="1" applyBorder="1" applyAlignment="1">
      <alignment/>
    </xf>
    <xf numFmtId="0" fontId="15" fillId="0" borderId="0" xfId="77" applyNumberFormat="1" applyFont="1" applyFill="1" applyBorder="1" applyAlignment="1">
      <alignment vertical="center"/>
    </xf>
    <xf numFmtId="0" fontId="15" fillId="0" borderId="0" xfId="77" applyNumberFormat="1" applyFont="1" applyFill="1" applyBorder="1" applyAlignment="1">
      <alignment horizontal="right" vertical="center"/>
    </xf>
    <xf numFmtId="0" fontId="23" fillId="24" borderId="15" xfId="77" applyFont="1" applyFill="1" applyBorder="1" applyAlignment="1">
      <alignment horizontal="center" vertical="center" wrapText="1" shrinkToFit="1"/>
    </xf>
    <xf numFmtId="0" fontId="23" fillId="24" borderId="17" xfId="77" applyFont="1" applyFill="1" applyBorder="1" applyAlignment="1">
      <alignment horizontal="center" vertical="center" wrapText="1" shrinkToFit="1"/>
    </xf>
    <xf numFmtId="0" fontId="23" fillId="24" borderId="14" xfId="77" applyFont="1" applyFill="1" applyBorder="1" applyAlignment="1">
      <alignment horizontal="center" vertical="center" wrapText="1" shrinkToFit="1"/>
    </xf>
    <xf numFmtId="0" fontId="25" fillId="24" borderId="14" xfId="77" applyFont="1" applyFill="1" applyBorder="1" applyAlignment="1">
      <alignment horizontal="center" vertical="center" wrapText="1" shrinkToFit="1"/>
    </xf>
    <xf numFmtId="0" fontId="23" fillId="24" borderId="14" xfId="77" applyFont="1" applyFill="1" applyBorder="1" applyAlignment="1">
      <alignment horizontal="left" vertical="center" wrapText="1" shrinkToFit="1"/>
    </xf>
    <xf numFmtId="4" fontId="15" fillId="0" borderId="14" xfId="86" applyNumberFormat="1" applyFont="1" applyBorder="1" applyAlignment="1">
      <alignment horizontal="center" shrinkToFit="1"/>
    </xf>
    <xf numFmtId="4" fontId="15" fillId="0" borderId="14" xfId="87" applyNumberFormat="1" applyFont="1" applyBorder="1" applyAlignment="1">
      <alignment horizontal="center" shrinkToFit="1"/>
    </xf>
    <xf numFmtId="4" fontId="15" fillId="0" borderId="14" xfId="56" applyNumberFormat="1" applyFont="1" applyBorder="1" applyAlignment="1">
      <alignment horizontal="center" shrinkToFit="1"/>
    </xf>
    <xf numFmtId="4" fontId="23" fillId="0" borderId="14" xfId="77" applyNumberFormat="1" applyFont="1" applyBorder="1" applyAlignment="1">
      <alignment horizontal="center" shrinkToFit="1"/>
    </xf>
    <xf numFmtId="4" fontId="23" fillId="0" borderId="14" xfId="77" applyNumberFormat="1" applyFont="1" applyBorder="1" applyAlignment="1">
      <alignment horizontal="right"/>
    </xf>
    <xf numFmtId="0" fontId="23" fillId="24" borderId="14" xfId="77" applyFont="1" applyFill="1" applyBorder="1" applyAlignment="1">
      <alignment horizontal="right" vertical="center" wrapText="1" shrinkToFit="1"/>
    </xf>
    <xf numFmtId="4" fontId="15" fillId="0" borderId="14" xfId="21" applyNumberFormat="1" applyFont="1" applyBorder="1" applyAlignment="1">
      <alignment horizontal="center" shrinkToFit="1"/>
    </xf>
    <xf numFmtId="4" fontId="15" fillId="0" borderId="14" xfId="59" applyNumberFormat="1" applyFont="1" applyBorder="1" applyAlignment="1">
      <alignment horizontal="center" shrinkToFit="1"/>
    </xf>
    <xf numFmtId="4" fontId="15" fillId="0" borderId="14" xfId="64" applyNumberFormat="1" applyFont="1" applyBorder="1" applyAlignment="1">
      <alignment horizontal="center" shrinkToFit="1"/>
    </xf>
    <xf numFmtId="4" fontId="15" fillId="0" borderId="14" xfId="67" applyNumberFormat="1" applyFont="1" applyBorder="1" applyAlignment="1">
      <alignment horizontal="center" shrinkToFi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部门收支总表_4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常规_部门基本支出表_6" xfId="30"/>
    <cellStyle name="60% - 强调文字颜色 2" xfId="31"/>
    <cellStyle name="警告文本" xfId="32"/>
    <cellStyle name="标题" xfId="33"/>
    <cellStyle name="解释性文本" xfId="34"/>
    <cellStyle name="标题 1" xfId="35"/>
    <cellStyle name="标题 2" xfId="36"/>
    <cellStyle name="常规_部门基本支出表_4" xfId="37"/>
    <cellStyle name="标题 3" xfId="38"/>
    <cellStyle name="常规_部门基本支出表_5" xfId="39"/>
    <cellStyle name="60% - 强调文字颜色 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部门收支总表_2" xfId="56"/>
    <cellStyle name="20% - 强调文字颜色 2" xfId="57"/>
    <cellStyle name="40% - 强调文字颜色 2" xfId="58"/>
    <cellStyle name="常规_部门收支总表_3" xfId="59"/>
    <cellStyle name="强调文字颜色 3" xfId="60"/>
    <cellStyle name="强调文字颜色 4" xfId="61"/>
    <cellStyle name="20% - 强调文字颜色 4" xfId="62"/>
    <cellStyle name="40% - 强调文字颜色 4" xfId="63"/>
    <cellStyle name="常规_部门收支总表_5" xfId="64"/>
    <cellStyle name="强调文字颜色 5" xfId="65"/>
    <cellStyle name="40% - 强调文字颜色 5" xfId="66"/>
    <cellStyle name="常规_部门收支总表_6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3_Sheet11" xfId="72"/>
    <cellStyle name="常规_Sheet9" xfId="73"/>
    <cellStyle name="常规 2" xfId="74"/>
    <cellStyle name="常规 3" xfId="75"/>
    <cellStyle name="常规 4" xfId="76"/>
    <cellStyle name="常规_Sheet1" xfId="77"/>
    <cellStyle name="常规_Sheet2_1" xfId="78"/>
    <cellStyle name="常规_Sheet3" xfId="79"/>
    <cellStyle name="常规_Sheet3_Sheet10" xfId="80"/>
    <cellStyle name="常规_Sheet4" xfId="81"/>
    <cellStyle name="常规_部门基本支出表" xfId="82"/>
    <cellStyle name="常规_部门基本支出表_2" xfId="83"/>
    <cellStyle name="常规_部门收入总表" xfId="84"/>
    <cellStyle name="常规_部门收入总表_1" xfId="85"/>
    <cellStyle name="常规_部门收支总表" xfId="86"/>
    <cellStyle name="常规_部门收支总表_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3.125" style="0" customWidth="1"/>
  </cols>
  <sheetData>
    <row r="1" ht="14.25">
      <c r="A1" s="1" t="s">
        <v>0</v>
      </c>
    </row>
    <row r="2" spans="1:4" ht="18.75">
      <c r="A2" s="127" t="s">
        <v>1</v>
      </c>
      <c r="B2" s="127"/>
      <c r="C2" s="127"/>
      <c r="D2" s="127"/>
    </row>
    <row r="3" spans="1:4" ht="14.25">
      <c r="A3" s="128"/>
      <c r="B3" s="129"/>
      <c r="C3" s="129"/>
      <c r="D3" s="129"/>
    </row>
    <row r="4" spans="1:4" s="126" customFormat="1" ht="12">
      <c r="A4" s="130" t="s">
        <v>2</v>
      </c>
      <c r="B4" s="130"/>
      <c r="C4" s="130"/>
      <c r="D4" s="131" t="s">
        <v>3</v>
      </c>
    </row>
    <row r="5" spans="1:4" ht="14.25">
      <c r="A5" s="132" t="s">
        <v>4</v>
      </c>
      <c r="B5" s="133"/>
      <c r="C5" s="132" t="s">
        <v>5</v>
      </c>
      <c r="D5" s="133"/>
    </row>
    <row r="6" spans="1:4" ht="14.25">
      <c r="A6" s="134" t="s">
        <v>6</v>
      </c>
      <c r="B6" s="135" t="s">
        <v>7</v>
      </c>
      <c r="C6" s="136" t="s">
        <v>8</v>
      </c>
      <c r="D6" s="135" t="s">
        <v>7</v>
      </c>
    </row>
    <row r="7" spans="1:4" ht="14.25">
      <c r="A7" s="136" t="s">
        <v>9</v>
      </c>
      <c r="B7" s="137">
        <v>19671889.16</v>
      </c>
      <c r="C7" s="136" t="s">
        <v>10</v>
      </c>
      <c r="D7" s="138">
        <f>D8+D9+D10</f>
        <v>9445389.16</v>
      </c>
    </row>
    <row r="8" spans="1:4" ht="14.25">
      <c r="A8" s="136" t="s">
        <v>11</v>
      </c>
      <c r="B8" s="137">
        <v>19640389.16</v>
      </c>
      <c r="C8" s="136" t="s">
        <v>12</v>
      </c>
      <c r="D8" s="31">
        <v>3535818.3600000003</v>
      </c>
    </row>
    <row r="9" spans="1:4" ht="14.25">
      <c r="A9" s="136" t="s">
        <v>13</v>
      </c>
      <c r="B9" s="137">
        <v>31500</v>
      </c>
      <c r="C9" s="136" t="s">
        <v>14</v>
      </c>
      <c r="D9" s="139">
        <v>889300</v>
      </c>
    </row>
    <row r="10" spans="1:4" ht="14.25">
      <c r="A10" s="136" t="s">
        <v>15</v>
      </c>
      <c r="B10" s="140"/>
      <c r="C10" s="136" t="s">
        <v>16</v>
      </c>
      <c r="D10" s="139">
        <v>5020270.8</v>
      </c>
    </row>
    <row r="11" spans="1:4" ht="14.25">
      <c r="A11" s="136" t="s">
        <v>17</v>
      </c>
      <c r="B11" s="141"/>
      <c r="C11" s="136" t="s">
        <v>18</v>
      </c>
      <c r="D11" s="141"/>
    </row>
    <row r="12" spans="1:4" ht="14.25">
      <c r="A12" s="136" t="s">
        <v>19</v>
      </c>
      <c r="B12" s="140"/>
      <c r="C12" s="136" t="s">
        <v>20</v>
      </c>
      <c r="D12" s="141"/>
    </row>
    <row r="13" spans="1:4" ht="14.25">
      <c r="A13" s="136" t="s">
        <v>21</v>
      </c>
      <c r="B13" s="141"/>
      <c r="C13" s="136" t="s">
        <v>22</v>
      </c>
      <c r="D13" s="140"/>
    </row>
    <row r="14" spans="1:4" ht="14.25">
      <c r="A14" s="136" t="s">
        <v>23</v>
      </c>
      <c r="B14" s="141"/>
      <c r="C14" s="136" t="s">
        <v>24</v>
      </c>
      <c r="D14" s="140"/>
    </row>
    <row r="15" spans="1:4" ht="14.25">
      <c r="A15" s="136" t="s">
        <v>25</v>
      </c>
      <c r="B15" s="141"/>
      <c r="C15" s="136" t="s">
        <v>26</v>
      </c>
      <c r="D15" s="140"/>
    </row>
    <row r="16" spans="1:4" ht="14.25">
      <c r="A16" s="136" t="s">
        <v>27</v>
      </c>
      <c r="B16" s="141"/>
      <c r="C16" s="136" t="s">
        <v>28</v>
      </c>
      <c r="D16" s="140"/>
    </row>
    <row r="17" spans="1:4" ht="14.25">
      <c r="A17" s="136" t="s">
        <v>29</v>
      </c>
      <c r="B17" s="140"/>
      <c r="C17" s="136"/>
      <c r="D17" s="142"/>
    </row>
    <row r="18" spans="1:4" ht="14.25">
      <c r="A18" s="136" t="s">
        <v>30</v>
      </c>
      <c r="B18" s="140"/>
      <c r="C18" s="136" t="s">
        <v>31</v>
      </c>
      <c r="D18" s="143">
        <v>10226500</v>
      </c>
    </row>
    <row r="19" spans="1:4" ht="14.25">
      <c r="A19" s="136" t="s">
        <v>32</v>
      </c>
      <c r="B19" s="140"/>
      <c r="C19" s="136" t="s">
        <v>24</v>
      </c>
      <c r="D19" s="140"/>
    </row>
    <row r="20" spans="1:4" ht="14.25">
      <c r="A20" s="136" t="s">
        <v>33</v>
      </c>
      <c r="B20" s="140"/>
      <c r="C20" s="136" t="s">
        <v>34</v>
      </c>
      <c r="D20" s="140"/>
    </row>
    <row r="21" spans="1:4" ht="14.25">
      <c r="A21" s="136" t="s">
        <v>35</v>
      </c>
      <c r="B21" s="140"/>
      <c r="C21" s="136" t="s">
        <v>36</v>
      </c>
      <c r="D21" s="140"/>
    </row>
    <row r="22" spans="1:4" ht="14.25">
      <c r="A22" s="136"/>
      <c r="B22" s="142"/>
      <c r="C22" s="136" t="s">
        <v>37</v>
      </c>
      <c r="D22" s="140"/>
    </row>
    <row r="23" spans="1:4" ht="14.25">
      <c r="A23" s="136"/>
      <c r="B23" s="142"/>
      <c r="C23" s="136" t="s">
        <v>38</v>
      </c>
      <c r="D23" s="144">
        <v>5026500</v>
      </c>
    </row>
    <row r="24" spans="1:4" ht="14.25">
      <c r="A24" s="136"/>
      <c r="B24" s="142"/>
      <c r="C24" s="136" t="s">
        <v>28</v>
      </c>
      <c r="D24" s="144">
        <v>5200000</v>
      </c>
    </row>
    <row r="25" spans="1:4" ht="14.25">
      <c r="A25" s="136"/>
      <c r="B25" s="142"/>
      <c r="C25" s="136"/>
      <c r="D25" s="142"/>
    </row>
    <row r="26" spans="1:4" ht="14.25">
      <c r="A26" s="136"/>
      <c r="B26" s="142"/>
      <c r="C26" s="136" t="s">
        <v>39</v>
      </c>
      <c r="D26" s="140"/>
    </row>
    <row r="27" spans="1:4" ht="14.25">
      <c r="A27" s="136"/>
      <c r="B27" s="142"/>
      <c r="C27" s="136"/>
      <c r="D27" s="142"/>
    </row>
    <row r="28" spans="1:4" ht="14.25">
      <c r="A28" s="136" t="s">
        <v>40</v>
      </c>
      <c r="B28" s="137">
        <v>19671889.16</v>
      </c>
      <c r="C28" s="134" t="s">
        <v>41</v>
      </c>
      <c r="D28" s="145">
        <v>19671889.16</v>
      </c>
    </row>
    <row r="29" spans="1:4" ht="14.25">
      <c r="A29" s="136"/>
      <c r="B29" s="142"/>
      <c r="C29" s="136"/>
      <c r="D29" s="142"/>
    </row>
    <row r="30" spans="1:4" ht="14.25">
      <c r="A30" s="136" t="s">
        <v>42</v>
      </c>
      <c r="B30" s="140"/>
      <c r="C30" s="136" t="s">
        <v>43</v>
      </c>
      <c r="D30" s="140"/>
    </row>
    <row r="31" spans="1:4" ht="14.25">
      <c r="A31" s="136" t="s">
        <v>44</v>
      </c>
      <c r="B31" s="141"/>
      <c r="C31" s="136" t="s">
        <v>45</v>
      </c>
      <c r="D31" s="141"/>
    </row>
    <row r="32" spans="1:4" ht="14.25">
      <c r="A32" s="136" t="s">
        <v>46</v>
      </c>
      <c r="B32" s="140"/>
      <c r="C32" s="136" t="s">
        <v>47</v>
      </c>
      <c r="D32" s="141"/>
    </row>
    <row r="33" spans="1:4" ht="14.25">
      <c r="A33" s="136" t="s">
        <v>48</v>
      </c>
      <c r="B33" s="141"/>
      <c r="C33" s="136"/>
      <c r="D33" s="142"/>
    </row>
    <row r="34" spans="1:4" ht="14.25">
      <c r="A34" s="136"/>
      <c r="B34" s="142"/>
      <c r="C34" s="136"/>
      <c r="D34" s="142"/>
    </row>
    <row r="35" spans="1:4" ht="14.25">
      <c r="A35" s="136"/>
      <c r="B35" s="142"/>
      <c r="C35" s="136"/>
      <c r="D35" s="142"/>
    </row>
    <row r="36" spans="1:4" ht="14.25">
      <c r="A36" s="136" t="s">
        <v>49</v>
      </c>
      <c r="B36" s="141"/>
      <c r="C36" s="136" t="s">
        <v>50</v>
      </c>
      <c r="D36" s="142"/>
    </row>
    <row r="37" spans="1:4" ht="14.25">
      <c r="A37" s="136"/>
      <c r="B37" s="142"/>
      <c r="C37" s="136"/>
      <c r="D37" s="142"/>
    </row>
    <row r="38" spans="1:4" ht="14.25">
      <c r="A38" s="136" t="s">
        <v>51</v>
      </c>
      <c r="B38" s="137">
        <v>19671889.16</v>
      </c>
      <c r="C38" s="134" t="s">
        <v>52</v>
      </c>
      <c r="D38" s="146">
        <v>19671889.16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5">
      <selection activeCell="B5" sqref="B5: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294</v>
      </c>
    </row>
    <row r="2" spans="1:2" ht="30" customHeight="1">
      <c r="A2" s="12" t="s">
        <v>295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296</v>
      </c>
    </row>
    <row r="5" spans="1:2" ht="39" customHeight="1">
      <c r="A5" s="16" t="s">
        <v>297</v>
      </c>
      <c r="B5" s="17">
        <v>889300</v>
      </c>
    </row>
    <row r="6" spans="1:2" ht="39" customHeight="1">
      <c r="A6" s="18" t="s">
        <v>298</v>
      </c>
      <c r="B6" s="17">
        <f>B8+B11</f>
        <v>378000</v>
      </c>
    </row>
    <row r="7" spans="1:2" ht="39" customHeight="1">
      <c r="A7" s="10" t="s">
        <v>299</v>
      </c>
      <c r="B7" s="17"/>
    </row>
    <row r="8" spans="1:2" ht="39" customHeight="1">
      <c r="A8" s="10" t="s">
        <v>300</v>
      </c>
      <c r="B8" s="17">
        <v>297000</v>
      </c>
    </row>
    <row r="9" spans="1:2" ht="39" customHeight="1">
      <c r="A9" s="10" t="s">
        <v>301</v>
      </c>
      <c r="B9" s="17"/>
    </row>
    <row r="10" spans="1:2" ht="39" customHeight="1">
      <c r="A10" s="10" t="s">
        <v>302</v>
      </c>
      <c r="B10" s="17">
        <v>297000</v>
      </c>
    </row>
    <row r="11" spans="1:2" ht="39" customHeight="1">
      <c r="A11" s="10" t="s">
        <v>303</v>
      </c>
      <c r="B11" s="17">
        <v>81000</v>
      </c>
    </row>
    <row r="12" spans="1:2" ht="14.25">
      <c r="A12" s="19" t="s">
        <v>304</v>
      </c>
      <c r="B12" s="19"/>
    </row>
    <row r="13" spans="1:2" ht="14.25">
      <c r="A13" s="20" t="s">
        <v>305</v>
      </c>
      <c r="B13" s="20"/>
    </row>
    <row r="14" spans="1:2" ht="37.5" customHeight="1">
      <c r="A14" s="21" t="s">
        <v>306</v>
      </c>
      <c r="B14" s="21"/>
    </row>
  </sheetData>
  <sheetProtection/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307</v>
      </c>
    </row>
    <row r="2" spans="1:7" ht="22.5">
      <c r="A2" s="2" t="s">
        <v>308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309</v>
      </c>
      <c r="B4" s="7"/>
      <c r="C4" s="7"/>
      <c r="D4" s="7"/>
      <c r="E4" s="7" t="s">
        <v>310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120</v>
      </c>
      <c r="F5" s="7" t="s">
        <v>110</v>
      </c>
      <c r="G5" s="7" t="s">
        <v>111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/>
      <c r="G9" s="9"/>
    </row>
    <row r="10" spans="1:7" ht="21" customHeight="1">
      <c r="A10" s="10"/>
      <c r="B10" s="10"/>
      <c r="C10" s="10"/>
      <c r="D10" s="11" t="s">
        <v>311</v>
      </c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  <row r="22" ht="14.25">
      <c r="A22" t="s">
        <v>312</v>
      </c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3" width="7.625" style="0" customWidth="1"/>
    <col min="4" max="5" width="14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>
      <c r="A3" s="106" t="s">
        <v>55</v>
      </c>
      <c r="B3" s="106"/>
      <c r="C3" s="106"/>
      <c r="D3" s="107"/>
      <c r="E3" s="107"/>
      <c r="F3" s="107"/>
      <c r="G3" s="107"/>
      <c r="H3" s="108"/>
      <c r="I3" s="107"/>
      <c r="J3" s="122"/>
      <c r="K3" s="123" t="s">
        <v>56</v>
      </c>
    </row>
    <row r="4" spans="1:11" ht="21" customHeight="1">
      <c r="A4" s="109" t="s">
        <v>57</v>
      </c>
      <c r="B4" s="110"/>
      <c r="C4" s="110"/>
      <c r="D4" s="110"/>
      <c r="E4" s="111" t="s">
        <v>58</v>
      </c>
      <c r="F4" s="111" t="s">
        <v>59</v>
      </c>
      <c r="G4" s="111" t="s">
        <v>60</v>
      </c>
      <c r="H4" s="111" t="s">
        <v>61</v>
      </c>
      <c r="I4" s="111" t="s">
        <v>62</v>
      </c>
      <c r="J4" s="111" t="s">
        <v>63</v>
      </c>
      <c r="K4" s="111" t="s">
        <v>64</v>
      </c>
    </row>
    <row r="5" spans="1:11" ht="21" customHeight="1">
      <c r="A5" s="112" t="s">
        <v>65</v>
      </c>
      <c r="B5" s="113"/>
      <c r="C5" s="113"/>
      <c r="D5" s="114" t="s">
        <v>66</v>
      </c>
      <c r="E5" s="113"/>
      <c r="F5" s="113"/>
      <c r="G5" s="113"/>
      <c r="H5" s="113"/>
      <c r="I5" s="113"/>
      <c r="J5" s="113"/>
      <c r="K5" s="111"/>
    </row>
    <row r="6" spans="1:11" ht="21" customHeight="1">
      <c r="A6" s="115"/>
      <c r="B6" s="116"/>
      <c r="C6" s="116"/>
      <c r="D6" s="117"/>
      <c r="E6" s="116"/>
      <c r="F6" s="116"/>
      <c r="G6" s="116"/>
      <c r="H6" s="116"/>
      <c r="I6" s="116"/>
      <c r="J6" s="116"/>
      <c r="K6" s="124"/>
    </row>
    <row r="7" spans="1:11" ht="21" customHeight="1">
      <c r="A7" s="118" t="s">
        <v>67</v>
      </c>
      <c r="B7" s="118" t="s">
        <v>68</v>
      </c>
      <c r="C7" s="118" t="s">
        <v>69</v>
      </c>
      <c r="D7" s="118" t="s">
        <v>70</v>
      </c>
      <c r="E7" s="119" t="s">
        <v>71</v>
      </c>
      <c r="F7" s="119" t="s">
        <v>72</v>
      </c>
      <c r="G7" s="119" t="s">
        <v>73</v>
      </c>
      <c r="H7" s="119" t="s">
        <v>74</v>
      </c>
      <c r="I7" s="119" t="s">
        <v>75</v>
      </c>
      <c r="J7" s="119" t="s">
        <v>76</v>
      </c>
      <c r="K7" s="119" t="s">
        <v>77</v>
      </c>
    </row>
    <row r="8" spans="1:11" ht="21" customHeight="1">
      <c r="A8" s="118"/>
      <c r="B8" s="118"/>
      <c r="C8" s="118"/>
      <c r="D8" s="118" t="s">
        <v>78</v>
      </c>
      <c r="E8" s="61">
        <f>SUM(E9:E22)</f>
        <v>19671889.16</v>
      </c>
      <c r="F8" s="61">
        <f>SUM(F9:F22)</f>
        <v>19671889.16</v>
      </c>
      <c r="G8" s="61"/>
      <c r="H8" s="61"/>
      <c r="I8" s="61"/>
      <c r="J8" s="61"/>
      <c r="K8" s="61"/>
    </row>
    <row r="9" spans="1:11" ht="18" customHeight="1">
      <c r="A9" s="49" t="s">
        <v>79</v>
      </c>
      <c r="B9" s="49" t="s">
        <v>80</v>
      </c>
      <c r="C9" s="49" t="s">
        <v>80</v>
      </c>
      <c r="D9" s="50" t="s">
        <v>81</v>
      </c>
      <c r="E9" s="50">
        <v>4079798.6</v>
      </c>
      <c r="F9" s="50">
        <v>4079798.6</v>
      </c>
      <c r="G9" s="120"/>
      <c r="H9" s="61"/>
      <c r="I9" s="120"/>
      <c r="J9" s="120"/>
      <c r="K9" s="61"/>
    </row>
    <row r="10" spans="1:11" ht="18" customHeight="1">
      <c r="A10" s="49" t="s">
        <v>79</v>
      </c>
      <c r="B10" s="49" t="s">
        <v>80</v>
      </c>
      <c r="C10" s="49" t="s">
        <v>82</v>
      </c>
      <c r="D10" s="50" t="s">
        <v>83</v>
      </c>
      <c r="E10" s="50">
        <v>500000</v>
      </c>
      <c r="F10" s="50">
        <v>500000</v>
      </c>
      <c r="G10" s="120"/>
      <c r="H10" s="120"/>
      <c r="I10" s="120"/>
      <c r="J10" s="120"/>
      <c r="K10" s="61"/>
    </row>
    <row r="11" spans="1:11" ht="18" customHeight="1">
      <c r="A11" s="49" t="s">
        <v>79</v>
      </c>
      <c r="B11" s="49" t="s">
        <v>80</v>
      </c>
      <c r="C11" s="49" t="s">
        <v>84</v>
      </c>
      <c r="D11" s="50" t="s">
        <v>85</v>
      </c>
      <c r="E11" s="50">
        <v>2300000</v>
      </c>
      <c r="F11" s="50">
        <v>2300000</v>
      </c>
      <c r="G11" s="120"/>
      <c r="H11" s="120"/>
      <c r="I11" s="120"/>
      <c r="J11" s="120"/>
      <c r="K11" s="61"/>
    </row>
    <row r="12" spans="1:11" ht="18" customHeight="1">
      <c r="A12" s="49" t="s">
        <v>79</v>
      </c>
      <c r="B12" s="49" t="s">
        <v>80</v>
      </c>
      <c r="C12" s="49" t="s">
        <v>86</v>
      </c>
      <c r="D12" s="50" t="s">
        <v>87</v>
      </c>
      <c r="E12" s="50">
        <v>100000</v>
      </c>
      <c r="F12" s="50">
        <v>100000</v>
      </c>
      <c r="G12" s="120"/>
      <c r="H12" s="120"/>
      <c r="I12" s="120"/>
      <c r="J12" s="120"/>
      <c r="K12" s="120"/>
    </row>
    <row r="13" spans="1:11" ht="18" customHeight="1">
      <c r="A13" s="49" t="s">
        <v>79</v>
      </c>
      <c r="B13" s="49" t="s">
        <v>80</v>
      </c>
      <c r="C13" s="49" t="s">
        <v>88</v>
      </c>
      <c r="D13" s="50" t="s">
        <v>89</v>
      </c>
      <c r="E13" s="50">
        <v>31500</v>
      </c>
      <c r="F13" s="50">
        <v>31500</v>
      </c>
      <c r="G13" s="121"/>
      <c r="H13" s="121"/>
      <c r="I13" s="121"/>
      <c r="J13" s="121"/>
      <c r="K13" s="121"/>
    </row>
    <row r="14" spans="1:11" ht="18" customHeight="1">
      <c r="A14" s="49" t="s">
        <v>79</v>
      </c>
      <c r="B14" s="49" t="s">
        <v>80</v>
      </c>
      <c r="C14" s="49" t="s">
        <v>90</v>
      </c>
      <c r="D14" s="50" t="s">
        <v>91</v>
      </c>
      <c r="E14" s="50">
        <v>1130000</v>
      </c>
      <c r="F14" s="50">
        <v>1130000</v>
      </c>
      <c r="G14" s="121"/>
      <c r="H14" s="121"/>
      <c r="I14" s="121"/>
      <c r="J14" s="121"/>
      <c r="K14" s="121"/>
    </row>
    <row r="15" spans="1:11" ht="18" customHeight="1">
      <c r="A15" s="49" t="s">
        <v>79</v>
      </c>
      <c r="B15" s="49" t="s">
        <v>92</v>
      </c>
      <c r="C15" s="49" t="s">
        <v>93</v>
      </c>
      <c r="D15" s="50" t="s">
        <v>94</v>
      </c>
      <c r="E15" s="50">
        <v>3000000</v>
      </c>
      <c r="F15" s="50">
        <v>3000000</v>
      </c>
      <c r="G15" s="121"/>
      <c r="H15" s="121"/>
      <c r="I15" s="121"/>
      <c r="J15" s="121"/>
      <c r="K15" s="121"/>
    </row>
    <row r="16" spans="1:11" ht="18" customHeight="1">
      <c r="A16" s="49" t="s">
        <v>79</v>
      </c>
      <c r="B16" s="49" t="s">
        <v>92</v>
      </c>
      <c r="C16" s="49" t="s">
        <v>95</v>
      </c>
      <c r="D16" s="50" t="s">
        <v>96</v>
      </c>
      <c r="E16" s="50">
        <v>2200000</v>
      </c>
      <c r="F16" s="50">
        <v>2200000</v>
      </c>
      <c r="G16" s="121"/>
      <c r="H16" s="121"/>
      <c r="I16" s="121"/>
      <c r="J16" s="121"/>
      <c r="K16" s="121"/>
    </row>
    <row r="17" spans="1:11" ht="18" customHeight="1">
      <c r="A17" s="49" t="s">
        <v>79</v>
      </c>
      <c r="B17" s="49" t="s">
        <v>92</v>
      </c>
      <c r="C17" s="49" t="s">
        <v>90</v>
      </c>
      <c r="D17" s="50" t="s">
        <v>97</v>
      </c>
      <c r="E17" s="50">
        <v>300000</v>
      </c>
      <c r="F17" s="50">
        <v>300000</v>
      </c>
      <c r="G17" s="121"/>
      <c r="H17" s="121"/>
      <c r="I17" s="121"/>
      <c r="J17" s="121"/>
      <c r="K17" s="121"/>
    </row>
    <row r="18" spans="1:11" ht="18" customHeight="1">
      <c r="A18" s="49" t="s">
        <v>79</v>
      </c>
      <c r="B18" s="49" t="s">
        <v>93</v>
      </c>
      <c r="C18" s="49" t="s">
        <v>98</v>
      </c>
      <c r="D18" s="50" t="s">
        <v>99</v>
      </c>
      <c r="E18" s="50">
        <v>600000</v>
      </c>
      <c r="F18" s="50">
        <v>600000</v>
      </c>
      <c r="G18" s="121"/>
      <c r="H18" s="121"/>
      <c r="I18" s="121"/>
      <c r="J18" s="121"/>
      <c r="K18" s="121"/>
    </row>
    <row r="19" spans="1:11" ht="18" customHeight="1">
      <c r="A19" s="49" t="s">
        <v>79</v>
      </c>
      <c r="B19" s="49" t="s">
        <v>93</v>
      </c>
      <c r="C19" s="49" t="s">
        <v>90</v>
      </c>
      <c r="D19" s="50" t="s">
        <v>100</v>
      </c>
      <c r="E19" s="50">
        <v>65000</v>
      </c>
      <c r="F19" s="50">
        <v>65000</v>
      </c>
      <c r="G19" s="121"/>
      <c r="H19" s="121"/>
      <c r="I19" s="121"/>
      <c r="J19" s="121"/>
      <c r="K19" s="125"/>
    </row>
    <row r="20" spans="1:11" ht="18" customHeight="1">
      <c r="A20" s="49" t="s">
        <v>101</v>
      </c>
      <c r="B20" s="49" t="s">
        <v>95</v>
      </c>
      <c r="C20" s="49" t="s">
        <v>80</v>
      </c>
      <c r="D20" s="50" t="s">
        <v>102</v>
      </c>
      <c r="E20" s="50">
        <v>4661158.8</v>
      </c>
      <c r="F20" s="50">
        <v>4661158.8</v>
      </c>
      <c r="G20" s="121"/>
      <c r="H20" s="121"/>
      <c r="I20" s="121"/>
      <c r="J20" s="121"/>
      <c r="K20" s="121"/>
    </row>
    <row r="21" spans="1:11" ht="18" customHeight="1">
      <c r="A21" s="49" t="s">
        <v>103</v>
      </c>
      <c r="B21" s="49" t="s">
        <v>95</v>
      </c>
      <c r="C21" s="49" t="s">
        <v>90</v>
      </c>
      <c r="D21" s="50" t="s">
        <v>104</v>
      </c>
      <c r="E21" s="50">
        <v>345319.76</v>
      </c>
      <c r="F21" s="50">
        <v>345319.76</v>
      </c>
      <c r="G21" s="10"/>
      <c r="H21" s="10"/>
      <c r="I21" s="10"/>
      <c r="J21" s="10"/>
      <c r="K21" s="10"/>
    </row>
    <row r="22" spans="1:11" ht="18" customHeight="1">
      <c r="A22" s="49" t="s">
        <v>105</v>
      </c>
      <c r="B22" s="49" t="s">
        <v>92</v>
      </c>
      <c r="C22" s="49" t="s">
        <v>80</v>
      </c>
      <c r="D22" s="50" t="s">
        <v>106</v>
      </c>
      <c r="E22" s="50">
        <v>359112</v>
      </c>
      <c r="F22" s="50">
        <v>359112</v>
      </c>
      <c r="G22" s="10"/>
      <c r="H22" s="10"/>
      <c r="I22" s="10"/>
      <c r="J22" s="10"/>
      <c r="K22" s="10"/>
    </row>
  </sheetData>
  <sheetProtection/>
  <mergeCells count="14">
    <mergeCell ref="A2:K2"/>
    <mergeCell ref="A4:D4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SheetLayoutView="100" workbookViewId="0" topLeftCell="A1">
      <selection activeCell="F4" sqref="F4:F7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107</v>
      </c>
    </row>
    <row r="2" spans="1:10" ht="27">
      <c r="A2" s="95" t="s">
        <v>108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4.25">
      <c r="A3" s="96" t="s">
        <v>55</v>
      </c>
      <c r="B3" s="96"/>
      <c r="C3" s="96"/>
      <c r="D3" s="97"/>
      <c r="E3" s="97"/>
      <c r="F3" s="98"/>
      <c r="G3" s="97"/>
      <c r="H3" s="97"/>
      <c r="I3" s="97"/>
      <c r="J3" s="103"/>
      <c r="K3" t="s">
        <v>56</v>
      </c>
    </row>
    <row r="4" spans="1:11" ht="14.25">
      <c r="A4" s="99" t="s">
        <v>57</v>
      </c>
      <c r="B4" s="99"/>
      <c r="C4" s="99"/>
      <c r="D4" s="99"/>
      <c r="E4" s="100" t="s">
        <v>109</v>
      </c>
      <c r="F4" s="100" t="s">
        <v>110</v>
      </c>
      <c r="G4" s="100" t="s">
        <v>111</v>
      </c>
      <c r="H4" s="100" t="s">
        <v>112</v>
      </c>
      <c r="I4" s="100" t="s">
        <v>113</v>
      </c>
      <c r="J4" s="100" t="s">
        <v>114</v>
      </c>
      <c r="K4" s="10" t="s">
        <v>115</v>
      </c>
    </row>
    <row r="5" spans="1:11" ht="14.25">
      <c r="A5" s="100" t="s">
        <v>65</v>
      </c>
      <c r="B5" s="100"/>
      <c r="C5" s="100"/>
      <c r="D5" s="99" t="s">
        <v>66</v>
      </c>
      <c r="E5" s="100"/>
      <c r="F5" s="100"/>
      <c r="G5" s="100"/>
      <c r="H5" s="100"/>
      <c r="I5" s="100"/>
      <c r="J5" s="100"/>
      <c r="K5" s="10"/>
    </row>
    <row r="6" spans="1:11" ht="14.25">
      <c r="A6" s="100"/>
      <c r="B6" s="100"/>
      <c r="C6" s="100"/>
      <c r="D6" s="99"/>
      <c r="E6" s="100"/>
      <c r="F6" s="100"/>
      <c r="G6" s="100"/>
      <c r="H6" s="100"/>
      <c r="I6" s="100"/>
      <c r="J6" s="100"/>
      <c r="K6" s="10"/>
    </row>
    <row r="7" spans="1:11" ht="14.25">
      <c r="A7" s="101"/>
      <c r="B7" s="101"/>
      <c r="C7" s="101"/>
      <c r="D7" s="102"/>
      <c r="E7" s="101"/>
      <c r="F7" s="101"/>
      <c r="G7" s="101"/>
      <c r="H7" s="101"/>
      <c r="I7" s="101"/>
      <c r="J7" s="101"/>
      <c r="K7" s="104"/>
    </row>
    <row r="8" spans="1:11" ht="14.25">
      <c r="A8" s="99" t="s">
        <v>67</v>
      </c>
      <c r="B8" s="99" t="s">
        <v>68</v>
      </c>
      <c r="C8" s="99" t="s">
        <v>69</v>
      </c>
      <c r="D8" s="99" t="s">
        <v>70</v>
      </c>
      <c r="E8" s="100" t="s">
        <v>71</v>
      </c>
      <c r="F8" s="100" t="s">
        <v>72</v>
      </c>
      <c r="G8" s="100" t="s">
        <v>73</v>
      </c>
      <c r="H8" s="100" t="s">
        <v>74</v>
      </c>
      <c r="I8" s="100" t="s">
        <v>75</v>
      </c>
      <c r="J8" s="100" t="s">
        <v>76</v>
      </c>
      <c r="K8" s="10"/>
    </row>
    <row r="9" spans="1:11" ht="14.25">
      <c r="A9" s="99"/>
      <c r="B9" s="99"/>
      <c r="C9" s="99"/>
      <c r="D9" s="99" t="s">
        <v>78</v>
      </c>
      <c r="E9" s="61">
        <f aca="true" t="shared" si="0" ref="E9:G9">SUM(E10:E23)</f>
        <v>19671889.16</v>
      </c>
      <c r="F9" s="51">
        <f t="shared" si="0"/>
        <v>9445389.16</v>
      </c>
      <c r="G9" s="51">
        <f t="shared" si="0"/>
        <v>10226500</v>
      </c>
      <c r="H9" s="51"/>
      <c r="I9" s="51"/>
      <c r="J9" s="51"/>
      <c r="K9" s="10"/>
    </row>
    <row r="10" spans="1:11" ht="14.25">
      <c r="A10" s="49" t="s">
        <v>79</v>
      </c>
      <c r="B10" s="49" t="s">
        <v>80</v>
      </c>
      <c r="C10" s="49" t="s">
        <v>80</v>
      </c>
      <c r="D10" s="50" t="s">
        <v>81</v>
      </c>
      <c r="E10" s="50">
        <v>4079798.6</v>
      </c>
      <c r="F10" s="50">
        <v>4079798.6</v>
      </c>
      <c r="G10" s="51"/>
      <c r="H10" s="52"/>
      <c r="I10" s="52"/>
      <c r="J10" s="52"/>
      <c r="K10" s="10"/>
    </row>
    <row r="11" spans="1:11" ht="14.25">
      <c r="A11" s="49" t="s">
        <v>79</v>
      </c>
      <c r="B11" s="49" t="s">
        <v>80</v>
      </c>
      <c r="C11" s="49" t="s">
        <v>82</v>
      </c>
      <c r="D11" s="50" t="s">
        <v>83</v>
      </c>
      <c r="E11" s="50">
        <v>500000</v>
      </c>
      <c r="F11" s="51"/>
      <c r="G11" s="50">
        <v>500000</v>
      </c>
      <c r="H11" s="52"/>
      <c r="I11" s="52"/>
      <c r="J11" s="52"/>
      <c r="K11" s="10"/>
    </row>
    <row r="12" spans="1:11" ht="14.25">
      <c r="A12" s="49" t="s">
        <v>79</v>
      </c>
      <c r="B12" s="49" t="s">
        <v>80</v>
      </c>
      <c r="C12" s="49" t="s">
        <v>84</v>
      </c>
      <c r="D12" s="50" t="s">
        <v>85</v>
      </c>
      <c r="E12" s="50">
        <v>2300000</v>
      </c>
      <c r="F12" s="51"/>
      <c r="G12" s="50">
        <v>2300000</v>
      </c>
      <c r="H12" s="52"/>
      <c r="I12" s="52"/>
      <c r="J12" s="52"/>
      <c r="K12" s="10"/>
    </row>
    <row r="13" spans="1:11" ht="14.25">
      <c r="A13" s="49" t="s">
        <v>79</v>
      </c>
      <c r="B13" s="49" t="s">
        <v>80</v>
      </c>
      <c r="C13" s="49" t="s">
        <v>86</v>
      </c>
      <c r="D13" s="50" t="s">
        <v>87</v>
      </c>
      <c r="E13" s="50">
        <v>100000</v>
      </c>
      <c r="F13" s="52"/>
      <c r="G13" s="50">
        <v>100000</v>
      </c>
      <c r="H13" s="52"/>
      <c r="I13" s="52"/>
      <c r="J13" s="52"/>
      <c r="K13" s="10"/>
    </row>
    <row r="14" spans="1:11" ht="14.25">
      <c r="A14" s="49" t="s">
        <v>79</v>
      </c>
      <c r="B14" s="49" t="s">
        <v>80</v>
      </c>
      <c r="C14" s="49" t="s">
        <v>88</v>
      </c>
      <c r="D14" s="50" t="s">
        <v>89</v>
      </c>
      <c r="E14" s="50">
        <v>31500</v>
      </c>
      <c r="F14" s="51"/>
      <c r="G14" s="50">
        <v>31500</v>
      </c>
      <c r="H14" s="52"/>
      <c r="I14" s="52"/>
      <c r="J14" s="52"/>
      <c r="K14" s="10"/>
    </row>
    <row r="15" spans="1:11" ht="14.25">
      <c r="A15" s="49" t="s">
        <v>79</v>
      </c>
      <c r="B15" s="49" t="s">
        <v>80</v>
      </c>
      <c r="C15" s="49" t="s">
        <v>90</v>
      </c>
      <c r="D15" s="50" t="s">
        <v>91</v>
      </c>
      <c r="E15" s="50">
        <v>1130000</v>
      </c>
      <c r="F15" s="51"/>
      <c r="G15" s="50">
        <v>1130000</v>
      </c>
      <c r="H15" s="52"/>
      <c r="I15" s="52"/>
      <c r="J15" s="52"/>
      <c r="K15" s="10"/>
    </row>
    <row r="16" spans="1:11" ht="14.25">
      <c r="A16" s="49" t="s">
        <v>79</v>
      </c>
      <c r="B16" s="49" t="s">
        <v>92</v>
      </c>
      <c r="C16" s="49" t="s">
        <v>93</v>
      </c>
      <c r="D16" s="50" t="s">
        <v>94</v>
      </c>
      <c r="E16" s="50">
        <v>3000000</v>
      </c>
      <c r="F16" s="51"/>
      <c r="G16" s="50">
        <v>3000000</v>
      </c>
      <c r="H16" s="52"/>
      <c r="I16" s="52"/>
      <c r="J16" s="52"/>
      <c r="K16" s="10"/>
    </row>
    <row r="17" spans="1:11" ht="14.25">
      <c r="A17" s="49" t="s">
        <v>79</v>
      </c>
      <c r="B17" s="49" t="s">
        <v>92</v>
      </c>
      <c r="C17" s="49" t="s">
        <v>95</v>
      </c>
      <c r="D17" s="50" t="s">
        <v>96</v>
      </c>
      <c r="E17" s="50">
        <v>2200000</v>
      </c>
      <c r="F17" s="52"/>
      <c r="G17" s="50">
        <v>2200000</v>
      </c>
      <c r="H17" s="52"/>
      <c r="I17" s="52"/>
      <c r="J17" s="52"/>
      <c r="K17" s="10"/>
    </row>
    <row r="18" spans="1:11" ht="14.25">
      <c r="A18" s="49" t="s">
        <v>79</v>
      </c>
      <c r="B18" s="49" t="s">
        <v>92</v>
      </c>
      <c r="C18" s="49" t="s">
        <v>90</v>
      </c>
      <c r="D18" s="50" t="s">
        <v>97</v>
      </c>
      <c r="E18" s="50">
        <v>300000</v>
      </c>
      <c r="F18" s="51"/>
      <c r="G18" s="50">
        <v>300000</v>
      </c>
      <c r="H18" s="52"/>
      <c r="I18" s="52"/>
      <c r="J18" s="52"/>
      <c r="K18" s="10"/>
    </row>
    <row r="19" spans="1:11" ht="14.25">
      <c r="A19" s="49" t="s">
        <v>79</v>
      </c>
      <c r="B19" s="49" t="s">
        <v>93</v>
      </c>
      <c r="C19" s="49" t="s">
        <v>98</v>
      </c>
      <c r="D19" s="50" t="s">
        <v>99</v>
      </c>
      <c r="E19" s="50">
        <v>600000</v>
      </c>
      <c r="F19" s="51"/>
      <c r="G19" s="50">
        <v>600000</v>
      </c>
      <c r="H19" s="52"/>
      <c r="I19" s="52"/>
      <c r="J19" s="52"/>
      <c r="K19" s="10"/>
    </row>
    <row r="20" spans="1:11" ht="14.25">
      <c r="A20" s="49" t="s">
        <v>79</v>
      </c>
      <c r="B20" s="49" t="s">
        <v>93</v>
      </c>
      <c r="C20" s="49" t="s">
        <v>90</v>
      </c>
      <c r="D20" s="50" t="s">
        <v>100</v>
      </c>
      <c r="E20" s="50">
        <v>65000</v>
      </c>
      <c r="F20" s="51"/>
      <c r="G20" s="50">
        <v>65000</v>
      </c>
      <c r="H20" s="52"/>
      <c r="I20" s="52"/>
      <c r="J20" s="52"/>
      <c r="K20" s="10"/>
    </row>
    <row r="21" spans="1:11" ht="14.25">
      <c r="A21" s="49" t="s">
        <v>101</v>
      </c>
      <c r="B21" s="49" t="s">
        <v>95</v>
      </c>
      <c r="C21" s="49" t="s">
        <v>80</v>
      </c>
      <c r="D21" s="50" t="s">
        <v>81</v>
      </c>
      <c r="E21" s="50">
        <v>4661158.8</v>
      </c>
      <c r="F21" s="50">
        <v>4661158.8</v>
      </c>
      <c r="G21" s="10"/>
      <c r="H21" s="10"/>
      <c r="I21" s="10"/>
      <c r="J21" s="10"/>
      <c r="K21" s="10"/>
    </row>
    <row r="22" spans="1:11" ht="14.25">
      <c r="A22" s="49" t="s">
        <v>103</v>
      </c>
      <c r="B22" s="49" t="s">
        <v>95</v>
      </c>
      <c r="C22" s="49" t="s">
        <v>90</v>
      </c>
      <c r="D22" s="50" t="s">
        <v>104</v>
      </c>
      <c r="E22" s="50">
        <v>345319.76</v>
      </c>
      <c r="F22" s="50">
        <v>345319.76</v>
      </c>
      <c r="G22" s="10"/>
      <c r="H22" s="10"/>
      <c r="I22" s="10"/>
      <c r="J22" s="10"/>
      <c r="K22" s="10"/>
    </row>
    <row r="23" spans="1:11" ht="14.25">
      <c r="A23" s="49" t="s">
        <v>105</v>
      </c>
      <c r="B23" s="49" t="s">
        <v>92</v>
      </c>
      <c r="C23" s="49" t="s">
        <v>80</v>
      </c>
      <c r="D23" s="50" t="s">
        <v>106</v>
      </c>
      <c r="E23" s="50">
        <v>359112</v>
      </c>
      <c r="F23" s="50">
        <v>359112</v>
      </c>
      <c r="G23" s="10"/>
      <c r="H23" s="10"/>
      <c r="I23" s="10"/>
      <c r="J23" s="10"/>
      <c r="K23" s="10"/>
    </row>
  </sheetData>
  <sheetProtection/>
  <mergeCells count="14">
    <mergeCell ref="A2:J2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673611111111111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3">
      <selection activeCell="B30" sqref="B30"/>
    </sheetView>
  </sheetViews>
  <sheetFormatPr defaultColWidth="8.875" defaultRowHeight="14.25"/>
  <cols>
    <col min="1" max="1" width="19.00390625" style="0" customWidth="1"/>
    <col min="2" max="2" width="11.25390625" style="0" customWidth="1"/>
    <col min="3" max="3" width="11.75390625" style="0" customWidth="1"/>
    <col min="4" max="4" width="11.875" style="0" customWidth="1"/>
    <col min="5" max="5" width="12.75390625" style="0" customWidth="1"/>
    <col min="6" max="6" width="11.50390625" style="0" customWidth="1"/>
  </cols>
  <sheetData>
    <row r="1" ht="14.25">
      <c r="A1" s="1" t="s">
        <v>116</v>
      </c>
    </row>
    <row r="2" spans="1:7" ht="18.75">
      <c r="A2" s="22" t="s">
        <v>117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69" t="s">
        <v>3</v>
      </c>
    </row>
    <row r="4" spans="1:7" ht="14.25">
      <c r="A4" s="86" t="s">
        <v>118</v>
      </c>
      <c r="B4" s="86" t="s">
        <v>78</v>
      </c>
      <c r="C4" s="87" t="s">
        <v>119</v>
      </c>
      <c r="D4" s="88"/>
      <c r="E4" s="88"/>
      <c r="F4" s="88"/>
      <c r="G4" s="89"/>
    </row>
    <row r="5" spans="1:7" ht="14.25">
      <c r="A5" s="90"/>
      <c r="B5" s="90"/>
      <c r="C5" s="86" t="s">
        <v>120</v>
      </c>
      <c r="D5" s="87" t="s">
        <v>121</v>
      </c>
      <c r="E5" s="89"/>
      <c r="F5" s="86" t="s">
        <v>122</v>
      </c>
      <c r="G5" s="86" t="s">
        <v>123</v>
      </c>
    </row>
    <row r="6" spans="1:7" ht="24">
      <c r="A6" s="91"/>
      <c r="B6" s="91"/>
      <c r="C6" s="91"/>
      <c r="D6" s="92" t="s">
        <v>124</v>
      </c>
      <c r="E6" s="92" t="s">
        <v>125</v>
      </c>
      <c r="F6" s="91"/>
      <c r="G6" s="91"/>
    </row>
    <row r="7" spans="1:7" ht="14.25">
      <c r="A7" s="28" t="s">
        <v>78</v>
      </c>
      <c r="B7" s="29">
        <f>B8+B14+B30+B36+B40+B44+B48</f>
        <v>9445389.16</v>
      </c>
      <c r="C7" s="29">
        <f>C8+C14+C30+C36+C40+C44+C48</f>
        <v>9445389.16</v>
      </c>
      <c r="D7" s="29">
        <f>D8+D14+D30+D36+D40+D44+D48</f>
        <v>9565389.16</v>
      </c>
      <c r="E7" s="29"/>
      <c r="F7" s="29"/>
      <c r="G7" s="29"/>
    </row>
    <row r="8" spans="1:7" ht="14.25">
      <c r="A8" s="30" t="s">
        <v>126</v>
      </c>
      <c r="B8" s="31">
        <f>SUM(B9:B12)</f>
        <v>3535818.3600000003</v>
      </c>
      <c r="C8" s="31">
        <f>SUM(C9:C12)</f>
        <v>3535818.3600000003</v>
      </c>
      <c r="D8" s="31">
        <f>SUM(D9:D12)</f>
        <v>3535818.3600000003</v>
      </c>
      <c r="E8" s="30"/>
      <c r="F8" s="30"/>
      <c r="G8" s="30"/>
    </row>
    <row r="9" spans="1:7" ht="14.25">
      <c r="A9" s="30" t="s">
        <v>127</v>
      </c>
      <c r="B9" s="31">
        <v>966324</v>
      </c>
      <c r="C9" s="31">
        <v>966324</v>
      </c>
      <c r="D9" s="31">
        <v>966324</v>
      </c>
      <c r="E9" s="30"/>
      <c r="F9" s="30"/>
      <c r="G9" s="30"/>
    </row>
    <row r="10" spans="1:7" ht="14.25">
      <c r="A10" s="30" t="s">
        <v>128</v>
      </c>
      <c r="B10" s="31">
        <v>2138174.6</v>
      </c>
      <c r="C10" s="31">
        <v>2138174.6</v>
      </c>
      <c r="D10" s="31">
        <v>2138174.6</v>
      </c>
      <c r="E10" s="30"/>
      <c r="F10" s="30"/>
      <c r="G10" s="30"/>
    </row>
    <row r="11" spans="1:7" ht="15" customHeight="1">
      <c r="A11" s="30" t="s">
        <v>129</v>
      </c>
      <c r="B11" s="34">
        <v>345319.76</v>
      </c>
      <c r="C11" s="34">
        <v>345319.76</v>
      </c>
      <c r="D11" s="34">
        <v>345319.76</v>
      </c>
      <c r="E11" s="30"/>
      <c r="F11" s="30"/>
      <c r="G11" s="30"/>
    </row>
    <row r="12" spans="1:7" ht="14.25">
      <c r="A12" s="30" t="s">
        <v>130</v>
      </c>
      <c r="B12" s="31">
        <v>86000</v>
      </c>
      <c r="C12" s="31">
        <v>86000</v>
      </c>
      <c r="D12" s="31">
        <v>86000</v>
      </c>
      <c r="E12" s="30"/>
      <c r="F12" s="30"/>
      <c r="G12" s="30"/>
    </row>
    <row r="13" spans="1:7" ht="14.25">
      <c r="A13" s="30"/>
      <c r="B13" s="31"/>
      <c r="C13" s="31"/>
      <c r="D13" s="31"/>
      <c r="E13" s="30"/>
      <c r="F13" s="30"/>
      <c r="G13" s="30"/>
    </row>
    <row r="14" spans="1:7" ht="14.25">
      <c r="A14" s="30" t="s">
        <v>131</v>
      </c>
      <c r="B14" s="31">
        <f>SUM(B15:B28)</f>
        <v>889300</v>
      </c>
      <c r="C14" s="31">
        <f>SUM(C15:C28)</f>
        <v>889300</v>
      </c>
      <c r="D14" s="31">
        <f>SUM(D15:D28)</f>
        <v>1009300</v>
      </c>
      <c r="E14" s="30"/>
      <c r="F14" s="30"/>
      <c r="G14" s="30"/>
    </row>
    <row r="15" spans="1:7" ht="14.25">
      <c r="A15" s="30" t="s">
        <v>132</v>
      </c>
      <c r="B15" s="35">
        <v>63000</v>
      </c>
      <c r="C15" s="35">
        <v>63000</v>
      </c>
      <c r="D15" s="35">
        <v>63000</v>
      </c>
      <c r="E15" s="30"/>
      <c r="F15" s="30"/>
      <c r="G15" s="30"/>
    </row>
    <row r="16" spans="1:9" ht="14.25">
      <c r="A16" s="30" t="s">
        <v>133</v>
      </c>
      <c r="B16" s="36">
        <v>10000</v>
      </c>
      <c r="C16" s="37">
        <v>10000</v>
      </c>
      <c r="D16" s="38">
        <v>10000</v>
      </c>
      <c r="E16" s="30"/>
      <c r="F16" s="30"/>
      <c r="G16" s="30"/>
      <c r="I16" s="93"/>
    </row>
    <row r="17" spans="1:9" ht="14.25">
      <c r="A17" s="39" t="s">
        <v>134</v>
      </c>
      <c r="B17" s="31">
        <v>2000</v>
      </c>
      <c r="C17" s="31">
        <v>2000</v>
      </c>
      <c r="D17" s="31">
        <v>2000</v>
      </c>
      <c r="E17" s="30"/>
      <c r="F17" s="30"/>
      <c r="G17" s="30"/>
      <c r="I17" s="93"/>
    </row>
    <row r="18" spans="1:9" ht="14.25">
      <c r="A18" s="39" t="s">
        <v>135</v>
      </c>
      <c r="B18" s="31">
        <v>30000</v>
      </c>
      <c r="C18" s="31">
        <v>30000</v>
      </c>
      <c r="D18" s="31">
        <v>30000</v>
      </c>
      <c r="E18" s="30"/>
      <c r="F18" s="30"/>
      <c r="G18" s="30"/>
      <c r="I18" s="93"/>
    </row>
    <row r="19" spans="1:9" ht="14.25">
      <c r="A19" s="39" t="s">
        <v>136</v>
      </c>
      <c r="B19" s="31">
        <v>50000</v>
      </c>
      <c r="C19" s="31">
        <v>50000</v>
      </c>
      <c r="D19" s="31">
        <v>50000</v>
      </c>
      <c r="E19" s="30"/>
      <c r="F19" s="30"/>
      <c r="G19" s="30"/>
      <c r="I19" s="93"/>
    </row>
    <row r="20" spans="1:9" ht="14.25">
      <c r="A20" s="39" t="s">
        <v>137</v>
      </c>
      <c r="B20" s="31">
        <v>20000</v>
      </c>
      <c r="C20" s="31">
        <v>20000</v>
      </c>
      <c r="D20" s="31">
        <v>20000</v>
      </c>
      <c r="E20" s="30"/>
      <c r="F20" s="30"/>
      <c r="G20" s="30"/>
      <c r="I20" s="94"/>
    </row>
    <row r="21" spans="1:9" ht="14.25">
      <c r="A21" s="39" t="s">
        <v>138</v>
      </c>
      <c r="B21" s="31">
        <v>80000</v>
      </c>
      <c r="C21" s="31">
        <v>80000</v>
      </c>
      <c r="D21" s="31">
        <v>200000</v>
      </c>
      <c r="E21" s="30"/>
      <c r="F21" s="30"/>
      <c r="G21" s="30"/>
      <c r="I21" s="93"/>
    </row>
    <row r="22" spans="1:9" ht="14.25">
      <c r="A22" s="39" t="s">
        <v>139</v>
      </c>
      <c r="B22" s="31">
        <v>59000</v>
      </c>
      <c r="C22" s="31">
        <v>59000</v>
      </c>
      <c r="D22" s="31">
        <v>59000</v>
      </c>
      <c r="E22" s="30"/>
      <c r="F22" s="30"/>
      <c r="G22" s="30"/>
      <c r="I22" s="93"/>
    </row>
    <row r="23" spans="1:9" ht="14.25">
      <c r="A23" s="39" t="s">
        <v>140</v>
      </c>
      <c r="B23" s="31">
        <v>68000</v>
      </c>
      <c r="C23" s="31">
        <v>68000</v>
      </c>
      <c r="D23" s="31">
        <v>68000</v>
      </c>
      <c r="E23" s="30"/>
      <c r="F23" s="30"/>
      <c r="G23" s="30"/>
      <c r="I23" s="94"/>
    </row>
    <row r="24" spans="1:9" ht="14.25">
      <c r="A24" s="39" t="s">
        <v>141</v>
      </c>
      <c r="B24" s="31">
        <v>81000</v>
      </c>
      <c r="C24" s="31">
        <v>81000</v>
      </c>
      <c r="D24" s="31">
        <v>81000</v>
      </c>
      <c r="E24" s="30"/>
      <c r="F24" s="30"/>
      <c r="G24" s="30"/>
      <c r="I24" s="93"/>
    </row>
    <row r="25" spans="1:9" ht="14.25">
      <c r="A25" s="39" t="s">
        <v>142</v>
      </c>
      <c r="B25" s="31">
        <v>20000</v>
      </c>
      <c r="C25" s="31">
        <v>20000</v>
      </c>
      <c r="D25" s="31">
        <v>20000</v>
      </c>
      <c r="E25" s="30"/>
      <c r="F25" s="30"/>
      <c r="G25" s="30"/>
      <c r="I25" s="93"/>
    </row>
    <row r="26" spans="1:9" ht="14.25">
      <c r="A26" s="39" t="s">
        <v>143</v>
      </c>
      <c r="B26" s="31">
        <v>9300</v>
      </c>
      <c r="C26" s="31">
        <v>9300</v>
      </c>
      <c r="D26" s="31">
        <v>9300</v>
      </c>
      <c r="E26" s="30"/>
      <c r="F26" s="30"/>
      <c r="G26" s="30"/>
      <c r="I26" s="94"/>
    </row>
    <row r="27" spans="1:9" ht="14.25">
      <c r="A27" s="39" t="s">
        <v>144</v>
      </c>
      <c r="B27" s="31">
        <v>297000</v>
      </c>
      <c r="C27" s="31">
        <v>297000</v>
      </c>
      <c r="D27" s="31">
        <v>297000</v>
      </c>
      <c r="E27" s="30"/>
      <c r="F27" s="30"/>
      <c r="G27" s="30"/>
      <c r="I27" s="94"/>
    </row>
    <row r="28" spans="1:9" ht="14.25">
      <c r="A28" s="39" t="s">
        <v>145</v>
      </c>
      <c r="B28" s="31">
        <v>100000</v>
      </c>
      <c r="C28" s="31">
        <v>100000</v>
      </c>
      <c r="D28" s="31">
        <v>100000</v>
      </c>
      <c r="E28" s="30"/>
      <c r="F28" s="30"/>
      <c r="G28" s="30"/>
      <c r="I28" s="94"/>
    </row>
    <row r="29" spans="1:7" ht="14.25">
      <c r="A29" s="30"/>
      <c r="B29" s="31"/>
      <c r="C29" s="31"/>
      <c r="D29" s="31"/>
      <c r="E29" s="30"/>
      <c r="F29" s="30"/>
      <c r="G29" s="30"/>
    </row>
    <row r="30" spans="1:7" ht="14.25">
      <c r="A30" s="30" t="s">
        <v>146</v>
      </c>
      <c r="B30" s="31">
        <f>SUM(B31:B33)</f>
        <v>5020270.8</v>
      </c>
      <c r="C30" s="31">
        <f>SUM(C31:C33)</f>
        <v>5020270.8</v>
      </c>
      <c r="D30" s="31">
        <f>SUM(D31:D33)</f>
        <v>5020270.8</v>
      </c>
      <c r="E30" s="30"/>
      <c r="F30" s="30"/>
      <c r="G30" s="30"/>
    </row>
    <row r="31" spans="1:7" ht="14.25">
      <c r="A31" s="30" t="s">
        <v>147</v>
      </c>
      <c r="B31" s="31">
        <v>547560</v>
      </c>
      <c r="C31" s="31">
        <v>547560</v>
      </c>
      <c r="D31" s="31">
        <v>547560</v>
      </c>
      <c r="E31" s="30"/>
      <c r="F31" s="30"/>
      <c r="G31" s="30"/>
    </row>
    <row r="32" spans="1:7" ht="21" customHeight="1">
      <c r="A32" s="30" t="s">
        <v>148</v>
      </c>
      <c r="B32" s="31">
        <v>4113598.8</v>
      </c>
      <c r="C32" s="31">
        <v>4113598.8</v>
      </c>
      <c r="D32" s="31">
        <v>4113598.8</v>
      </c>
      <c r="E32" s="30"/>
      <c r="F32" s="30"/>
      <c r="G32" s="30"/>
    </row>
    <row r="33" spans="1:7" ht="14.25">
      <c r="A33" s="30" t="s">
        <v>106</v>
      </c>
      <c r="B33" s="40">
        <v>359112</v>
      </c>
      <c r="C33" s="40">
        <v>359112</v>
      </c>
      <c r="D33" s="40">
        <v>359112</v>
      </c>
      <c r="E33" s="30"/>
      <c r="F33" s="30"/>
      <c r="G33" s="30"/>
    </row>
    <row r="34" spans="1:7" ht="14.25">
      <c r="A34" s="30"/>
      <c r="B34" s="31"/>
      <c r="C34" s="31"/>
      <c r="D34" s="31"/>
      <c r="E34" s="30"/>
      <c r="F34" s="30"/>
      <c r="G34" s="30"/>
    </row>
    <row r="35" spans="1:7" ht="14.25">
      <c r="A35" s="30"/>
      <c r="B35" s="31"/>
      <c r="C35" s="31"/>
      <c r="D35" s="31"/>
      <c r="E35" s="30"/>
      <c r="F35" s="30"/>
      <c r="G35" s="30"/>
    </row>
    <row r="36" spans="1:7" ht="14.25">
      <c r="A36" s="30" t="s">
        <v>149</v>
      </c>
      <c r="B36" s="31">
        <v>0</v>
      </c>
      <c r="C36" s="30"/>
      <c r="D36" s="30"/>
      <c r="E36" s="30"/>
      <c r="F36" s="31"/>
      <c r="G36" s="30"/>
    </row>
    <row r="37" spans="1:7" ht="14.25">
      <c r="A37" s="30"/>
      <c r="B37" s="31"/>
      <c r="C37" s="30"/>
      <c r="D37" s="30"/>
      <c r="E37" s="30"/>
      <c r="F37" s="31"/>
      <c r="G37" s="30"/>
    </row>
    <row r="38" spans="1:7" ht="14.25">
      <c r="A38" s="30"/>
      <c r="B38" s="31"/>
      <c r="C38" s="30"/>
      <c r="D38" s="30"/>
      <c r="E38" s="30"/>
      <c r="F38" s="31"/>
      <c r="G38" s="30"/>
    </row>
    <row r="39" spans="1:7" ht="14.25">
      <c r="A39" s="30"/>
      <c r="B39" s="31"/>
      <c r="C39" s="30"/>
      <c r="D39" s="30"/>
      <c r="E39" s="30"/>
      <c r="F39" s="31"/>
      <c r="G39" s="30"/>
    </row>
    <row r="40" spans="1:7" ht="14.25">
      <c r="A40" s="30" t="s">
        <v>150</v>
      </c>
      <c r="B40" s="31">
        <v>0</v>
      </c>
      <c r="C40" s="30"/>
      <c r="D40" s="30"/>
      <c r="E40" s="30"/>
      <c r="F40" s="30"/>
      <c r="G40" s="30"/>
    </row>
    <row r="41" spans="1:7" ht="14.25">
      <c r="A41" s="30"/>
      <c r="B41" s="30"/>
      <c r="C41" s="30"/>
      <c r="D41" s="30"/>
      <c r="E41" s="30"/>
      <c r="F41" s="30"/>
      <c r="G41" s="30"/>
    </row>
    <row r="42" spans="1:7" ht="14.25">
      <c r="A42" s="30"/>
      <c r="B42" s="30"/>
      <c r="C42" s="30"/>
      <c r="D42" s="30"/>
      <c r="E42" s="30"/>
      <c r="F42" s="30"/>
      <c r="G42" s="30"/>
    </row>
    <row r="43" spans="1:7" ht="14.25">
      <c r="A43" s="30"/>
      <c r="B43" s="30"/>
      <c r="C43" s="30"/>
      <c r="D43" s="30"/>
      <c r="E43" s="30"/>
      <c r="F43" s="30"/>
      <c r="G43" s="30"/>
    </row>
    <row r="44" spans="1:7" ht="14.25">
      <c r="A44" s="30" t="s">
        <v>151</v>
      </c>
      <c r="B44" s="31">
        <v>0</v>
      </c>
      <c r="C44" s="31"/>
      <c r="D44" s="31"/>
      <c r="E44" s="30"/>
      <c r="F44" s="30"/>
      <c r="G44" s="30"/>
    </row>
    <row r="45" spans="1:7" ht="14.25">
      <c r="A45" s="30"/>
      <c r="B45" s="31"/>
      <c r="C45" s="31"/>
      <c r="D45" s="31"/>
      <c r="E45" s="30"/>
      <c r="F45" s="30"/>
      <c r="G45" s="30"/>
    </row>
    <row r="46" spans="1:7" ht="14.25">
      <c r="A46" s="30"/>
      <c r="B46" s="31"/>
      <c r="C46" s="31"/>
      <c r="D46" s="31"/>
      <c r="E46" s="30"/>
      <c r="F46" s="30"/>
      <c r="G46" s="30"/>
    </row>
    <row r="47" spans="1:7" ht="14.25">
      <c r="A47" s="30"/>
      <c r="B47" s="31"/>
      <c r="C47" s="31"/>
      <c r="D47" s="31"/>
      <c r="E47" s="30"/>
      <c r="F47" s="30"/>
      <c r="G47" s="30"/>
    </row>
    <row r="48" spans="1:7" ht="14.25">
      <c r="A48" s="30" t="s">
        <v>115</v>
      </c>
      <c r="B48" s="31">
        <v>0</v>
      </c>
      <c r="C48" s="31"/>
      <c r="D48" s="31"/>
      <c r="E48" s="30"/>
      <c r="F48" s="30"/>
      <c r="G48" s="30"/>
    </row>
    <row r="49" spans="1:7" ht="14.25">
      <c r="A49" s="30"/>
      <c r="B49" s="31"/>
      <c r="C49" s="31"/>
      <c r="D49" s="31"/>
      <c r="E49" s="30"/>
      <c r="F49" s="30"/>
      <c r="G49" s="30"/>
    </row>
    <row r="50" spans="1:7" ht="14.25">
      <c r="A50" s="30"/>
      <c r="B50" s="31"/>
      <c r="C50" s="31"/>
      <c r="D50" s="31"/>
      <c r="E50" s="30"/>
      <c r="F50" s="30"/>
      <c r="G50" s="30"/>
    </row>
    <row r="51" spans="1:7" ht="14.25">
      <c r="A51" s="30"/>
      <c r="B51" s="31"/>
      <c r="C51" s="31"/>
      <c r="D51" s="31"/>
      <c r="E51" s="30"/>
      <c r="F51" s="30"/>
      <c r="G51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6">
      <selection activeCell="I18" sqref="I18"/>
    </sheetView>
  </sheetViews>
  <sheetFormatPr defaultColWidth="8.875" defaultRowHeight="14.25"/>
  <cols>
    <col min="1" max="1" width="20.875" style="0" customWidth="1"/>
    <col min="2" max="2" width="12.50390625" style="0" customWidth="1"/>
    <col min="3" max="3" width="12.75390625" style="0" customWidth="1"/>
    <col min="4" max="5" width="12.25390625" style="0" customWidth="1"/>
    <col min="8" max="8" width="13.625" style="0" customWidth="1"/>
  </cols>
  <sheetData>
    <row r="1" ht="14.25">
      <c r="A1" s="1" t="s">
        <v>152</v>
      </c>
    </row>
    <row r="2" spans="1:8" ht="18.75">
      <c r="A2" s="22" t="s">
        <v>153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69" t="s">
        <v>3</v>
      </c>
    </row>
    <row r="4" spans="1:8" ht="14.25">
      <c r="A4" s="70" t="s">
        <v>154</v>
      </c>
      <c r="B4" s="70" t="s">
        <v>78</v>
      </c>
      <c r="C4" s="71" t="s">
        <v>119</v>
      </c>
      <c r="D4" s="72"/>
      <c r="E4" s="72"/>
      <c r="F4" s="72"/>
      <c r="G4" s="72"/>
      <c r="H4" s="73" t="s">
        <v>155</v>
      </c>
    </row>
    <row r="5" spans="1:8" ht="14.25">
      <c r="A5" s="74"/>
      <c r="B5" s="74"/>
      <c r="C5" s="70" t="s">
        <v>120</v>
      </c>
      <c r="D5" s="71" t="s">
        <v>121</v>
      </c>
      <c r="E5" s="75"/>
      <c r="F5" s="70" t="s">
        <v>122</v>
      </c>
      <c r="G5" s="76" t="s">
        <v>156</v>
      </c>
      <c r="H5" s="77"/>
    </row>
    <row r="6" spans="1:8" ht="44.25" customHeight="1">
      <c r="A6" s="78"/>
      <c r="B6" s="78"/>
      <c r="C6" s="78"/>
      <c r="D6" s="79" t="s">
        <v>124</v>
      </c>
      <c r="E6" s="79" t="s">
        <v>125</v>
      </c>
      <c r="F6" s="78"/>
      <c r="G6" s="80"/>
      <c r="H6" s="77"/>
    </row>
    <row r="7" spans="1:8" ht="14.25">
      <c r="A7" s="28" t="s">
        <v>78</v>
      </c>
      <c r="B7" s="29">
        <f>SUM(B8:B22)</f>
        <v>10226500</v>
      </c>
      <c r="C7" s="29">
        <f>SUM(C8:C22)</f>
        <v>10226500</v>
      </c>
      <c r="D7" s="29">
        <f>SUM(D8:D22)</f>
        <v>10195000</v>
      </c>
      <c r="E7" s="29">
        <f>SUM(E8:E22)</f>
        <v>31500</v>
      </c>
      <c r="F7" s="29"/>
      <c r="G7" s="81"/>
      <c r="H7" s="10"/>
    </row>
    <row r="8" spans="1:8" ht="112.5">
      <c r="A8" s="82" t="s">
        <v>157</v>
      </c>
      <c r="B8" s="83">
        <v>300000</v>
      </c>
      <c r="C8" s="83">
        <v>300000</v>
      </c>
      <c r="D8" s="83">
        <v>300000</v>
      </c>
      <c r="E8" s="30"/>
      <c r="F8" s="30"/>
      <c r="G8" s="84"/>
      <c r="H8" s="85" t="s">
        <v>158</v>
      </c>
    </row>
    <row r="9" spans="1:8" ht="78.75">
      <c r="A9" s="82" t="s">
        <v>159</v>
      </c>
      <c r="B9" s="83">
        <v>65000</v>
      </c>
      <c r="C9" s="83">
        <v>65000</v>
      </c>
      <c r="D9" s="83">
        <v>65000</v>
      </c>
      <c r="E9" s="30"/>
      <c r="F9" s="30"/>
      <c r="G9" s="84"/>
      <c r="H9" s="85" t="s">
        <v>160</v>
      </c>
    </row>
    <row r="10" spans="1:8" ht="270">
      <c r="A10" s="82" t="s">
        <v>161</v>
      </c>
      <c r="B10" s="83">
        <v>1000000</v>
      </c>
      <c r="C10" s="83">
        <v>1000000</v>
      </c>
      <c r="D10" s="83">
        <v>1000000</v>
      </c>
      <c r="E10" s="30"/>
      <c r="F10" s="30"/>
      <c r="G10" s="84"/>
      <c r="H10" s="85" t="s">
        <v>162</v>
      </c>
    </row>
    <row r="11" spans="1:8" ht="261" customHeight="1">
      <c r="A11" s="82" t="s">
        <v>163</v>
      </c>
      <c r="B11" s="83">
        <v>300000</v>
      </c>
      <c r="C11" s="83">
        <v>300000</v>
      </c>
      <c r="D11" s="83">
        <v>300000</v>
      </c>
      <c r="E11" s="30"/>
      <c r="F11" s="30"/>
      <c r="G11" s="84"/>
      <c r="H11" s="85" t="s">
        <v>164</v>
      </c>
    </row>
    <row r="12" spans="1:8" ht="123.75">
      <c r="A12" s="82" t="s">
        <v>165</v>
      </c>
      <c r="B12" s="83">
        <v>600000</v>
      </c>
      <c r="C12" s="83">
        <v>600000</v>
      </c>
      <c r="D12" s="83">
        <v>600000</v>
      </c>
      <c r="E12" s="30"/>
      <c r="F12" s="30"/>
      <c r="G12" s="84"/>
      <c r="H12" s="85" t="s">
        <v>166</v>
      </c>
    </row>
    <row r="13" spans="1:8" ht="90">
      <c r="A13" s="82" t="s">
        <v>167</v>
      </c>
      <c r="B13" s="83">
        <v>80000</v>
      </c>
      <c r="C13" s="83">
        <v>80000</v>
      </c>
      <c r="D13" s="83">
        <v>80000</v>
      </c>
      <c r="E13" s="30"/>
      <c r="F13" s="30"/>
      <c r="G13" s="84"/>
      <c r="H13" s="85" t="s">
        <v>168</v>
      </c>
    </row>
    <row r="14" spans="1:8" ht="213.75">
      <c r="A14" s="82" t="s">
        <v>169</v>
      </c>
      <c r="B14" s="83">
        <v>300000</v>
      </c>
      <c r="C14" s="83">
        <v>300000</v>
      </c>
      <c r="D14" s="83">
        <v>300000</v>
      </c>
      <c r="E14" s="30"/>
      <c r="F14" s="30"/>
      <c r="G14" s="84"/>
      <c r="H14" s="85" t="s">
        <v>170</v>
      </c>
    </row>
    <row r="15" spans="1:8" ht="67.5">
      <c r="A15" s="82" t="s">
        <v>171</v>
      </c>
      <c r="B15" s="83">
        <v>650000</v>
      </c>
      <c r="C15" s="83">
        <v>650000</v>
      </c>
      <c r="D15" s="83">
        <v>650000</v>
      </c>
      <c r="E15" s="30"/>
      <c r="F15" s="30"/>
      <c r="G15" s="84"/>
      <c r="H15" s="85" t="s">
        <v>172</v>
      </c>
    </row>
    <row r="16" spans="1:8" ht="191.25">
      <c r="A16" s="82" t="s">
        <v>173</v>
      </c>
      <c r="B16" s="83">
        <v>500000</v>
      </c>
      <c r="C16" s="83">
        <v>500000</v>
      </c>
      <c r="D16" s="83">
        <v>500000</v>
      </c>
      <c r="E16" s="30"/>
      <c r="F16" s="30"/>
      <c r="G16" s="84"/>
      <c r="H16" s="85" t="s">
        <v>174</v>
      </c>
    </row>
    <row r="17" spans="1:8" ht="22.5">
      <c r="A17" s="82" t="s">
        <v>175</v>
      </c>
      <c r="B17" s="83">
        <v>2200000</v>
      </c>
      <c r="C17" s="83">
        <v>2200000</v>
      </c>
      <c r="D17" s="83">
        <v>2200000</v>
      </c>
      <c r="E17" s="30"/>
      <c r="F17" s="30"/>
      <c r="G17" s="84"/>
      <c r="H17" s="85" t="s">
        <v>176</v>
      </c>
    </row>
    <row r="18" spans="1:8" ht="326.25">
      <c r="A18" s="82" t="s">
        <v>177</v>
      </c>
      <c r="B18" s="83">
        <v>100000</v>
      </c>
      <c r="C18" s="83">
        <v>100000</v>
      </c>
      <c r="D18" s="83">
        <v>100000</v>
      </c>
      <c r="E18" s="30"/>
      <c r="F18" s="30"/>
      <c r="G18" s="84"/>
      <c r="H18" s="85" t="s">
        <v>178</v>
      </c>
    </row>
    <row r="19" spans="1:8" ht="78.75">
      <c r="A19" s="82" t="s">
        <v>179</v>
      </c>
      <c r="B19" s="83">
        <v>31500</v>
      </c>
      <c r="C19" s="83">
        <v>31500</v>
      </c>
      <c r="D19" s="83"/>
      <c r="E19" s="83">
        <v>31500</v>
      </c>
      <c r="F19" s="30"/>
      <c r="G19" s="84"/>
      <c r="H19" s="85" t="s">
        <v>180</v>
      </c>
    </row>
    <row r="20" spans="1:8" ht="56.25">
      <c r="A20" s="82" t="s">
        <v>181</v>
      </c>
      <c r="B20" s="83">
        <v>3000000</v>
      </c>
      <c r="C20" s="83">
        <v>3000000</v>
      </c>
      <c r="D20" s="83">
        <v>3000000</v>
      </c>
      <c r="E20" s="30"/>
      <c r="F20" s="31"/>
      <c r="G20" s="84"/>
      <c r="H20" s="85" t="s">
        <v>182</v>
      </c>
    </row>
    <row r="21" spans="1:8" ht="191.25">
      <c r="A21" s="82" t="s">
        <v>183</v>
      </c>
      <c r="B21" s="83">
        <v>100000</v>
      </c>
      <c r="C21" s="83">
        <v>100000</v>
      </c>
      <c r="D21" s="83">
        <v>100000</v>
      </c>
      <c r="E21" s="30"/>
      <c r="F21" s="31"/>
      <c r="G21" s="84"/>
      <c r="H21" s="85" t="s">
        <v>184</v>
      </c>
    </row>
    <row r="22" spans="1:8" ht="112.5">
      <c r="A22" s="82" t="s">
        <v>185</v>
      </c>
      <c r="B22" s="83">
        <v>1000000</v>
      </c>
      <c r="C22" s="83">
        <v>1000000</v>
      </c>
      <c r="D22" s="83">
        <v>1000000</v>
      </c>
      <c r="E22" s="30"/>
      <c r="F22" s="31"/>
      <c r="G22" s="84"/>
      <c r="H22" s="85" t="s">
        <v>186</v>
      </c>
    </row>
    <row r="23" spans="1:8" ht="14.25">
      <c r="A23" s="30"/>
      <c r="B23" s="31"/>
      <c r="C23" s="30"/>
      <c r="D23" s="30"/>
      <c r="E23" s="30"/>
      <c r="F23" s="31"/>
      <c r="G23" s="84"/>
      <c r="H23" s="10"/>
    </row>
    <row r="24" spans="1:8" ht="14.25">
      <c r="A24" s="30"/>
      <c r="B24" s="30"/>
      <c r="C24" s="30"/>
      <c r="D24" s="30"/>
      <c r="E24" s="30"/>
      <c r="F24" s="30"/>
      <c r="G24" s="84"/>
      <c r="H24" s="10"/>
    </row>
    <row r="25" spans="1:8" ht="14.25">
      <c r="A25" s="30"/>
      <c r="B25" s="30"/>
      <c r="C25" s="30"/>
      <c r="D25" s="30"/>
      <c r="E25" s="30"/>
      <c r="F25" s="30"/>
      <c r="G25" s="84"/>
      <c r="H2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00390625" style="0" customWidth="1"/>
    <col min="4" max="4" width="22.125" style="0" bestFit="1" customWidth="1"/>
    <col min="5" max="5" width="3.625" style="0" bestFit="1" customWidth="1"/>
    <col min="6" max="6" width="13.00390625" style="0" customWidth="1"/>
    <col min="7" max="7" width="14.125" style="0" customWidth="1"/>
    <col min="8" max="8" width="9.625" style="0" customWidth="1"/>
  </cols>
  <sheetData>
    <row r="1" ht="14.25">
      <c r="A1" s="1" t="s">
        <v>187</v>
      </c>
    </row>
    <row r="2" spans="1:8" ht="18.75">
      <c r="A2" s="53" t="s">
        <v>188</v>
      </c>
      <c r="B2" s="53"/>
      <c r="C2" s="53"/>
      <c r="D2" s="53"/>
      <c r="E2" s="53"/>
      <c r="F2" s="53"/>
      <c r="G2" s="53"/>
      <c r="H2" s="53"/>
    </row>
    <row r="3" spans="1:8" ht="14.25">
      <c r="A3" s="54" t="s">
        <v>55</v>
      </c>
      <c r="B3" s="55"/>
      <c r="C3" s="55"/>
      <c r="D3" s="55"/>
      <c r="E3" s="55"/>
      <c r="F3" s="56"/>
      <c r="G3" s="55"/>
      <c r="H3" s="57" t="s">
        <v>56</v>
      </c>
    </row>
    <row r="4" spans="1:8" ht="14.25">
      <c r="A4" s="58" t="s">
        <v>189</v>
      </c>
      <c r="B4" s="58"/>
      <c r="C4" s="58"/>
      <c r="D4" s="58" t="s">
        <v>190</v>
      </c>
      <c r="E4" s="58"/>
      <c r="F4" s="58"/>
      <c r="G4" s="58"/>
      <c r="H4" s="58"/>
    </row>
    <row r="5" spans="1:8" ht="14.25">
      <c r="A5" s="59" t="s">
        <v>191</v>
      </c>
      <c r="B5" s="59" t="s">
        <v>192</v>
      </c>
      <c r="C5" s="59" t="s">
        <v>193</v>
      </c>
      <c r="D5" s="59" t="s">
        <v>194</v>
      </c>
      <c r="E5" s="59" t="s">
        <v>192</v>
      </c>
      <c r="F5" s="58" t="s">
        <v>193</v>
      </c>
      <c r="G5" s="58"/>
      <c r="H5" s="58"/>
    </row>
    <row r="6" spans="1:8" ht="22.5">
      <c r="A6" s="59"/>
      <c r="B6" s="59"/>
      <c r="C6" s="59"/>
      <c r="D6" s="59"/>
      <c r="E6" s="59"/>
      <c r="F6" s="58" t="s">
        <v>120</v>
      </c>
      <c r="G6" s="59" t="s">
        <v>195</v>
      </c>
      <c r="H6" s="59" t="s">
        <v>196</v>
      </c>
    </row>
    <row r="7" spans="1:8" ht="14.25">
      <c r="A7" s="58" t="s">
        <v>197</v>
      </c>
      <c r="B7" s="58"/>
      <c r="C7" s="58">
        <v>1</v>
      </c>
      <c r="D7" s="58" t="s">
        <v>197</v>
      </c>
      <c r="E7" s="58"/>
      <c r="F7" s="58">
        <v>2</v>
      </c>
      <c r="G7" s="58">
        <v>3</v>
      </c>
      <c r="H7" s="58">
        <v>4</v>
      </c>
    </row>
    <row r="8" spans="1:8" ht="14.25">
      <c r="A8" s="60" t="s">
        <v>198</v>
      </c>
      <c r="B8" s="58" t="s">
        <v>71</v>
      </c>
      <c r="C8" s="61">
        <v>19671889.16</v>
      </c>
      <c r="D8" s="60" t="s">
        <v>199</v>
      </c>
      <c r="E8" s="58" t="s">
        <v>200</v>
      </c>
      <c r="F8" s="62"/>
      <c r="G8" s="62"/>
      <c r="H8" s="63"/>
    </row>
    <row r="9" spans="1:8" ht="14.25">
      <c r="A9" s="60" t="s">
        <v>201</v>
      </c>
      <c r="B9" s="58" t="s">
        <v>72</v>
      </c>
      <c r="C9" s="62"/>
      <c r="D9" s="60" t="s">
        <v>202</v>
      </c>
      <c r="E9" s="58" t="s">
        <v>203</v>
      </c>
      <c r="F9" s="63"/>
      <c r="G9" s="63"/>
      <c r="H9" s="63"/>
    </row>
    <row r="10" spans="1:8" ht="14.25">
      <c r="A10" s="60"/>
      <c r="B10" s="58" t="s">
        <v>73</v>
      </c>
      <c r="C10" s="63"/>
      <c r="D10" s="60" t="s">
        <v>204</v>
      </c>
      <c r="E10" s="58" t="s">
        <v>205</v>
      </c>
      <c r="F10" s="62"/>
      <c r="G10" s="62"/>
      <c r="H10" s="63"/>
    </row>
    <row r="11" spans="1:8" ht="14.25">
      <c r="A11" s="60"/>
      <c r="B11" s="58" t="s">
        <v>74</v>
      </c>
      <c r="C11" s="63"/>
      <c r="D11" s="60" t="s">
        <v>206</v>
      </c>
      <c r="E11" s="58" t="s">
        <v>207</v>
      </c>
      <c r="F11" s="62"/>
      <c r="G11" s="62"/>
      <c r="H11" s="63"/>
    </row>
    <row r="12" spans="1:8" ht="14.25">
      <c r="A12" s="60"/>
      <c r="B12" s="58" t="s">
        <v>75</v>
      </c>
      <c r="C12" s="63"/>
      <c r="D12" s="60" t="s">
        <v>208</v>
      </c>
      <c r="E12" s="58" t="s">
        <v>209</v>
      </c>
      <c r="F12" s="62"/>
      <c r="G12" s="62"/>
      <c r="H12" s="62"/>
    </row>
    <row r="13" spans="1:8" ht="14.25">
      <c r="A13" s="60"/>
      <c r="B13" s="58" t="s">
        <v>76</v>
      </c>
      <c r="C13" s="63"/>
      <c r="D13" s="60" t="s">
        <v>210</v>
      </c>
      <c r="E13" s="58" t="s">
        <v>211</v>
      </c>
      <c r="F13" s="62"/>
      <c r="G13" s="62"/>
      <c r="H13" s="63"/>
    </row>
    <row r="14" spans="1:8" ht="14.25">
      <c r="A14" s="60"/>
      <c r="B14" s="58" t="s">
        <v>77</v>
      </c>
      <c r="C14" s="63"/>
      <c r="D14" s="60" t="s">
        <v>212</v>
      </c>
      <c r="E14" s="58" t="s">
        <v>213</v>
      </c>
      <c r="F14" s="62">
        <v>14306298.6</v>
      </c>
      <c r="G14" s="62">
        <v>14306298.6</v>
      </c>
      <c r="H14" s="62"/>
    </row>
    <row r="15" spans="1:8" ht="14.25">
      <c r="A15" s="60"/>
      <c r="B15" s="58" t="s">
        <v>214</v>
      </c>
      <c r="C15" s="63"/>
      <c r="D15" s="60" t="s">
        <v>215</v>
      </c>
      <c r="E15" s="58" t="s">
        <v>216</v>
      </c>
      <c r="F15" s="62">
        <v>4661158.8</v>
      </c>
      <c r="G15" s="62">
        <v>4661158.8</v>
      </c>
      <c r="H15" s="62"/>
    </row>
    <row r="16" spans="1:8" ht="14.25">
      <c r="A16" s="60"/>
      <c r="B16" s="58" t="s">
        <v>217</v>
      </c>
      <c r="C16" s="63"/>
      <c r="D16" s="64" t="s">
        <v>218</v>
      </c>
      <c r="E16" s="58" t="s">
        <v>219</v>
      </c>
      <c r="F16" s="50">
        <v>345319.76</v>
      </c>
      <c r="G16" s="50">
        <v>345319.76</v>
      </c>
      <c r="H16" s="63"/>
    </row>
    <row r="17" spans="1:8" ht="14.25">
      <c r="A17" s="60"/>
      <c r="B17" s="58" t="s">
        <v>220</v>
      </c>
      <c r="C17" s="63"/>
      <c r="D17" s="60" t="s">
        <v>221</v>
      </c>
      <c r="E17" s="58" t="s">
        <v>222</v>
      </c>
      <c r="F17" s="62"/>
      <c r="G17" s="62"/>
      <c r="H17" s="63"/>
    </row>
    <row r="18" spans="1:8" ht="14.25">
      <c r="A18" s="60"/>
      <c r="B18" s="58" t="s">
        <v>86</v>
      </c>
      <c r="C18" s="63"/>
      <c r="D18" s="60" t="s">
        <v>223</v>
      </c>
      <c r="E18" s="58" t="s">
        <v>224</v>
      </c>
      <c r="F18" s="62"/>
      <c r="G18" s="62"/>
      <c r="H18" s="62"/>
    </row>
    <row r="19" spans="1:8" ht="14.25">
      <c r="A19" s="60"/>
      <c r="B19" s="58" t="s">
        <v>88</v>
      </c>
      <c r="C19" s="63"/>
      <c r="D19" s="60" t="s">
        <v>225</v>
      </c>
      <c r="E19" s="58" t="s">
        <v>226</v>
      </c>
      <c r="F19" s="62"/>
      <c r="G19" s="62"/>
      <c r="H19" s="62"/>
    </row>
    <row r="20" spans="1:8" ht="14.25">
      <c r="A20" s="60"/>
      <c r="B20" s="58" t="s">
        <v>227</v>
      </c>
      <c r="C20" s="63"/>
      <c r="D20" s="60" t="s">
        <v>228</v>
      </c>
      <c r="E20" s="58" t="s">
        <v>229</v>
      </c>
      <c r="F20" s="62"/>
      <c r="G20" s="62"/>
      <c r="H20" s="63"/>
    </row>
    <row r="21" spans="1:8" ht="14.25">
      <c r="A21" s="60"/>
      <c r="B21" s="58" t="s">
        <v>230</v>
      </c>
      <c r="C21" s="63"/>
      <c r="D21" s="60" t="s">
        <v>231</v>
      </c>
      <c r="E21" s="58" t="s">
        <v>232</v>
      </c>
      <c r="F21" s="62"/>
      <c r="G21" s="62"/>
      <c r="H21" s="62"/>
    </row>
    <row r="22" spans="1:8" ht="14.25">
      <c r="A22" s="60"/>
      <c r="B22" s="58" t="s">
        <v>233</v>
      </c>
      <c r="C22" s="63"/>
      <c r="D22" s="60" t="s">
        <v>234</v>
      </c>
      <c r="E22" s="58" t="s">
        <v>235</v>
      </c>
      <c r="F22" s="62"/>
      <c r="G22" s="62"/>
      <c r="H22" s="63"/>
    </row>
    <row r="23" spans="1:8" ht="14.25">
      <c r="A23" s="60"/>
      <c r="B23" s="58" t="s">
        <v>236</v>
      </c>
      <c r="C23" s="63"/>
      <c r="D23" s="60" t="s">
        <v>237</v>
      </c>
      <c r="E23" s="58" t="s">
        <v>238</v>
      </c>
      <c r="F23" s="62"/>
      <c r="G23" s="62"/>
      <c r="H23" s="63"/>
    </row>
    <row r="24" spans="1:8" ht="14.25">
      <c r="A24" s="60"/>
      <c r="B24" s="58" t="s">
        <v>239</v>
      </c>
      <c r="C24" s="63"/>
      <c r="D24" s="60" t="s">
        <v>240</v>
      </c>
      <c r="E24" s="58" t="s">
        <v>241</v>
      </c>
      <c r="F24" s="63"/>
      <c r="G24" s="63"/>
      <c r="H24" s="63"/>
    </row>
    <row r="25" spans="1:8" ht="14.25">
      <c r="A25" s="60"/>
      <c r="B25" s="58" t="s">
        <v>242</v>
      </c>
      <c r="C25" s="63"/>
      <c r="D25" s="60" t="s">
        <v>243</v>
      </c>
      <c r="E25" s="58" t="s">
        <v>244</v>
      </c>
      <c r="F25" s="62"/>
      <c r="G25" s="62"/>
      <c r="H25" s="63"/>
    </row>
    <row r="26" spans="1:8" ht="14.25">
      <c r="A26" s="60"/>
      <c r="B26" s="58" t="s">
        <v>245</v>
      </c>
      <c r="C26" s="63"/>
      <c r="D26" s="60" t="s">
        <v>246</v>
      </c>
      <c r="E26" s="58" t="s">
        <v>247</v>
      </c>
      <c r="F26" s="62"/>
      <c r="G26" s="62"/>
      <c r="H26" s="63"/>
    </row>
    <row r="27" spans="1:8" ht="14.25">
      <c r="A27" s="60"/>
      <c r="B27" s="58" t="s">
        <v>248</v>
      </c>
      <c r="C27" s="63"/>
      <c r="D27" s="60" t="s">
        <v>249</v>
      </c>
      <c r="E27" s="58" t="s">
        <v>250</v>
      </c>
      <c r="F27" s="62"/>
      <c r="G27" s="62"/>
      <c r="H27" s="63"/>
    </row>
    <row r="28" spans="1:8" ht="14.25">
      <c r="A28" s="60"/>
      <c r="B28" s="58" t="s">
        <v>251</v>
      </c>
      <c r="C28" s="63"/>
      <c r="D28" s="60" t="s">
        <v>252</v>
      </c>
      <c r="E28" s="58" t="s">
        <v>253</v>
      </c>
      <c r="F28" s="62"/>
      <c r="G28" s="62"/>
      <c r="H28" s="63"/>
    </row>
    <row r="29" spans="1:8" ht="14.25">
      <c r="A29" s="60"/>
      <c r="B29" s="58" t="s">
        <v>254</v>
      </c>
      <c r="C29" s="63"/>
      <c r="D29" s="60" t="s">
        <v>255</v>
      </c>
      <c r="E29" s="58" t="s">
        <v>256</v>
      </c>
      <c r="F29" s="50">
        <v>359112</v>
      </c>
      <c r="G29" s="50">
        <v>359112</v>
      </c>
      <c r="H29" s="62"/>
    </row>
    <row r="30" spans="1:8" ht="14.25">
      <c r="A30" s="60"/>
      <c r="B30" s="58" t="s">
        <v>257</v>
      </c>
      <c r="C30" s="63"/>
      <c r="D30" s="60"/>
      <c r="E30" s="58" t="s">
        <v>258</v>
      </c>
      <c r="F30" s="63"/>
      <c r="G30" s="63"/>
      <c r="H30" s="63"/>
    </row>
    <row r="31" spans="1:8" ht="14.25">
      <c r="A31" s="65" t="s">
        <v>58</v>
      </c>
      <c r="B31" s="58" t="s">
        <v>259</v>
      </c>
      <c r="C31" s="66">
        <v>19671889.16</v>
      </c>
      <c r="D31" s="67" t="s">
        <v>109</v>
      </c>
      <c r="E31" s="58" t="s">
        <v>260</v>
      </c>
      <c r="F31" s="66">
        <f>F14+F15+F16+F29</f>
        <v>19671889.16</v>
      </c>
      <c r="G31" s="66">
        <f>G14+G15+G16+G29</f>
        <v>19671889.16</v>
      </c>
      <c r="H31" s="67"/>
    </row>
    <row r="32" spans="1:8" ht="14.25">
      <c r="A32" s="60"/>
      <c r="B32" s="58" t="s">
        <v>261</v>
      </c>
      <c r="C32" s="63"/>
      <c r="D32" s="68"/>
      <c r="E32" s="58" t="s">
        <v>262</v>
      </c>
      <c r="F32" s="68"/>
      <c r="G32" s="68"/>
      <c r="H32" s="68"/>
    </row>
    <row r="33" spans="1:8" ht="14.25">
      <c r="A33" s="60" t="s">
        <v>263</v>
      </c>
      <c r="B33" s="58" t="s">
        <v>264</v>
      </c>
      <c r="C33" s="62"/>
      <c r="D33" s="68" t="s">
        <v>265</v>
      </c>
      <c r="E33" s="58" t="s">
        <v>266</v>
      </c>
      <c r="F33" s="68"/>
      <c r="G33" s="68"/>
      <c r="H33" s="68"/>
    </row>
    <row r="34" spans="1:8" ht="14.25">
      <c r="A34" s="60" t="s">
        <v>198</v>
      </c>
      <c r="B34" s="58" t="s">
        <v>267</v>
      </c>
      <c r="C34" s="62"/>
      <c r="D34" s="68" t="s">
        <v>268</v>
      </c>
      <c r="E34" s="58" t="s">
        <v>269</v>
      </c>
      <c r="F34" s="68"/>
      <c r="G34" s="68"/>
      <c r="H34" s="68"/>
    </row>
    <row r="35" spans="1:8" ht="14.25">
      <c r="A35" s="60" t="s">
        <v>201</v>
      </c>
      <c r="B35" s="58" t="s">
        <v>270</v>
      </c>
      <c r="C35" s="62"/>
      <c r="D35" s="68" t="s">
        <v>271</v>
      </c>
      <c r="E35" s="58" t="s">
        <v>272</v>
      </c>
      <c r="F35" s="68"/>
      <c r="G35" s="68"/>
      <c r="H35" s="68"/>
    </row>
    <row r="36" spans="1:8" ht="14.25">
      <c r="A36" s="60"/>
      <c r="B36" s="58" t="s">
        <v>273</v>
      </c>
      <c r="C36" s="63"/>
      <c r="D36" s="68"/>
      <c r="E36" s="58" t="s">
        <v>274</v>
      </c>
      <c r="F36" s="68"/>
      <c r="G36" s="68"/>
      <c r="H36" s="68"/>
    </row>
    <row r="37" spans="1:8" ht="14.25">
      <c r="A37" s="65" t="s">
        <v>275</v>
      </c>
      <c r="B37" s="58" t="s">
        <v>276</v>
      </c>
      <c r="C37" s="66">
        <v>19671889.16</v>
      </c>
      <c r="D37" s="67" t="s">
        <v>277</v>
      </c>
      <c r="E37" s="58" t="s">
        <v>278</v>
      </c>
      <c r="F37" s="66">
        <v>19671889.16</v>
      </c>
      <c r="G37" s="66">
        <v>19671889.16</v>
      </c>
      <c r="H37" s="6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5">
      <selection activeCell="A3" sqref="A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279</v>
      </c>
      <c r="B1" s="1"/>
    </row>
    <row r="2" spans="1:7" ht="20.25">
      <c r="A2" s="41" t="s">
        <v>280</v>
      </c>
      <c r="B2" s="42"/>
      <c r="C2" s="42"/>
      <c r="D2" s="42"/>
      <c r="E2" s="42"/>
      <c r="F2" s="42"/>
      <c r="G2" s="42"/>
    </row>
    <row r="3" spans="1:7" ht="14.25">
      <c r="A3" s="43" t="s">
        <v>55</v>
      </c>
      <c r="B3" s="44"/>
      <c r="C3" s="44"/>
      <c r="D3" s="44"/>
      <c r="F3" s="44"/>
      <c r="G3" s="45" t="s">
        <v>56</v>
      </c>
    </row>
    <row r="4" spans="1:7" ht="21" customHeight="1">
      <c r="A4" s="46" t="s">
        <v>281</v>
      </c>
      <c r="B4" s="46"/>
      <c r="C4" s="46"/>
      <c r="D4" s="46" t="s">
        <v>66</v>
      </c>
      <c r="E4" s="46" t="s">
        <v>282</v>
      </c>
      <c r="F4" s="46"/>
      <c r="G4" s="46"/>
    </row>
    <row r="5" spans="1:7" ht="21" customHeight="1">
      <c r="A5" s="46" t="s">
        <v>65</v>
      </c>
      <c r="B5" s="46"/>
      <c r="C5" s="46"/>
      <c r="D5" s="46"/>
      <c r="E5" s="46" t="s">
        <v>120</v>
      </c>
      <c r="F5" s="46" t="s">
        <v>110</v>
      </c>
      <c r="G5" s="46" t="s">
        <v>111</v>
      </c>
    </row>
    <row r="6" spans="1:7" ht="21" customHeight="1">
      <c r="A6" s="46" t="s">
        <v>67</v>
      </c>
      <c r="B6" s="46" t="s">
        <v>68</v>
      </c>
      <c r="C6" s="46" t="s">
        <v>69</v>
      </c>
      <c r="D6" s="46"/>
      <c r="E6" s="46"/>
      <c r="F6" s="46"/>
      <c r="G6" s="46"/>
    </row>
    <row r="7" spans="1:7" ht="21" customHeight="1">
      <c r="A7" s="47" t="s">
        <v>283</v>
      </c>
      <c r="B7" s="47"/>
      <c r="C7" s="47"/>
      <c r="D7" s="47"/>
      <c r="E7" s="48">
        <f aca="true" t="shared" si="0" ref="E7:G7">SUM(E8:E21)</f>
        <v>19671889.16</v>
      </c>
      <c r="F7" s="48">
        <f t="shared" si="0"/>
        <v>9445389.16</v>
      </c>
      <c r="G7" s="48">
        <f t="shared" si="0"/>
        <v>10226500</v>
      </c>
    </row>
    <row r="8" spans="1:7" ht="21" customHeight="1">
      <c r="A8" s="49" t="s">
        <v>79</v>
      </c>
      <c r="B8" s="49" t="s">
        <v>80</v>
      </c>
      <c r="C8" s="49" t="s">
        <v>80</v>
      </c>
      <c r="D8" s="50" t="s">
        <v>81</v>
      </c>
      <c r="E8" s="50">
        <v>4079798.6</v>
      </c>
      <c r="F8" s="50">
        <v>4079798.6</v>
      </c>
      <c r="G8" s="51"/>
    </row>
    <row r="9" spans="1:7" ht="21" customHeight="1">
      <c r="A9" s="49" t="s">
        <v>79</v>
      </c>
      <c r="B9" s="49" t="s">
        <v>80</v>
      </c>
      <c r="C9" s="49" t="s">
        <v>82</v>
      </c>
      <c r="D9" s="50" t="s">
        <v>83</v>
      </c>
      <c r="E9" s="50">
        <v>500000</v>
      </c>
      <c r="F9" s="51"/>
      <c r="G9" s="50">
        <v>500000</v>
      </c>
    </row>
    <row r="10" spans="1:7" ht="21" customHeight="1">
      <c r="A10" s="49" t="s">
        <v>79</v>
      </c>
      <c r="B10" s="49" t="s">
        <v>80</v>
      </c>
      <c r="C10" s="49" t="s">
        <v>84</v>
      </c>
      <c r="D10" s="50" t="s">
        <v>85</v>
      </c>
      <c r="E10" s="50">
        <v>2300000</v>
      </c>
      <c r="F10" s="51"/>
      <c r="G10" s="50">
        <v>2300000</v>
      </c>
    </row>
    <row r="11" spans="1:7" ht="21" customHeight="1">
      <c r="A11" s="49" t="s">
        <v>79</v>
      </c>
      <c r="B11" s="49" t="s">
        <v>80</v>
      </c>
      <c r="C11" s="49" t="s">
        <v>86</v>
      </c>
      <c r="D11" s="50" t="s">
        <v>87</v>
      </c>
      <c r="E11" s="50">
        <v>100000</v>
      </c>
      <c r="F11" s="52"/>
      <c r="G11" s="50">
        <v>100000</v>
      </c>
    </row>
    <row r="12" spans="1:7" ht="21" customHeight="1">
      <c r="A12" s="49" t="s">
        <v>79</v>
      </c>
      <c r="B12" s="49" t="s">
        <v>80</v>
      </c>
      <c r="C12" s="49" t="s">
        <v>88</v>
      </c>
      <c r="D12" s="50" t="s">
        <v>89</v>
      </c>
      <c r="E12" s="50">
        <v>31500</v>
      </c>
      <c r="F12" s="51"/>
      <c r="G12" s="50">
        <v>31500</v>
      </c>
    </row>
    <row r="13" spans="1:7" ht="21" customHeight="1">
      <c r="A13" s="49" t="s">
        <v>79</v>
      </c>
      <c r="B13" s="49" t="s">
        <v>80</v>
      </c>
      <c r="C13" s="49" t="s">
        <v>90</v>
      </c>
      <c r="D13" s="50" t="s">
        <v>91</v>
      </c>
      <c r="E13" s="50">
        <v>1130000</v>
      </c>
      <c r="F13" s="51"/>
      <c r="G13" s="50">
        <v>1130000</v>
      </c>
    </row>
    <row r="14" spans="1:7" ht="21" customHeight="1">
      <c r="A14" s="49" t="s">
        <v>79</v>
      </c>
      <c r="B14" s="49" t="s">
        <v>92</v>
      </c>
      <c r="C14" s="49" t="s">
        <v>93</v>
      </c>
      <c r="D14" s="50" t="s">
        <v>94</v>
      </c>
      <c r="E14" s="50">
        <v>3000000</v>
      </c>
      <c r="F14" s="51"/>
      <c r="G14" s="50">
        <v>3000000</v>
      </c>
    </row>
    <row r="15" spans="1:7" ht="21" customHeight="1">
      <c r="A15" s="49" t="s">
        <v>79</v>
      </c>
      <c r="B15" s="49" t="s">
        <v>92</v>
      </c>
      <c r="C15" s="49" t="s">
        <v>95</v>
      </c>
      <c r="D15" s="50" t="s">
        <v>96</v>
      </c>
      <c r="E15" s="50">
        <v>2200000</v>
      </c>
      <c r="F15" s="52"/>
      <c r="G15" s="50">
        <v>2200000</v>
      </c>
    </row>
    <row r="16" spans="1:7" ht="21" customHeight="1">
      <c r="A16" s="49" t="s">
        <v>79</v>
      </c>
      <c r="B16" s="49" t="s">
        <v>92</v>
      </c>
      <c r="C16" s="49" t="s">
        <v>90</v>
      </c>
      <c r="D16" s="50" t="s">
        <v>97</v>
      </c>
      <c r="E16" s="50">
        <v>300000</v>
      </c>
      <c r="F16" s="51"/>
      <c r="G16" s="50">
        <v>300000</v>
      </c>
    </row>
    <row r="17" spans="1:7" ht="21" customHeight="1">
      <c r="A17" s="49" t="s">
        <v>79</v>
      </c>
      <c r="B17" s="49" t="s">
        <v>93</v>
      </c>
      <c r="C17" s="49" t="s">
        <v>98</v>
      </c>
      <c r="D17" s="50" t="s">
        <v>99</v>
      </c>
      <c r="E17" s="50">
        <v>600000</v>
      </c>
      <c r="F17" s="51"/>
      <c r="G17" s="50">
        <v>600000</v>
      </c>
    </row>
    <row r="18" spans="1:7" ht="21" customHeight="1">
      <c r="A18" s="49" t="s">
        <v>79</v>
      </c>
      <c r="B18" s="49" t="s">
        <v>93</v>
      </c>
      <c r="C18" s="49" t="s">
        <v>90</v>
      </c>
      <c r="D18" s="50" t="s">
        <v>100</v>
      </c>
      <c r="E18" s="50">
        <v>65000</v>
      </c>
      <c r="F18" s="51"/>
      <c r="G18" s="50">
        <v>65000</v>
      </c>
    </row>
    <row r="19" spans="1:7" ht="21" customHeight="1">
      <c r="A19" s="49" t="s">
        <v>101</v>
      </c>
      <c r="B19" s="49" t="s">
        <v>95</v>
      </c>
      <c r="C19" s="49" t="s">
        <v>80</v>
      </c>
      <c r="D19" s="50" t="s">
        <v>81</v>
      </c>
      <c r="E19" s="50">
        <v>4661158.8</v>
      </c>
      <c r="F19" s="50">
        <v>4661158.8</v>
      </c>
      <c r="G19" s="10"/>
    </row>
    <row r="20" spans="1:7" ht="21" customHeight="1">
      <c r="A20" s="49" t="s">
        <v>103</v>
      </c>
      <c r="B20" s="49" t="s">
        <v>95</v>
      </c>
      <c r="C20" s="49" t="s">
        <v>90</v>
      </c>
      <c r="D20" s="50" t="s">
        <v>104</v>
      </c>
      <c r="E20" s="50">
        <v>345319.76</v>
      </c>
      <c r="F20" s="50">
        <v>345319.76</v>
      </c>
      <c r="G20" s="10"/>
    </row>
    <row r="21" spans="1:7" ht="21" customHeight="1">
      <c r="A21" s="49" t="s">
        <v>105</v>
      </c>
      <c r="B21" s="49" t="s">
        <v>92</v>
      </c>
      <c r="C21" s="49" t="s">
        <v>80</v>
      </c>
      <c r="D21" s="50" t="s">
        <v>106</v>
      </c>
      <c r="E21" s="50">
        <v>359112</v>
      </c>
      <c r="F21" s="50">
        <v>359112</v>
      </c>
      <c r="G21" s="10"/>
    </row>
  </sheetData>
  <sheetProtection/>
  <mergeCells count="10">
    <mergeCell ref="A1:B1"/>
    <mergeCell ref="A2:G2"/>
    <mergeCell ref="A4:C4"/>
    <mergeCell ref="E4:G4"/>
    <mergeCell ref="A5:C5"/>
    <mergeCell ref="A7:D7"/>
    <mergeCell ref="D4:D6"/>
    <mergeCell ref="E5:E6"/>
    <mergeCell ref="F5:F6"/>
    <mergeCell ref="G5:G6"/>
  </mergeCells>
  <printOptions/>
  <pageMargins left="0.6673611111111111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7"/>
  <sheetViews>
    <sheetView zoomScaleSheetLayoutView="100" workbookViewId="0" topLeftCell="A10">
      <selection activeCell="B16" activeCellId="3" sqref="B27 B24 B23 B1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284</v>
      </c>
    </row>
    <row r="2" spans="1:4" ht="18.75">
      <c r="A2" s="22" t="s">
        <v>285</v>
      </c>
      <c r="B2" s="22"/>
      <c r="C2" s="22"/>
      <c r="D2" s="22"/>
    </row>
    <row r="3" spans="1:4" ht="14.25">
      <c r="A3" t="s">
        <v>55</v>
      </c>
      <c r="B3" s="23"/>
      <c r="C3" s="23"/>
      <c r="D3" s="32" t="s">
        <v>3</v>
      </c>
    </row>
    <row r="4" spans="1:4" ht="24.75" customHeight="1">
      <c r="A4" s="25" t="s">
        <v>286</v>
      </c>
      <c r="B4" s="26" t="s">
        <v>287</v>
      </c>
      <c r="C4" s="26"/>
      <c r="D4" s="26"/>
    </row>
    <row r="5" spans="1:4" ht="27.75" customHeight="1">
      <c r="A5" s="25"/>
      <c r="B5" s="26" t="s">
        <v>120</v>
      </c>
      <c r="C5" s="27" t="s">
        <v>124</v>
      </c>
      <c r="D5" s="27" t="s">
        <v>125</v>
      </c>
    </row>
    <row r="6" spans="1:4" ht="14.25">
      <c r="A6" s="28" t="s">
        <v>288</v>
      </c>
      <c r="B6" s="33">
        <f>B7+B13+B29+B35+B39+B43+B47</f>
        <v>9445389.16</v>
      </c>
      <c r="C6" s="33">
        <f>C7+C13+C29+C35+C39+C43+C47</f>
        <v>9445389.16</v>
      </c>
      <c r="D6" s="33"/>
    </row>
    <row r="7" spans="1:4" ht="14.25">
      <c r="A7" s="30" t="s">
        <v>126</v>
      </c>
      <c r="B7" s="31">
        <f>SUM(B8:B11)</f>
        <v>3535818.3600000003</v>
      </c>
      <c r="C7" s="31">
        <f>SUM(C8:C11)</f>
        <v>3535818.3600000003</v>
      </c>
      <c r="D7" s="31"/>
    </row>
    <row r="8" spans="1:4" ht="14.25">
      <c r="A8" s="30" t="s">
        <v>127</v>
      </c>
      <c r="B8" s="31">
        <v>966324</v>
      </c>
      <c r="C8" s="31">
        <v>966324</v>
      </c>
      <c r="D8" s="31"/>
    </row>
    <row r="9" spans="1:4" ht="14.25">
      <c r="A9" s="30" t="s">
        <v>128</v>
      </c>
      <c r="B9" s="31">
        <v>2138174.6</v>
      </c>
      <c r="C9" s="31">
        <v>2138174.6</v>
      </c>
      <c r="D9" s="31"/>
    </row>
    <row r="10" spans="1:4" ht="14.25">
      <c r="A10" s="30" t="s">
        <v>129</v>
      </c>
      <c r="B10" s="34">
        <v>345319.76</v>
      </c>
      <c r="C10" s="34">
        <v>345319.76</v>
      </c>
      <c r="D10" s="34"/>
    </row>
    <row r="11" spans="1:4" ht="14.25">
      <c r="A11" s="30" t="s">
        <v>130</v>
      </c>
      <c r="B11" s="31">
        <v>86000</v>
      </c>
      <c r="C11" s="31">
        <v>86000</v>
      </c>
      <c r="D11" s="31"/>
    </row>
    <row r="12" spans="1:4" ht="14.25">
      <c r="A12" s="30"/>
      <c r="B12" s="31"/>
      <c r="C12" s="31"/>
      <c r="D12" s="31"/>
    </row>
    <row r="13" spans="1:4" ht="14.25">
      <c r="A13" s="30" t="s">
        <v>131</v>
      </c>
      <c r="B13" s="31">
        <f>SUM(B14:B27)</f>
        <v>889300</v>
      </c>
      <c r="C13" s="31">
        <f>SUM(C14:C27)</f>
        <v>889300</v>
      </c>
      <c r="D13" s="31"/>
    </row>
    <row r="14" spans="1:4" ht="14.25">
      <c r="A14" s="30" t="s">
        <v>132</v>
      </c>
      <c r="B14" s="35">
        <v>63000</v>
      </c>
      <c r="C14" s="35">
        <v>63000</v>
      </c>
      <c r="D14" s="35"/>
    </row>
    <row r="15" spans="1:4" ht="14.25">
      <c r="A15" s="30" t="s">
        <v>133</v>
      </c>
      <c r="B15" s="36">
        <v>10000</v>
      </c>
      <c r="C15" s="37">
        <v>10000</v>
      </c>
      <c r="D15" s="38"/>
    </row>
    <row r="16" spans="1:4" ht="14.25">
      <c r="A16" s="39" t="s">
        <v>134</v>
      </c>
      <c r="B16" s="31">
        <v>2000</v>
      </c>
      <c r="C16" s="31">
        <v>2000</v>
      </c>
      <c r="D16" s="31"/>
    </row>
    <row r="17" spans="1:4" ht="14.25">
      <c r="A17" s="39" t="s">
        <v>135</v>
      </c>
      <c r="B17" s="31">
        <v>30000</v>
      </c>
      <c r="C17" s="31">
        <v>30000</v>
      </c>
      <c r="D17" s="31"/>
    </row>
    <row r="18" spans="1:4" ht="14.25">
      <c r="A18" s="39" t="s">
        <v>136</v>
      </c>
      <c r="B18" s="31">
        <v>50000</v>
      </c>
      <c r="C18" s="31">
        <v>50000</v>
      </c>
      <c r="D18" s="31"/>
    </row>
    <row r="19" spans="1:4" ht="14.25">
      <c r="A19" s="39" t="s">
        <v>137</v>
      </c>
      <c r="B19" s="31">
        <v>20000</v>
      </c>
      <c r="C19" s="31">
        <v>20000</v>
      </c>
      <c r="D19" s="31"/>
    </row>
    <row r="20" spans="1:4" ht="14.25">
      <c r="A20" s="39" t="s">
        <v>138</v>
      </c>
      <c r="B20" s="31">
        <v>80000</v>
      </c>
      <c r="C20" s="31">
        <v>80000</v>
      </c>
      <c r="D20" s="31"/>
    </row>
    <row r="21" spans="1:4" ht="14.25">
      <c r="A21" s="39" t="s">
        <v>139</v>
      </c>
      <c r="B21" s="31">
        <v>59000</v>
      </c>
      <c r="C21" s="31">
        <v>59000</v>
      </c>
      <c r="D21" s="31"/>
    </row>
    <row r="22" spans="1:4" ht="14.25">
      <c r="A22" s="39" t="s">
        <v>140</v>
      </c>
      <c r="B22" s="31">
        <v>68000</v>
      </c>
      <c r="C22" s="31">
        <v>68000</v>
      </c>
      <c r="D22" s="31"/>
    </row>
    <row r="23" spans="1:4" ht="14.25">
      <c r="A23" s="39" t="s">
        <v>141</v>
      </c>
      <c r="B23" s="31">
        <v>81000</v>
      </c>
      <c r="C23" s="31">
        <v>81000</v>
      </c>
      <c r="D23" s="31"/>
    </row>
    <row r="24" spans="1:4" ht="14.25">
      <c r="A24" s="39" t="s">
        <v>142</v>
      </c>
      <c r="B24" s="31">
        <v>20000</v>
      </c>
      <c r="C24" s="31">
        <v>20000</v>
      </c>
      <c r="D24" s="31"/>
    </row>
    <row r="25" spans="1:4" ht="14.25">
      <c r="A25" s="39" t="s">
        <v>143</v>
      </c>
      <c r="B25" s="31">
        <v>9300</v>
      </c>
      <c r="C25" s="31">
        <v>9300</v>
      </c>
      <c r="D25" s="31"/>
    </row>
    <row r="26" spans="1:4" ht="14.25">
      <c r="A26" s="39" t="s">
        <v>144</v>
      </c>
      <c r="B26" s="31">
        <v>297000</v>
      </c>
      <c r="C26" s="31">
        <v>297000</v>
      </c>
      <c r="D26" s="31"/>
    </row>
    <row r="27" spans="1:4" ht="14.25">
      <c r="A27" s="39" t="s">
        <v>145</v>
      </c>
      <c r="B27" s="31">
        <v>100000</v>
      </c>
      <c r="C27" s="31">
        <v>100000</v>
      </c>
      <c r="D27" s="31"/>
    </row>
    <row r="28" spans="1:4" ht="14.25">
      <c r="A28" s="30"/>
      <c r="B28" s="31"/>
      <c r="C28" s="31"/>
      <c r="D28" s="31"/>
    </row>
    <row r="29" spans="1:4" ht="14.25">
      <c r="A29" s="30" t="s">
        <v>146</v>
      </c>
      <c r="B29" s="31">
        <f>SUM(B30:B32)</f>
        <v>5020270.8</v>
      </c>
      <c r="C29" s="31">
        <f>SUM(C30:C32)</f>
        <v>5020270.8</v>
      </c>
      <c r="D29" s="31"/>
    </row>
    <row r="30" spans="1:4" ht="14.25">
      <c r="A30" s="30" t="s">
        <v>147</v>
      </c>
      <c r="B30" s="31">
        <v>547560</v>
      </c>
      <c r="C30" s="31">
        <v>547560</v>
      </c>
      <c r="D30" s="31"/>
    </row>
    <row r="31" spans="1:4" ht="14.25">
      <c r="A31" s="30" t="s">
        <v>148</v>
      </c>
      <c r="B31" s="31">
        <v>4113598.8</v>
      </c>
      <c r="C31" s="31">
        <v>4113598.8</v>
      </c>
      <c r="D31" s="31"/>
    </row>
    <row r="32" spans="1:4" ht="14.25">
      <c r="A32" s="30" t="s">
        <v>106</v>
      </c>
      <c r="B32" s="40">
        <v>359112</v>
      </c>
      <c r="C32" s="40">
        <v>359112</v>
      </c>
      <c r="D32" s="40"/>
    </row>
    <row r="33" spans="1:4" ht="14.25">
      <c r="A33" s="30"/>
      <c r="B33" s="31"/>
      <c r="C33" s="31"/>
      <c r="D33" s="31"/>
    </row>
    <row r="34" spans="1:4" ht="14.25">
      <c r="A34" s="30"/>
      <c r="B34" s="31"/>
      <c r="C34" s="31"/>
      <c r="D34" s="31"/>
    </row>
    <row r="35" spans="1:4" ht="14.25">
      <c r="A35" s="30" t="s">
        <v>149</v>
      </c>
      <c r="B35" s="31">
        <v>0</v>
      </c>
      <c r="C35" s="30"/>
      <c r="D35" s="30"/>
    </row>
    <row r="36" spans="1:4" ht="14.25">
      <c r="A36" s="30"/>
      <c r="B36" s="31"/>
      <c r="C36" s="30"/>
      <c r="D36" s="30"/>
    </row>
    <row r="37" spans="1:4" ht="14.25">
      <c r="A37" s="30"/>
      <c r="B37" s="31"/>
      <c r="C37" s="30"/>
      <c r="D37" s="30"/>
    </row>
    <row r="38" spans="1:4" ht="14.25">
      <c r="A38" s="30"/>
      <c r="B38" s="31"/>
      <c r="C38" s="30"/>
      <c r="D38" s="30"/>
    </row>
    <row r="39" spans="1:4" ht="14.25">
      <c r="A39" s="30" t="s">
        <v>150</v>
      </c>
      <c r="B39" s="31">
        <v>0</v>
      </c>
      <c r="C39" s="30"/>
      <c r="D39" s="30"/>
    </row>
    <row r="40" spans="1:4" ht="14.25">
      <c r="A40" s="30"/>
      <c r="B40" s="30"/>
      <c r="C40" s="30"/>
      <c r="D40" s="30"/>
    </row>
    <row r="41" spans="1:4" ht="14.25">
      <c r="A41" s="30"/>
      <c r="B41" s="30"/>
      <c r="C41" s="30"/>
      <c r="D41" s="30"/>
    </row>
    <row r="42" spans="1:4" ht="14.25">
      <c r="A42" s="30"/>
      <c r="B42" s="30"/>
      <c r="C42" s="30"/>
      <c r="D42" s="30"/>
    </row>
    <row r="43" spans="1:4" ht="14.25">
      <c r="A43" s="30" t="s">
        <v>151</v>
      </c>
      <c r="B43" s="31">
        <v>0</v>
      </c>
      <c r="C43" s="31"/>
      <c r="D43" s="31"/>
    </row>
    <row r="44" spans="1:4" ht="14.25">
      <c r="A44" s="30"/>
      <c r="B44" s="31"/>
      <c r="C44" s="31"/>
      <c r="D44" s="31"/>
    </row>
    <row r="45" spans="1:4" ht="14.25">
      <c r="A45" s="30"/>
      <c r="B45" s="31"/>
      <c r="C45" s="31"/>
      <c r="D45" s="31"/>
    </row>
    <row r="46" spans="1:4" ht="14.25">
      <c r="A46" s="30"/>
      <c r="B46" s="31"/>
      <c r="C46" s="31"/>
      <c r="D46" s="31"/>
    </row>
    <row r="47" spans="1:4" ht="14.25">
      <c r="A47" s="30" t="s">
        <v>115</v>
      </c>
      <c r="B47" s="31">
        <v>0</v>
      </c>
      <c r="C47" s="31"/>
      <c r="D47" s="31"/>
    </row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41"/>
  <sheetViews>
    <sheetView zoomScaleSheetLayoutView="100" workbookViewId="0" topLeftCell="A2">
      <selection activeCell="C24" sqref="C24:C2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289</v>
      </c>
    </row>
    <row r="2" spans="1:4" ht="18.75">
      <c r="A2" s="22" t="s">
        <v>290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286</v>
      </c>
      <c r="B4" s="26" t="s">
        <v>287</v>
      </c>
      <c r="C4" s="26"/>
      <c r="D4" s="26"/>
    </row>
    <row r="5" spans="1:4" ht="27.75" customHeight="1">
      <c r="A5" s="25"/>
      <c r="B5" s="26" t="s">
        <v>120</v>
      </c>
      <c r="C5" s="27" t="s">
        <v>124</v>
      </c>
      <c r="D5" s="27" t="s">
        <v>125</v>
      </c>
    </row>
    <row r="6" spans="1:4" ht="14.25">
      <c r="A6" s="28" t="s">
        <v>288</v>
      </c>
      <c r="B6" s="29">
        <f>B7+B11+B22+B26+B30+B34+B38</f>
        <v>10226500</v>
      </c>
      <c r="C6" s="29">
        <f>C7+C11+C22+C26+C30+C34+C38</f>
        <v>10195000</v>
      </c>
      <c r="D6" s="29">
        <f>D7+D11+D22+D26+D30+D34+D38</f>
        <v>31500</v>
      </c>
    </row>
    <row r="7" spans="1:4" ht="14.25">
      <c r="A7" s="30" t="s">
        <v>126</v>
      </c>
      <c r="B7" s="31">
        <v>0</v>
      </c>
      <c r="C7" s="31"/>
      <c r="D7" s="30"/>
    </row>
    <row r="8" spans="1:4" ht="14.25">
      <c r="A8" s="30"/>
      <c r="B8" s="31"/>
      <c r="C8" s="31"/>
      <c r="D8" s="30"/>
    </row>
    <row r="9" spans="1:4" ht="14.25">
      <c r="A9" s="30"/>
      <c r="B9" s="31"/>
      <c r="C9" s="31"/>
      <c r="D9" s="30"/>
    </row>
    <row r="10" spans="1:4" ht="14.25">
      <c r="A10" s="30"/>
      <c r="B10" s="31"/>
      <c r="C10" s="31"/>
      <c r="D10" s="30"/>
    </row>
    <row r="11" spans="1:4" ht="14.25">
      <c r="A11" s="30" t="s">
        <v>131</v>
      </c>
      <c r="B11" s="31">
        <f>SUM(B12:B19)</f>
        <v>10038500</v>
      </c>
      <c r="C11" s="31">
        <f>SUM(C12:C19)</f>
        <v>10007000</v>
      </c>
      <c r="D11" s="31">
        <f>SUM(D12:D19)</f>
        <v>31500</v>
      </c>
    </row>
    <row r="12" spans="1:4" ht="14.25">
      <c r="A12" s="30" t="s">
        <v>132</v>
      </c>
      <c r="B12" s="31">
        <f>C12+D12</f>
        <v>36500</v>
      </c>
      <c r="C12" s="31">
        <v>5000</v>
      </c>
      <c r="D12" s="31">
        <v>31500</v>
      </c>
    </row>
    <row r="13" spans="1:4" ht="14.25">
      <c r="A13" s="30" t="s">
        <v>133</v>
      </c>
      <c r="B13" s="31">
        <f aca="true" t="shared" si="0" ref="B13:B19">C13+D13</f>
        <v>250000</v>
      </c>
      <c r="C13" s="31">
        <v>250000</v>
      </c>
      <c r="D13" s="30"/>
    </row>
    <row r="14" spans="1:4" ht="14.25">
      <c r="A14" s="30" t="s">
        <v>140</v>
      </c>
      <c r="B14" s="31">
        <f t="shared" si="0"/>
        <v>10000</v>
      </c>
      <c r="C14" s="31">
        <v>10000</v>
      </c>
      <c r="D14" s="30"/>
    </row>
    <row r="15" spans="1:4" ht="14.25">
      <c r="A15" s="30" t="s">
        <v>291</v>
      </c>
      <c r="B15" s="31">
        <f t="shared" si="0"/>
        <v>115000</v>
      </c>
      <c r="C15" s="31">
        <v>115000</v>
      </c>
      <c r="D15" s="30"/>
    </row>
    <row r="16" spans="1:4" ht="14.25">
      <c r="A16" s="30" t="s">
        <v>292</v>
      </c>
      <c r="B16" s="31">
        <f t="shared" si="0"/>
        <v>270000</v>
      </c>
      <c r="C16" s="31">
        <v>270000</v>
      </c>
      <c r="D16" s="30"/>
    </row>
    <row r="17" spans="1:4" ht="14.25">
      <c r="A17" s="30" t="s">
        <v>139</v>
      </c>
      <c r="B17" s="31">
        <f t="shared" si="0"/>
        <v>2700000</v>
      </c>
      <c r="C17" s="31">
        <v>2700000</v>
      </c>
      <c r="D17" s="30"/>
    </row>
    <row r="18" spans="1:4" ht="14.25">
      <c r="A18" s="30" t="s">
        <v>293</v>
      </c>
      <c r="B18" s="31">
        <f t="shared" si="0"/>
        <v>480000</v>
      </c>
      <c r="C18" s="31">
        <v>480000</v>
      </c>
      <c r="D18" s="30"/>
    </row>
    <row r="19" spans="1:4" ht="14.25">
      <c r="A19" s="30" t="s">
        <v>145</v>
      </c>
      <c r="B19" s="31">
        <f t="shared" si="0"/>
        <v>6177000</v>
      </c>
      <c r="C19" s="31">
        <v>6177000</v>
      </c>
      <c r="D19" s="30"/>
    </row>
    <row r="20" spans="1:4" ht="14.25">
      <c r="A20" s="30"/>
      <c r="B20" s="31"/>
      <c r="C20" s="31"/>
      <c r="D20" s="30"/>
    </row>
    <row r="21" spans="1:4" ht="14.25">
      <c r="A21" s="30"/>
      <c r="B21" s="31"/>
      <c r="C21" s="31"/>
      <c r="D21" s="30"/>
    </row>
    <row r="22" spans="1:4" ht="14.25">
      <c r="A22" s="30" t="s">
        <v>146</v>
      </c>
      <c r="B22" s="31">
        <v>0</v>
      </c>
      <c r="C22" s="31"/>
      <c r="D22" s="30"/>
    </row>
    <row r="23" spans="1:4" ht="14.25">
      <c r="A23" s="30"/>
      <c r="B23" s="31"/>
      <c r="C23" s="31"/>
      <c r="D23" s="30"/>
    </row>
    <row r="24" spans="1:4" ht="14.25">
      <c r="A24" s="30"/>
      <c r="B24" s="31"/>
      <c r="C24" s="31"/>
      <c r="D24" s="30"/>
    </row>
    <row r="25" spans="1:4" ht="14.25">
      <c r="A25" s="30"/>
      <c r="B25" s="31"/>
      <c r="C25" s="31"/>
      <c r="D25" s="30"/>
    </row>
    <row r="26" spans="1:4" ht="14.25">
      <c r="A26" s="30" t="s">
        <v>149</v>
      </c>
      <c r="B26" s="31">
        <v>0</v>
      </c>
      <c r="C26" s="30"/>
      <c r="D26" s="30"/>
    </row>
    <row r="27" spans="1:4" ht="14.25">
      <c r="A27" s="30"/>
      <c r="B27" s="31"/>
      <c r="C27" s="30"/>
      <c r="D27" s="30"/>
    </row>
    <row r="28" spans="1:4" ht="14.25">
      <c r="A28" s="30"/>
      <c r="B28" s="31"/>
      <c r="C28" s="30"/>
      <c r="D28" s="30"/>
    </row>
    <row r="29" spans="1:4" ht="14.25">
      <c r="A29" s="30"/>
      <c r="B29" s="31"/>
      <c r="C29" s="30"/>
      <c r="D29" s="30"/>
    </row>
    <row r="30" spans="1:4" ht="14.25">
      <c r="A30" s="30" t="s">
        <v>150</v>
      </c>
      <c r="B30" s="31">
        <v>0</v>
      </c>
      <c r="C30" s="30"/>
      <c r="D30" s="30"/>
    </row>
    <row r="31" spans="1:4" ht="14.25">
      <c r="A31" s="30"/>
      <c r="B31" s="30"/>
      <c r="C31" s="30"/>
      <c r="D31" s="30"/>
    </row>
    <row r="32" spans="1:4" ht="14.25">
      <c r="A32" s="30"/>
      <c r="B32" s="30"/>
      <c r="C32" s="30"/>
      <c r="D32" s="30"/>
    </row>
    <row r="33" spans="1:4" ht="14.25">
      <c r="A33" s="30"/>
      <c r="B33" s="30"/>
      <c r="C33" s="30"/>
      <c r="D33" s="30"/>
    </row>
    <row r="34" spans="1:4" ht="14.25">
      <c r="A34" s="30" t="s">
        <v>151</v>
      </c>
      <c r="B34" s="31">
        <v>0</v>
      </c>
      <c r="C34" s="31"/>
      <c r="D34" s="30"/>
    </row>
    <row r="35" spans="1:4" ht="14.25">
      <c r="A35" s="30"/>
      <c r="B35" s="31"/>
      <c r="C35" s="31"/>
      <c r="D35" s="30"/>
    </row>
    <row r="36" spans="1:4" ht="14.25">
      <c r="A36" s="30"/>
      <c r="B36" s="31"/>
      <c r="C36" s="31"/>
      <c r="D36" s="30"/>
    </row>
    <row r="37" spans="1:4" ht="14.25">
      <c r="A37" s="30"/>
      <c r="B37" s="31"/>
      <c r="C37" s="31"/>
      <c r="D37" s="30"/>
    </row>
    <row r="38" spans="1:4" ht="14.25">
      <c r="A38" s="30" t="s">
        <v>115</v>
      </c>
      <c r="B38" s="31">
        <v>188000</v>
      </c>
      <c r="C38" s="31">
        <f>188000</f>
        <v>188000</v>
      </c>
      <c r="D38" s="30"/>
    </row>
    <row r="39" spans="1:4" ht="14.25">
      <c r="A39" s="30"/>
      <c r="B39" s="31"/>
      <c r="C39" s="31"/>
      <c r="D39" s="30"/>
    </row>
    <row r="40" spans="1:4" ht="14.25">
      <c r="A40" s="30"/>
      <c r="B40" s="31"/>
      <c r="C40" s="31"/>
      <c r="D40" s="30"/>
    </row>
    <row r="41" spans="1:4" ht="14.25">
      <c r="A41" s="30"/>
      <c r="B41" s="31"/>
      <c r="C41" s="31"/>
      <c r="D41" s="30"/>
    </row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null</cp:lastModifiedBy>
  <cp:lastPrinted>2017-01-16T01:32:00Z</cp:lastPrinted>
  <dcterms:created xsi:type="dcterms:W3CDTF">2011-09-13T11:12:31Z</dcterms:created>
  <dcterms:modified xsi:type="dcterms:W3CDTF">2023-02-14T01:01:14Z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A2E2542917684E9DB5722B8038556F4A</vt:lpwstr>
  </property>
</Properties>
</file>