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免学杂费预算表" sheetId="11" r:id="rId1"/>
  </sheets>
  <definedNames>
    <definedName name="_xlnm._FilterDatabase" localSheetId="0" hidden="1">免学杂费预算表!$A$7:$L$7</definedName>
    <definedName name="_xlnm.Print_Titles" localSheetId="0">免学杂费预算表!$3:$6</definedName>
  </definedNames>
  <calcPr calcId="144525" concurrentCalc="0"/>
</workbook>
</file>

<file path=xl/sharedStrings.xml><?xml version="1.0" encoding="utf-8"?>
<sst xmlns="http://schemas.openxmlformats.org/spreadsheetml/2006/main" count="36" uniqueCount="36">
  <si>
    <t>附件2</t>
  </si>
  <si>
    <t>市属普通高中2023年免学杂费安排明细表</t>
  </si>
  <si>
    <t>计算单位：人、元</t>
  </si>
  <si>
    <t>地区</t>
  </si>
  <si>
    <t>基础数据</t>
  </si>
  <si>
    <t>本次提前下达省级以上资金</t>
  </si>
  <si>
    <t>备注</t>
  </si>
  <si>
    <t>2023年预算普通学生人数</t>
  </si>
  <si>
    <t>2023年预算残疾学生人数</t>
  </si>
  <si>
    <t>省级以上财政分担比例（%）</t>
  </si>
  <si>
    <t>预算2023年省级以上资金</t>
  </si>
  <si>
    <t>市级财政分担比例（%）</t>
  </si>
  <si>
    <t>预算2023年市级资金</t>
  </si>
  <si>
    <t>合计</t>
  </si>
  <si>
    <t>其中：中央资金</t>
  </si>
  <si>
    <t>其中：省级资金</t>
  </si>
  <si>
    <t>其中：市级资金</t>
  </si>
  <si>
    <t>C</t>
  </si>
  <si>
    <t>D</t>
  </si>
  <si>
    <t>E</t>
  </si>
  <si>
    <t>F</t>
  </si>
  <si>
    <t>G=(D*2500+E*3850)*F</t>
  </si>
  <si>
    <t>H</t>
  </si>
  <si>
    <t>I=(D*2500+E*3850)*H</t>
  </si>
  <si>
    <t>J=K+L+M</t>
  </si>
  <si>
    <t>K</t>
  </si>
  <si>
    <t>L</t>
  </si>
  <si>
    <t>M</t>
  </si>
  <si>
    <t>N</t>
  </si>
  <si>
    <t>韶关市本级</t>
  </si>
  <si>
    <t>广东北江中学</t>
  </si>
  <si>
    <t>韶关市第一中学</t>
  </si>
  <si>
    <t>韶州中学</t>
  </si>
  <si>
    <t>韶关市田家炳中学</t>
  </si>
  <si>
    <t>张九龄纪念中学</t>
  </si>
  <si>
    <t>韶关市第五中学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</si>
</sst>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  <numFmt numFmtId="177" formatCode="0_ "/>
    <numFmt numFmtId="178" formatCode="_ * #,##0_ ;_ * \-#,##0_ ;_ * &quot;-&quot;??_ ;_ @_ "/>
    <numFmt numFmtId="179" formatCode="#,##0_ ;[Red]\-#,##0\ "/>
  </numFmts>
  <fonts count="3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b/>
      <sz val="22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name val="方正姚体"/>
      <charset val="134"/>
    </font>
    <font>
      <b/>
      <sz val="14"/>
      <name val="方正姚体"/>
      <charset val="134"/>
    </font>
    <font>
      <sz val="12"/>
      <color theme="1"/>
      <name val="方正姚体"/>
      <charset val="134"/>
    </font>
    <font>
      <sz val="12"/>
      <name val="幼圆"/>
      <charset val="134"/>
    </font>
    <font>
      <b/>
      <sz val="12"/>
      <color indexed="8"/>
      <name val="宋体"/>
      <charset val="134"/>
    </font>
    <font>
      <b/>
      <sz val="1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4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14" borderId="7" applyNumberFormat="0" applyAlignment="0" applyProtection="0">
      <alignment vertical="center"/>
    </xf>
    <xf numFmtId="0" fontId="35" fillId="14" borderId="11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0"/>
    <xf numFmtId="0" fontId="29" fillId="0" borderId="0"/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8" fontId="9" fillId="0" borderId="0" xfId="8" applyNumberFormat="1" applyFont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9" fontId="12" fillId="0" borderId="1" xfId="11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9" fontId="13" fillId="0" borderId="1" xfId="11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0" fontId="14" fillId="0" borderId="1" xfId="53" applyFont="1" applyFill="1" applyBorder="1" applyAlignment="1">
      <alignment horizontal="left" vertical="center" wrapText="1"/>
    </xf>
    <xf numFmtId="179" fontId="15" fillId="0" borderId="1" xfId="0" applyNumberFormat="1" applyFont="1" applyBorder="1">
      <alignment vertical="center"/>
    </xf>
    <xf numFmtId="9" fontId="14" fillId="0" borderId="1" xfId="11" applyFont="1" applyFill="1" applyBorder="1" applyAlignment="1" applyProtection="1">
      <alignment horizontal="center" vertical="center" wrapText="1"/>
    </xf>
    <xf numFmtId="179" fontId="2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3" fillId="0" borderId="1" xfId="0" applyFont="1" applyBorder="1">
      <alignment vertical="center"/>
    </xf>
    <xf numFmtId="9" fontId="16" fillId="0" borderId="1" xfId="11" applyFont="1" applyFill="1" applyBorder="1" applyAlignment="1" applyProtection="1">
      <alignment horizontal="center" vertical="center" wrapText="1"/>
    </xf>
    <xf numFmtId="179" fontId="0" fillId="0" borderId="1" xfId="0" applyNumberFormat="1" applyBorder="1">
      <alignment vertical="center"/>
    </xf>
    <xf numFmtId="0" fontId="0" fillId="0" borderId="1" xfId="0" applyFont="1" applyFill="1" applyBorder="1">
      <alignment vertical="center"/>
    </xf>
    <xf numFmtId="178" fontId="2" fillId="0" borderId="0" xfId="8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76" fontId="11" fillId="2" borderId="3" xfId="0" applyNumberFormat="1" applyFont="1" applyFill="1" applyBorder="1" applyAlignment="1">
      <alignment horizontal="center" vertical="center" wrapText="1"/>
    </xf>
    <xf numFmtId="176" fontId="11" fillId="2" borderId="4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千位分隔 2" xfId="52"/>
    <cellStyle name="常规_2011年秋季学期广东省普通高中国家助学金安排表" xfId="53"/>
    <cellStyle name="样式 1" xfId="54"/>
  </cellStyles>
  <tableStyles count="0" defaultTableStyle="TableStyleMedium2" defaultPivotStyle="PivotStyleLight16"/>
  <colors>
    <mruColors>
      <color rgb="00FFFFCC"/>
      <color rgb="00FFFF99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L19"/>
  <sheetViews>
    <sheetView tabSelected="1" workbookViewId="0">
      <selection activeCell="A1" sqref="A1"/>
    </sheetView>
  </sheetViews>
  <sheetFormatPr defaultColWidth="9" defaultRowHeight="13.5"/>
  <cols>
    <col min="1" max="1" width="15.875" customWidth="1"/>
    <col min="2" max="2" width="10.625" style="4" customWidth="1"/>
    <col min="3" max="3" width="9.125" style="4" customWidth="1"/>
    <col min="4" max="4" width="10.375" customWidth="1"/>
    <col min="5" max="5" width="19.75" customWidth="1"/>
    <col min="6" max="6" width="11.875" customWidth="1"/>
    <col min="7" max="7" width="20.875" customWidth="1"/>
    <col min="8" max="8" width="13.5" customWidth="1"/>
    <col min="9" max="9" width="10.5" customWidth="1"/>
    <col min="10" max="10" width="12" customWidth="1"/>
    <col min="11" max="11" width="11.625" customWidth="1"/>
    <col min="12" max="12" width="21.3083333333333" customWidth="1"/>
  </cols>
  <sheetData>
    <row r="1" ht="20.1" customHeight="1" spans="1:1">
      <c r="A1" s="5" t="s">
        <v>0</v>
      </c>
    </row>
    <row r="2" ht="33" customHeight="1" spans="1:12">
      <c r="A2" s="6" t="s">
        <v>1</v>
      </c>
      <c r="B2" s="7"/>
      <c r="C2" s="7"/>
      <c r="D2" s="6"/>
      <c r="E2" s="6"/>
      <c r="F2" s="6"/>
      <c r="G2" s="6"/>
      <c r="H2" s="6"/>
      <c r="I2" s="6"/>
      <c r="J2" s="6"/>
      <c r="K2" s="6"/>
      <c r="L2" s="6"/>
    </row>
    <row r="3" ht="24" customHeight="1" spans="1:12">
      <c r="A3" s="8"/>
      <c r="B3" s="9"/>
      <c r="C3" s="9"/>
      <c r="D3" s="8"/>
      <c r="E3" s="8"/>
      <c r="F3" s="8"/>
      <c r="G3" s="8"/>
      <c r="H3" s="10"/>
      <c r="I3" s="33"/>
      <c r="J3" s="34" t="s">
        <v>2</v>
      </c>
      <c r="K3" s="34"/>
      <c r="L3" s="35"/>
    </row>
    <row r="4" s="1" customFormat="1" ht="29.1" customHeight="1" spans="1:12">
      <c r="A4" s="11" t="s">
        <v>3</v>
      </c>
      <c r="B4" s="12" t="s">
        <v>4</v>
      </c>
      <c r="C4" s="13"/>
      <c r="D4" s="13"/>
      <c r="E4" s="13"/>
      <c r="F4" s="13"/>
      <c r="G4" s="14"/>
      <c r="H4" s="15" t="s">
        <v>5</v>
      </c>
      <c r="I4" s="36"/>
      <c r="J4" s="36"/>
      <c r="K4" s="37"/>
      <c r="L4" s="38" t="s">
        <v>6</v>
      </c>
    </row>
    <row r="5" s="1" customFormat="1" ht="50" customHeight="1" spans="1:12">
      <c r="A5" s="11"/>
      <c r="B5" s="16" t="s">
        <v>7</v>
      </c>
      <c r="C5" s="16" t="s">
        <v>8</v>
      </c>
      <c r="D5" s="17" t="s">
        <v>9</v>
      </c>
      <c r="E5" s="18" t="s">
        <v>10</v>
      </c>
      <c r="F5" s="17" t="s">
        <v>11</v>
      </c>
      <c r="G5" s="18" t="s">
        <v>12</v>
      </c>
      <c r="H5" s="19" t="s">
        <v>13</v>
      </c>
      <c r="I5" s="19" t="s">
        <v>14</v>
      </c>
      <c r="J5" s="19" t="s">
        <v>15</v>
      </c>
      <c r="K5" s="19" t="s">
        <v>16</v>
      </c>
      <c r="L5" s="38"/>
    </row>
    <row r="6" s="2" customFormat="1" ht="41.1" customHeight="1" spans="1:12">
      <c r="A6" s="20" t="s">
        <v>17</v>
      </c>
      <c r="B6" s="21" t="s">
        <v>18</v>
      </c>
      <c r="C6" s="21" t="s">
        <v>19</v>
      </c>
      <c r="D6" s="22" t="s">
        <v>20</v>
      </c>
      <c r="E6" s="21" t="s">
        <v>21</v>
      </c>
      <c r="F6" s="21" t="s">
        <v>22</v>
      </c>
      <c r="G6" s="21" t="s">
        <v>23</v>
      </c>
      <c r="H6" s="23" t="s">
        <v>24</v>
      </c>
      <c r="I6" s="23" t="s">
        <v>25</v>
      </c>
      <c r="J6" s="23" t="s">
        <v>26</v>
      </c>
      <c r="K6" s="23" t="s">
        <v>27</v>
      </c>
      <c r="L6" s="39" t="s">
        <v>28</v>
      </c>
    </row>
    <row r="7" s="3" customFormat="1" ht="27" customHeight="1" spans="1:12">
      <c r="A7" s="24" t="s">
        <v>29</v>
      </c>
      <c r="B7" s="25">
        <v>123</v>
      </c>
      <c r="C7" s="25">
        <v>13</v>
      </c>
      <c r="D7" s="26">
        <v>0.85</v>
      </c>
      <c r="E7" s="27">
        <f>SUM(E8:E13)</f>
        <v>303918</v>
      </c>
      <c r="F7" s="26">
        <v>0.15</v>
      </c>
      <c r="G7" s="27">
        <f>SUM(G8:G13)</f>
        <v>53635</v>
      </c>
      <c r="H7" s="27">
        <f>I7+J7+K7</f>
        <v>357553</v>
      </c>
      <c r="I7" s="27">
        <v>0</v>
      </c>
      <c r="J7" s="27">
        <f>SUM(J8:J13)</f>
        <v>303918</v>
      </c>
      <c r="K7" s="27">
        <f>G7</f>
        <v>53635</v>
      </c>
      <c r="L7" s="40"/>
    </row>
    <row r="8" ht="27" customHeight="1" spans="1:12">
      <c r="A8" s="28" t="s">
        <v>30</v>
      </c>
      <c r="B8" s="29">
        <v>12</v>
      </c>
      <c r="C8" s="29">
        <v>1</v>
      </c>
      <c r="D8" s="30">
        <v>0.85</v>
      </c>
      <c r="E8" s="31">
        <f t="shared" ref="E8:E13" si="0">ROUND((B8*2500+C8*3850)*D8,0)</f>
        <v>28773</v>
      </c>
      <c r="F8" s="30">
        <v>0.15</v>
      </c>
      <c r="G8" s="31">
        <f t="shared" ref="G8:G13" si="1">ROUND((B8*2500+C8*3850)*F8,0)</f>
        <v>5078</v>
      </c>
      <c r="H8" s="31">
        <f>I8+J8+K8</f>
        <v>33851</v>
      </c>
      <c r="I8" s="31">
        <v>0</v>
      </c>
      <c r="J8" s="31">
        <f>E8</f>
        <v>28773</v>
      </c>
      <c r="K8" s="31">
        <f>G8</f>
        <v>5078</v>
      </c>
      <c r="L8" s="41"/>
    </row>
    <row r="9" ht="27" customHeight="1" spans="1:12">
      <c r="A9" s="28" t="s">
        <v>31</v>
      </c>
      <c r="B9" s="29">
        <v>40</v>
      </c>
      <c r="C9" s="29">
        <v>6</v>
      </c>
      <c r="D9" s="30">
        <v>0.85</v>
      </c>
      <c r="E9" s="31">
        <f t="shared" si="0"/>
        <v>104635</v>
      </c>
      <c r="F9" s="30">
        <v>0.15</v>
      </c>
      <c r="G9" s="31">
        <f t="shared" si="1"/>
        <v>18465</v>
      </c>
      <c r="H9" s="31">
        <f t="shared" ref="H9:H13" si="2">I9+J9+K9</f>
        <v>123100</v>
      </c>
      <c r="I9" s="31">
        <v>0</v>
      </c>
      <c r="J9" s="31">
        <f t="shared" ref="J9:J13" si="3">E9</f>
        <v>104635</v>
      </c>
      <c r="K9" s="31">
        <f t="shared" ref="K9:K13" si="4">G9</f>
        <v>18465</v>
      </c>
      <c r="L9" s="41"/>
    </row>
    <row r="10" ht="27" customHeight="1" spans="1:12">
      <c r="A10" s="28" t="s">
        <v>32</v>
      </c>
      <c r="B10" s="29">
        <v>6</v>
      </c>
      <c r="C10" s="29">
        <v>0</v>
      </c>
      <c r="D10" s="30">
        <v>0.85</v>
      </c>
      <c r="E10" s="31">
        <f t="shared" si="0"/>
        <v>12750</v>
      </c>
      <c r="F10" s="30">
        <v>0.15</v>
      </c>
      <c r="G10" s="31">
        <f t="shared" si="1"/>
        <v>2250</v>
      </c>
      <c r="H10" s="31">
        <f t="shared" si="2"/>
        <v>15000</v>
      </c>
      <c r="I10" s="31">
        <v>0</v>
      </c>
      <c r="J10" s="31">
        <f t="shared" si="3"/>
        <v>12750</v>
      </c>
      <c r="K10" s="31">
        <f t="shared" si="4"/>
        <v>2250</v>
      </c>
      <c r="L10" s="41"/>
    </row>
    <row r="11" ht="27" customHeight="1" spans="1:12">
      <c r="A11" s="28" t="s">
        <v>33</v>
      </c>
      <c r="B11" s="29">
        <v>17</v>
      </c>
      <c r="C11" s="29">
        <v>1</v>
      </c>
      <c r="D11" s="30">
        <v>0.85</v>
      </c>
      <c r="E11" s="31">
        <f t="shared" si="0"/>
        <v>39398</v>
      </c>
      <c r="F11" s="30">
        <v>0.15</v>
      </c>
      <c r="G11" s="31">
        <f t="shared" si="1"/>
        <v>6953</v>
      </c>
      <c r="H11" s="31">
        <f t="shared" si="2"/>
        <v>46351</v>
      </c>
      <c r="I11" s="31">
        <v>0</v>
      </c>
      <c r="J11" s="31">
        <f t="shared" si="3"/>
        <v>39398</v>
      </c>
      <c r="K11" s="31">
        <f t="shared" si="4"/>
        <v>6953</v>
      </c>
      <c r="L11" s="41"/>
    </row>
    <row r="12" ht="27" customHeight="1" spans="1:12">
      <c r="A12" s="32" t="s">
        <v>34</v>
      </c>
      <c r="B12" s="29">
        <v>34</v>
      </c>
      <c r="C12" s="29">
        <v>2</v>
      </c>
      <c r="D12" s="30">
        <v>0.85</v>
      </c>
      <c r="E12" s="31">
        <f t="shared" si="0"/>
        <v>78795</v>
      </c>
      <c r="F12" s="30">
        <v>0.15</v>
      </c>
      <c r="G12" s="31">
        <f t="shared" si="1"/>
        <v>13905</v>
      </c>
      <c r="H12" s="31">
        <f t="shared" si="2"/>
        <v>92700</v>
      </c>
      <c r="I12" s="31">
        <v>0</v>
      </c>
      <c r="J12" s="31">
        <f t="shared" si="3"/>
        <v>78795</v>
      </c>
      <c r="K12" s="31">
        <f t="shared" si="4"/>
        <v>13905</v>
      </c>
      <c r="L12" s="41"/>
    </row>
    <row r="13" ht="27" customHeight="1" spans="1:12">
      <c r="A13" s="32" t="s">
        <v>35</v>
      </c>
      <c r="B13" s="29">
        <v>14</v>
      </c>
      <c r="C13" s="29">
        <v>3</v>
      </c>
      <c r="D13" s="30">
        <v>0.85</v>
      </c>
      <c r="E13" s="31">
        <v>39567</v>
      </c>
      <c r="F13" s="30">
        <v>0.15</v>
      </c>
      <c r="G13" s="31">
        <v>6984</v>
      </c>
      <c r="H13" s="31">
        <f t="shared" si="2"/>
        <v>46551</v>
      </c>
      <c r="I13" s="31">
        <v>0</v>
      </c>
      <c r="J13" s="31">
        <f t="shared" si="3"/>
        <v>39567</v>
      </c>
      <c r="K13" s="31">
        <f t="shared" si="4"/>
        <v>6984</v>
      </c>
      <c r="L13" s="41"/>
    </row>
    <row r="19" spans="4:11">
      <c r="D19" s="4"/>
      <c r="E19" s="4"/>
      <c r="F19" s="4"/>
      <c r="G19" s="4"/>
      <c r="H19" s="4"/>
      <c r="I19" s="4"/>
      <c r="J19" s="4"/>
      <c r="K19" s="4"/>
    </row>
  </sheetData>
  <mergeCells count="6">
    <mergeCell ref="A2:L2"/>
    <mergeCell ref="J3:L3"/>
    <mergeCell ref="B4:G4"/>
    <mergeCell ref="H4:K4"/>
    <mergeCell ref="A4:A5"/>
    <mergeCell ref="L4:L5"/>
  </mergeCells>
  <printOptions horizontalCentered="1"/>
  <pageMargins left="0.275" right="0.196527777777778" top="0.747916666666667" bottom="0.747916666666667" header="0.313888888888889" footer="0.313888888888889"/>
  <pageSetup paperSize="9" scale="8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免学杂费预算表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</dc:creator>
  <cp:lastModifiedBy>Administrator</cp:lastModifiedBy>
  <dcterms:created xsi:type="dcterms:W3CDTF">2020-09-23T10:47:00Z</dcterms:created>
  <cp:lastPrinted>2020-11-28T13:15:00Z</cp:lastPrinted>
  <dcterms:modified xsi:type="dcterms:W3CDTF">2023-02-07T07:04:20Z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ICV">
    <vt:lpwstr>8F7C32451AC44F08ADDA94901745A370</vt:lpwstr>
  </property>
</Properties>
</file>