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清算预算表" sheetId="11" r:id="rId1"/>
  </sheets>
  <definedNames>
    <definedName name="_xlnm._FilterDatabase" localSheetId="0" hidden="1">清算预算表!$A$7:$H$12</definedName>
    <definedName name="_xlnm.Print_Titles" localSheetId="0">清算预算表!$3:$6</definedName>
  </definedNames>
  <calcPr calcId="144525" concurrentCalc="0"/>
</workbook>
</file>

<file path=xl/sharedStrings.xml><?xml version="1.0" encoding="utf-8"?>
<sst xmlns="http://schemas.openxmlformats.org/spreadsheetml/2006/main" count="27" uniqueCount="26">
  <si>
    <t>附件1</t>
  </si>
  <si>
    <t>普通高中2023年国家助学金安排明细表</t>
  </si>
  <si>
    <t>计算单位：人、元</t>
  </si>
  <si>
    <t>地区</t>
  </si>
  <si>
    <t>基础数据</t>
  </si>
  <si>
    <t>本次提前下达省级以上资金</t>
  </si>
  <si>
    <t>备注</t>
  </si>
  <si>
    <t>2023年预算资助人数</t>
  </si>
  <si>
    <t>省级以上财政分担比例（%）</t>
  </si>
  <si>
    <t>预算2023年省级以上资金</t>
  </si>
  <si>
    <t>合计</t>
  </si>
  <si>
    <t>其中：中央资金</t>
  </si>
  <si>
    <t>其中：省级资金</t>
  </si>
  <si>
    <t>C</t>
  </si>
  <si>
    <t>F</t>
  </si>
  <si>
    <t>G</t>
  </si>
  <si>
    <t>H=F*2000*G</t>
  </si>
  <si>
    <t>I=H</t>
  </si>
  <si>
    <t>J</t>
  </si>
  <si>
    <t>K=I-J</t>
  </si>
  <si>
    <t>L</t>
  </si>
  <si>
    <t>韶关市本级</t>
  </si>
  <si>
    <t>曲江区</t>
  </si>
  <si>
    <t>始兴县</t>
  </si>
  <si>
    <t>新丰县</t>
  </si>
  <si>
    <t>乐昌市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</si>
</sst>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  <numFmt numFmtId="178" formatCode="_ * #,##0_ ;_ * \-#,##0_ ;_ * &quot;-&quot;??_ ;_ @_ "/>
    <numFmt numFmtId="179" formatCode="#,##0.0_ ;[Red]\-#,##0.0\ "/>
    <numFmt numFmtId="180" formatCode="#,##0_ ;[Red]\-#,##0\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方正姚体"/>
      <charset val="134"/>
    </font>
    <font>
      <b/>
      <sz val="14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6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/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18" fillId="0" borderId="0"/>
    <xf numFmtId="0" fontId="37" fillId="13" borderId="10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8" fillId="0" borderId="0"/>
    <xf numFmtId="0" fontId="35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31" fillId="0" borderId="0"/>
    <xf numFmtId="0" fontId="31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9" fillId="0" borderId="0" xfId="9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13" fillId="0" borderId="1" xfId="12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 wrapText="1"/>
    </xf>
    <xf numFmtId="180" fontId="16" fillId="0" borderId="1" xfId="60" applyNumberFormat="1" applyFont="1" applyFill="1" applyBorder="1" applyAlignment="1">
      <alignment horizontal="center" vertical="center" wrapText="1"/>
    </xf>
    <xf numFmtId="180" fontId="15" fillId="0" borderId="1" xfId="60" applyNumberFormat="1" applyFont="1" applyFill="1" applyBorder="1" applyAlignment="1">
      <alignment horizontal="center" vertical="center" wrapText="1"/>
    </xf>
    <xf numFmtId="0" fontId="17" fillId="0" borderId="1" xfId="60" applyFont="1" applyFill="1" applyBorder="1" applyAlignment="1">
      <alignment horizontal="left" vertical="center" wrapText="1"/>
    </xf>
    <xf numFmtId="180" fontId="18" fillId="0" borderId="1" xfId="59" applyNumberFormat="1" applyFont="1" applyFill="1" applyBorder="1" applyAlignment="1">
      <alignment vertical="center" wrapText="1"/>
    </xf>
    <xf numFmtId="9" fontId="17" fillId="0" borderId="1" xfId="12" applyFont="1" applyFill="1" applyBorder="1" applyAlignment="1" applyProtection="1">
      <alignment horizontal="center" vertical="center" wrapText="1"/>
    </xf>
    <xf numFmtId="180" fontId="17" fillId="0" borderId="1" xfId="59" applyNumberFormat="1" applyFont="1" applyFill="1" applyBorder="1" applyAlignment="1">
      <alignment horizontal="right" vertical="center" wrapText="1"/>
    </xf>
    <xf numFmtId="180" fontId="17" fillId="0" borderId="1" xfId="59" applyNumberFormat="1" applyFont="1" applyFill="1" applyBorder="1" applyAlignment="1">
      <alignment vertical="center" wrapText="1"/>
    </xf>
    <xf numFmtId="180" fontId="17" fillId="0" borderId="1" xfId="6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附件2_9" xfId="54"/>
    <cellStyle name="常规 4" xfId="55"/>
    <cellStyle name="千位分隔 2" xfId="56"/>
    <cellStyle name="常规_越秀" xfId="57"/>
    <cellStyle name="常规_附件2_8" xfId="58"/>
    <cellStyle name="样式 1" xfId="59"/>
    <cellStyle name="常规_2011年秋季学期广东省普通高中国家助学金安排表" xfId="60"/>
    <cellStyle name="常规 3" xfId="61"/>
    <cellStyle name="常规_附件2_3" xfId="62"/>
    <cellStyle name="常规 2" xfId="63"/>
  </cellStyles>
  <tableStyles count="0" defaultTableStyle="TableStyleMedium2" defaultPivotStyle="PivotStyleLight16"/>
  <colors>
    <mruColors>
      <color rgb="00FFFF99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12"/>
  <sheetViews>
    <sheetView tabSelected="1" workbookViewId="0">
      <selection activeCell="A1" sqref="A1"/>
    </sheetView>
  </sheetViews>
  <sheetFormatPr defaultColWidth="9" defaultRowHeight="13.5" outlineLevelCol="7"/>
  <cols>
    <col min="1" max="1" width="15" style="4" customWidth="1"/>
    <col min="2" max="2" width="17.775" style="5" customWidth="1"/>
    <col min="3" max="8" width="17.775" style="4" customWidth="1"/>
    <col min="9" max="16384" width="9" style="4"/>
  </cols>
  <sheetData>
    <row r="1" ht="12" customHeight="1" spans="1:1">
      <c r="A1" s="6" t="s">
        <v>0</v>
      </c>
    </row>
    <row r="2" ht="34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ht="21" customHeight="1" spans="1:8">
      <c r="A3" s="9"/>
      <c r="B3" s="10"/>
      <c r="C3" s="9"/>
      <c r="D3" s="9"/>
      <c r="E3" s="11"/>
      <c r="F3" s="11"/>
      <c r="G3" s="12"/>
      <c r="H3" s="13" t="s">
        <v>2</v>
      </c>
    </row>
    <row r="4" s="1" customFormat="1" ht="30" customHeight="1" spans="1:8">
      <c r="A4" s="14" t="s">
        <v>3</v>
      </c>
      <c r="B4" s="15" t="s">
        <v>4</v>
      </c>
      <c r="C4" s="16"/>
      <c r="D4" s="16"/>
      <c r="E4" s="17" t="s">
        <v>5</v>
      </c>
      <c r="F4" s="17"/>
      <c r="G4" s="17"/>
      <c r="H4" s="18" t="s">
        <v>6</v>
      </c>
    </row>
    <row r="5" s="1" customFormat="1" ht="34" customHeight="1" spans="1:8">
      <c r="A5" s="14"/>
      <c r="B5" s="19" t="s">
        <v>7</v>
      </c>
      <c r="C5" s="20" t="s">
        <v>8</v>
      </c>
      <c r="D5" s="21" t="s">
        <v>9</v>
      </c>
      <c r="E5" s="22" t="s">
        <v>10</v>
      </c>
      <c r="F5" s="22" t="s">
        <v>11</v>
      </c>
      <c r="G5" s="22" t="s">
        <v>12</v>
      </c>
      <c r="H5" s="18"/>
    </row>
    <row r="6" s="2" customFormat="1" ht="41" customHeight="1" spans="1:8">
      <c r="A6" s="23" t="s">
        <v>13</v>
      </c>
      <c r="B6" s="24" t="s">
        <v>14</v>
      </c>
      <c r="C6" s="24" t="s">
        <v>15</v>
      </c>
      <c r="D6" s="25" t="s">
        <v>16</v>
      </c>
      <c r="E6" s="26" t="s">
        <v>17</v>
      </c>
      <c r="F6" s="26" t="s">
        <v>18</v>
      </c>
      <c r="G6" s="26" t="s">
        <v>19</v>
      </c>
      <c r="H6" s="23" t="s">
        <v>20</v>
      </c>
    </row>
    <row r="7" s="3" customFormat="1" ht="27" customHeight="1" spans="1:8">
      <c r="A7" s="27" t="s">
        <v>10</v>
      </c>
      <c r="B7" s="28">
        <f>SUM(B8:B12)</f>
        <v>5353</v>
      </c>
      <c r="C7" s="29"/>
      <c r="D7" s="29">
        <f>SUM(D8:D12)</f>
        <v>9100100</v>
      </c>
      <c r="E7" s="29">
        <f>SUM(E8:E12)</f>
        <v>9100100</v>
      </c>
      <c r="F7" s="29">
        <f>SUM(F8:F12)</f>
        <v>0</v>
      </c>
      <c r="G7" s="29">
        <f>SUM(G8:G12)</f>
        <v>9100100</v>
      </c>
      <c r="H7" s="29"/>
    </row>
    <row r="8" s="3" customFormat="1" ht="27" customHeight="1" spans="1:8">
      <c r="A8" s="30" t="s">
        <v>21</v>
      </c>
      <c r="B8" s="31">
        <v>1138</v>
      </c>
      <c r="C8" s="32">
        <v>0.85</v>
      </c>
      <c r="D8" s="33">
        <f>B8*2000*C8</f>
        <v>1934600</v>
      </c>
      <c r="E8" s="34">
        <f>D8</f>
        <v>1934600</v>
      </c>
      <c r="F8" s="33">
        <v>0</v>
      </c>
      <c r="G8" s="34">
        <f>E8-F8</f>
        <v>1934600</v>
      </c>
      <c r="H8" s="35"/>
    </row>
    <row r="9" s="3" customFormat="1" ht="27" customHeight="1" spans="1:8">
      <c r="A9" s="30" t="s">
        <v>22</v>
      </c>
      <c r="B9" s="31">
        <v>935</v>
      </c>
      <c r="C9" s="32">
        <v>0.85</v>
      </c>
      <c r="D9" s="33">
        <f>B9*2000*C9</f>
        <v>1589500</v>
      </c>
      <c r="E9" s="34">
        <f>D9</f>
        <v>1589500</v>
      </c>
      <c r="F9" s="33">
        <v>0</v>
      </c>
      <c r="G9" s="34">
        <f>E9-F9</f>
        <v>1589500</v>
      </c>
      <c r="H9" s="35"/>
    </row>
    <row r="10" s="3" customFormat="1" ht="27" customHeight="1" spans="1:8">
      <c r="A10" s="30" t="s">
        <v>23</v>
      </c>
      <c r="B10" s="31">
        <v>760</v>
      </c>
      <c r="C10" s="32">
        <v>0.85</v>
      </c>
      <c r="D10" s="33">
        <f>B10*2000*C10</f>
        <v>1292000</v>
      </c>
      <c r="E10" s="34">
        <f>D10</f>
        <v>1292000</v>
      </c>
      <c r="F10" s="33">
        <v>0</v>
      </c>
      <c r="G10" s="34">
        <f>E10-F10</f>
        <v>1292000</v>
      </c>
      <c r="H10" s="35"/>
    </row>
    <row r="11" s="3" customFormat="1" ht="27" customHeight="1" spans="1:8">
      <c r="A11" s="30" t="s">
        <v>24</v>
      </c>
      <c r="B11" s="31">
        <v>900</v>
      </c>
      <c r="C11" s="32">
        <v>0.85</v>
      </c>
      <c r="D11" s="33">
        <f>B11*2000*C11</f>
        <v>1530000</v>
      </c>
      <c r="E11" s="34">
        <f>D11</f>
        <v>1530000</v>
      </c>
      <c r="F11" s="33">
        <v>0</v>
      </c>
      <c r="G11" s="34">
        <f>E11-F11</f>
        <v>1530000</v>
      </c>
      <c r="H11" s="35"/>
    </row>
    <row r="12" s="3" customFormat="1" ht="27" customHeight="1" spans="1:8">
      <c r="A12" s="30" t="s">
        <v>25</v>
      </c>
      <c r="B12" s="31">
        <v>1620</v>
      </c>
      <c r="C12" s="32">
        <v>0.85</v>
      </c>
      <c r="D12" s="33">
        <f>B12*2000*C12</f>
        <v>2754000</v>
      </c>
      <c r="E12" s="34">
        <f>D12</f>
        <v>2754000</v>
      </c>
      <c r="F12" s="33">
        <v>0</v>
      </c>
      <c r="G12" s="34">
        <f>E12-F12</f>
        <v>2754000</v>
      </c>
      <c r="H12" s="35"/>
    </row>
  </sheetData>
  <mergeCells count="5">
    <mergeCell ref="A2:H2"/>
    <mergeCell ref="B4:D4"/>
    <mergeCell ref="E4:G4"/>
    <mergeCell ref="A4:A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scale="9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2020-09-23T10:47:00Z</dcterms:created>
  <cp:lastPrinted>2020-11-28T13:15:00Z</cp:lastPrinted>
  <dcterms:modified xsi:type="dcterms:W3CDTF">2023-01-03T03:46:02Z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E03AFFEBBAAB49A4B83C45B404DD884B</vt:lpwstr>
  </property>
</Properties>
</file>