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清算预算表" sheetId="11" r:id="rId1"/>
  </sheets>
  <definedNames>
    <definedName name="_xlnm._FilterDatabase" localSheetId="0" hidden="1">清算预算表!$A$7:$I$12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<sst xmlns="http://schemas.openxmlformats.org/spreadsheetml/2006/main" count="29" uniqueCount="28">
  <si>
    <t>附件2</t>
  </si>
  <si>
    <t>普通高中2023年免学杂费安排明细表</t>
  </si>
  <si>
    <t>计算单位：人、元</t>
  </si>
  <si>
    <t>地区</t>
  </si>
  <si>
    <t>基础数据</t>
  </si>
  <si>
    <t>本次提前下达省级以上资金</t>
  </si>
  <si>
    <t>备注</t>
  </si>
  <si>
    <t>2023年预算普通学生人数</t>
  </si>
  <si>
    <t>2023年预算残疾学生人数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</si>
  <si>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</si>
  <si>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</si>
  <si>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</si>
  <si>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</si>
  <si>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</si>
  <si>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C</t>
  </si>
  <si>
    <t>F</t>
  </si>
  <si>
    <t>G</t>
  </si>
  <si>
    <t>H</t>
  </si>
  <si>
    <t>I=(F*2500+G*3850)*H</t>
  </si>
  <si>
    <t>J=I</t>
  </si>
  <si>
    <t>K</t>
  </si>
  <si>
    <t>L=J-K</t>
  </si>
  <si>
    <t>M</t>
  </si>
  <si>
    <t>韶关市本级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</si>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</sst>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_ * #,##0_ ;_ * \-#,##0_ ;_ * &quot;-&quot;??_ ;_ @_ "/>
    <numFmt numFmtId="179" formatCode="#,##0_ ;[Red]\-#,##0\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21" fillId="0" borderId="0"/>
    <xf numFmtId="0" fontId="39" fillId="22" borderId="3" applyNumberFormat="0" applyAlignment="0" applyProtection="0">
      <alignment vertical="center"/>
    </xf>
    <xf numFmtId="0" fontId="31" fillId="19" borderId="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0"/>
    <xf numFmtId="0" fontId="2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9" fillId="0" borderId="0"/>
    <xf numFmtId="0" fontId="19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8" fillId="0" borderId="0" xfId="9" applyNumberFormat="1" applyFont="1" applyFill="1" applyBorder="1" applyAlignment="1">
      <alignment horizontal="center" vertical="center"/>
    </xf>
    <xf numFmtId="178" fontId="9" fillId="0" borderId="0" xfId="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3" fillId="0" borderId="1" xfId="1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12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 wrapText="1"/>
    </xf>
    <xf numFmtId="179" fontId="16" fillId="0" borderId="1" xfId="60" applyNumberFormat="1" applyFont="1" applyFill="1" applyBorder="1" applyAlignment="1">
      <alignment horizontal="center" vertical="center" wrapText="1"/>
    </xf>
    <xf numFmtId="179" fontId="15" fillId="0" borderId="1" xfId="6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left" vertical="center" wrapText="1"/>
    </xf>
    <xf numFmtId="179" fontId="2" fillId="0" borderId="1" xfId="0" applyNumberFormat="1" applyFont="1" applyFill="1" applyBorder="1">
      <alignment vertical="center"/>
    </xf>
    <xf numFmtId="9" fontId="17" fillId="0" borderId="1" xfId="12" applyFont="1" applyFill="1" applyBorder="1" applyAlignment="1" applyProtection="1">
      <alignment horizontal="center" vertical="center" wrapText="1"/>
    </xf>
    <xf numFmtId="179" fontId="0" fillId="0" borderId="1" xfId="0" applyNumberFormat="1" applyFill="1" applyBorder="1">
      <alignment vertical="center"/>
    </xf>
    <xf numFmtId="0" fontId="17" fillId="0" borderId="1" xfId="60" applyFont="1" applyFill="1" applyBorder="1" applyAlignment="1">
      <alignment horizontal="left" vertical="center" wrapText="1"/>
    </xf>
    <xf numFmtId="179" fontId="2" fillId="0" borderId="1" xfId="0" applyNumberFormat="1" applyFont="1" applyBorder="1">
      <alignment vertical="center"/>
    </xf>
    <xf numFmtId="9" fontId="17" fillId="0" borderId="1" xfId="12" applyFont="1" applyFill="1" applyBorder="1" applyAlignment="1" applyProtection="1">
      <alignment horizontal="center" vertical="center" wrapText="1"/>
    </xf>
    <xf numFmtId="179" fontId="0" fillId="0" borderId="1" xfId="0" applyNumberFormat="1" applyBorder="1">
      <alignment vertical="center"/>
    </xf>
    <xf numFmtId="0" fontId="1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附件2_9" xfId="54"/>
    <cellStyle name="千位分隔 2" xfId="55"/>
    <cellStyle name="常规 4" xfId="56"/>
    <cellStyle name="常规_越秀" xfId="57"/>
    <cellStyle name="常规_附件2_8" xfId="58"/>
    <cellStyle name="样式 1" xfId="59"/>
    <cellStyle name="常规_2011年秋季学期广东省普通高中国家助学金安排表" xfId="60"/>
    <cellStyle name="常规 3" xfId="61"/>
    <cellStyle name="常规_附件2_3" xfId="62"/>
    <cellStyle name="常规 2" xfId="63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12"/>
  <sheetViews>
    <sheetView tabSelected="1" workbookViewId="0">
      <selection activeCell="A1" sqref="A1"/>
    </sheetView>
  </sheetViews>
  <sheetFormatPr defaultColWidth="9" defaultRowHeight="13.5"/>
  <cols>
    <col min="1" max="1" width="11.25" customWidth="1"/>
    <col min="2" max="2" width="14.75" style="3" customWidth="1"/>
    <col min="3" max="3" width="12.625" style="3" customWidth="1"/>
    <col min="4" max="4" width="12" customWidth="1"/>
    <col min="5" max="9" width="17.775" customWidth="1"/>
  </cols>
  <sheetData>
    <row r="1" ht="20" customHeight="1" spans="1:1">
      <c r="A1" s="4" t="s">
        <v>0</v>
      </c>
    </row>
    <row r="2" ht="33" customHeight="1" spans="1:9">
      <c r="A2" s="5" t="s">
        <v>1</v>
      </c>
      <c r="B2" s="6"/>
      <c r="C2" s="6"/>
      <c r="D2" s="5"/>
      <c r="E2" s="5"/>
      <c r="F2" s="5"/>
      <c r="G2" s="5"/>
      <c r="H2" s="5"/>
      <c r="I2" s="5"/>
    </row>
    <row r="3" ht="24" customHeight="1" spans="1:9">
      <c r="A3" s="7"/>
      <c r="B3" s="8"/>
      <c r="C3" s="8"/>
      <c r="D3" s="7"/>
      <c r="E3" s="7"/>
      <c r="F3" s="9"/>
      <c r="G3" s="10"/>
      <c r="H3" s="11" t="s">
        <v>2</v>
      </c>
      <c r="I3" s="35"/>
    </row>
    <row r="4" s="1" customFormat="1" ht="29" customHeight="1" spans="1:9">
      <c r="A4" s="12" t="s">
        <v>3</v>
      </c>
      <c r="B4" s="13" t="s">
        <v>4</v>
      </c>
      <c r="C4" s="13"/>
      <c r="D4" s="14"/>
      <c r="E4" s="14"/>
      <c r="F4" s="15" t="s">
        <v>5</v>
      </c>
      <c r="G4" s="15"/>
      <c r="H4" s="15"/>
      <c r="I4" s="36" t="s">
        <v>6</v>
      </c>
    </row>
    <row r="5" s="1" customFormat="1" ht="41" customHeight="1" spans="1:9">
      <c r="A5" s="12"/>
      <c r="B5" s="16" t="s">
        <v>7</v>
      </c>
      <c r="C5" s="16" t="s">
        <v>8</v>
      </c>
      <c r="D5" s="17" t="s">
        <v>9</v>
      </c>
      <c r="E5" s="18" t="s">
        <v>10</v>
      </c>
      <c r="F5" s="19" t="s">
        <v>11</v>
      </c>
      <c r="G5" s="19" t="s">
        <v>12</v>
      </c>
      <c r="H5" s="19" t="s">
        <v>13</v>
      </c>
      <c r="I5" s="36"/>
    </row>
    <row r="6" s="2" customFormat="1" ht="41" customHeight="1" spans="1:9">
      <c r="A6" s="20" t="s">
        <v>14</v>
      </c>
      <c r="B6" s="21" t="s">
        <v>15</v>
      </c>
      <c r="C6" s="21" t="s">
        <v>16</v>
      </c>
      <c r="D6" s="22" t="s">
        <v>17</v>
      </c>
      <c r="E6" s="21" t="s">
        <v>18</v>
      </c>
      <c r="F6" s="23" t="s">
        <v>19</v>
      </c>
      <c r="G6" s="23" t="s">
        <v>20</v>
      </c>
      <c r="H6" s="23" t="s">
        <v>21</v>
      </c>
      <c r="I6" s="20" t="s">
        <v>22</v>
      </c>
    </row>
    <row r="7" ht="27" customHeight="1" spans="1:9">
      <c r="A7" s="24" t="s">
        <v>11</v>
      </c>
      <c r="B7" s="25">
        <f>SUM(B8:B12)</f>
        <v>554</v>
      </c>
      <c r="C7" s="25">
        <f>SUM(C8:C12)</f>
        <v>58</v>
      </c>
      <c r="D7" s="26"/>
      <c r="E7" s="26">
        <f>SUM(E8:E12)</f>
        <v>1367056</v>
      </c>
      <c r="F7" s="26">
        <f>SUM(F8:F12)</f>
        <v>1367056</v>
      </c>
      <c r="G7" s="26">
        <f>SUM(G8:G12)</f>
        <v>0</v>
      </c>
      <c r="H7" s="26">
        <f>SUM(H8:H12)</f>
        <v>1367056</v>
      </c>
      <c r="I7" s="37"/>
    </row>
    <row r="8" ht="27" customHeight="1" spans="1:9">
      <c r="A8" s="27" t="s">
        <v>23</v>
      </c>
      <c r="B8" s="28">
        <v>123</v>
      </c>
      <c r="C8" s="28">
        <v>13</v>
      </c>
      <c r="D8" s="29">
        <v>0.85</v>
      </c>
      <c r="E8" s="30">
        <f>ROUND((B8*2500+C8*3850)*D8,0)</f>
        <v>303918</v>
      </c>
      <c r="F8" s="30">
        <f>E8</f>
        <v>303918</v>
      </c>
      <c r="G8" s="30">
        <v>0</v>
      </c>
      <c r="H8" s="30">
        <f>F8-G8</f>
        <v>303918</v>
      </c>
      <c r="I8" s="37"/>
    </row>
    <row r="9" ht="27" customHeight="1" spans="1:9">
      <c r="A9" s="31" t="s">
        <v>24</v>
      </c>
      <c r="B9" s="32">
        <v>72</v>
      </c>
      <c r="C9" s="32">
        <v>9</v>
      </c>
      <c r="D9" s="33">
        <v>0.85</v>
      </c>
      <c r="E9" s="34">
        <f>ROUND((B9*2500+C9*3850)*D9,0)</f>
        <v>182453</v>
      </c>
      <c r="F9" s="34">
        <f>E9</f>
        <v>182453</v>
      </c>
      <c r="G9" s="34">
        <v>0</v>
      </c>
      <c r="H9" s="34">
        <f>F9-G9</f>
        <v>182453</v>
      </c>
      <c r="I9" s="38"/>
    </row>
    <row r="10" ht="27" customHeight="1" spans="1:9">
      <c r="A10" s="31" t="s">
        <v>25</v>
      </c>
      <c r="B10" s="32">
        <v>70</v>
      </c>
      <c r="C10" s="32">
        <v>10</v>
      </c>
      <c r="D10" s="33">
        <v>0.85</v>
      </c>
      <c r="E10" s="34">
        <f>ROUND((B10*2500+C10*3850)*D10,0)</f>
        <v>181475</v>
      </c>
      <c r="F10" s="34">
        <f>E10</f>
        <v>181475</v>
      </c>
      <c r="G10" s="34">
        <v>0</v>
      </c>
      <c r="H10" s="34">
        <f>F10-G10</f>
        <v>181475</v>
      </c>
      <c r="I10" s="38"/>
    </row>
    <row r="11" ht="27" customHeight="1" spans="1:9">
      <c r="A11" s="31" t="s">
        <v>26</v>
      </c>
      <c r="B11" s="32">
        <v>130</v>
      </c>
      <c r="C11" s="32">
        <v>10</v>
      </c>
      <c r="D11" s="33">
        <v>0.85</v>
      </c>
      <c r="E11" s="34">
        <f>ROUND((B11*2500+C11*3850)*D11,0)</f>
        <v>308975</v>
      </c>
      <c r="F11" s="34">
        <f>E11</f>
        <v>308975</v>
      </c>
      <c r="G11" s="34">
        <v>0</v>
      </c>
      <c r="H11" s="34">
        <f>F11-G11</f>
        <v>308975</v>
      </c>
      <c r="I11" s="38"/>
    </row>
    <row r="12" ht="27" customHeight="1" spans="1:9">
      <c r="A12" s="31" t="s">
        <v>27</v>
      </c>
      <c r="B12" s="32">
        <v>159</v>
      </c>
      <c r="C12" s="32">
        <v>16</v>
      </c>
      <c r="D12" s="33">
        <v>0.85</v>
      </c>
      <c r="E12" s="34">
        <f>ROUND((B12*2500+C12*3850)*D12,0)</f>
        <v>390235</v>
      </c>
      <c r="F12" s="34">
        <f>E12</f>
        <v>390235</v>
      </c>
      <c r="G12" s="34">
        <v>0</v>
      </c>
      <c r="H12" s="34">
        <f>F12-G12</f>
        <v>390235</v>
      </c>
      <c r="I12" s="38"/>
    </row>
  </sheetData>
  <mergeCells count="6">
    <mergeCell ref="A2:I2"/>
    <mergeCell ref="H3:I3"/>
    <mergeCell ref="B4:E4"/>
    <mergeCell ref="F4:H4"/>
    <mergeCell ref="A4:A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2020-09-23T10:47:00Z</dcterms:created>
  <cp:lastPrinted>2020-11-28T13:15:00Z</cp:lastPrinted>
  <dcterms:modified xsi:type="dcterms:W3CDTF">2023-01-03T03:46:02Z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8F7C32451AC44F08ADDA94901745A370</vt:lpwstr>
  </property>
</Properties>
</file>