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方案明细表" sheetId="1" r:id="rId1"/>
    <sheet name="县(市)区分配表" sheetId="2" r:id="rId2"/>
  </sheets>
  <definedNames>
    <definedName name="_xlnm.Print_Area" localSheetId="0">分配方案明细表!$A$2:$T$25</definedName>
  </definedNames>
  <calcPr calcId="144525"/>
</workbook>
</file>

<file path=xl/sharedStrings.xml><?xml version="1.0" encoding="utf-8"?>
<sst xmlns="http://schemas.openxmlformats.org/spreadsheetml/2006/main" count="200" uniqueCount="117">
  <si>
    <t>韶关市2021年度农村水路客运补贴资金分配方案明细表</t>
  </si>
  <si>
    <t>序号</t>
  </si>
  <si>
    <t>地市</t>
  </si>
  <si>
    <t>经营者名称</t>
  </si>
  <si>
    <t>所在县（市、区）</t>
  </si>
  <si>
    <t>渡口批准文件</t>
  </si>
  <si>
    <t>所在渡口</t>
  </si>
  <si>
    <t>船舶名称</t>
  </si>
  <si>
    <t>义渡或非义渡</t>
  </si>
  <si>
    <t>渡船载客定额(人)</t>
  </si>
  <si>
    <t>计算渡船载客定额(人)</t>
  </si>
  <si>
    <t>核定营运系数</t>
  </si>
  <si>
    <t>安全生产系数</t>
  </si>
  <si>
    <t>地区调节系数</t>
  </si>
  <si>
    <t>义渡调节系数</t>
  </si>
  <si>
    <t>单船综合客位数核算</t>
  </si>
  <si>
    <t>营运调整系数</t>
  </si>
  <si>
    <t>渡工劳务费用（元）检验</t>
  </si>
  <si>
    <t>直接油补金额（元）</t>
  </si>
  <si>
    <t>单船补贴金额小计（元）</t>
  </si>
  <si>
    <t>备注</t>
  </si>
  <si>
    <t>韶关</t>
  </si>
  <si>
    <t>骆观娣</t>
  </si>
  <si>
    <t>曲江区</t>
  </si>
  <si>
    <t>韶曲府函{2006}46</t>
  </si>
  <si>
    <t>乌石渡口</t>
  </si>
  <si>
    <t>粤韶关渡0037</t>
  </si>
  <si>
    <t>非义渡</t>
  </si>
  <si>
    <t>华重牛</t>
  </si>
  <si>
    <t>韶曲府函{2006}44</t>
  </si>
  <si>
    <t>东约渡口</t>
  </si>
  <si>
    <t>粤韶关渡0066</t>
  </si>
  <si>
    <t>黄志兵</t>
  </si>
  <si>
    <t>盐厂角渡口</t>
  </si>
  <si>
    <t>粤韶关渡3030</t>
  </si>
  <si>
    <t>坑口渡口</t>
  </si>
  <si>
    <t>粤韶关渡0068</t>
  </si>
  <si>
    <t>黄丁养</t>
  </si>
  <si>
    <t>新楼渡口</t>
  </si>
  <si>
    <t>粤韶关渡0036</t>
  </si>
  <si>
    <t>杨建东</t>
  </si>
  <si>
    <t>老街渡口</t>
  </si>
  <si>
    <t>粤韶关渡0035</t>
  </si>
  <si>
    <t>东安寨村委</t>
  </si>
  <si>
    <t>韶曲府函{2006}45</t>
  </si>
  <si>
    <t>东安寨渡口</t>
  </si>
  <si>
    <t>粤韶关渡0069</t>
  </si>
  <si>
    <t>义渡</t>
  </si>
  <si>
    <t>始兴县马市镇联俄村村委会</t>
  </si>
  <si>
    <t>始兴县</t>
  </si>
  <si>
    <t>始府函【2006】57号</t>
  </si>
  <si>
    <t>马市联娥</t>
  </si>
  <si>
    <t>粤韶关渡2038</t>
  </si>
  <si>
    <t>刘亚宽</t>
  </si>
  <si>
    <t>浈江区</t>
  </si>
  <si>
    <t>韶浈府办[2006]78号</t>
  </si>
  <si>
    <t>北门渡口</t>
  </si>
  <si>
    <t>粤韶关渡0039</t>
  </si>
  <si>
    <t>浈江区十里亭镇政府靖村村委会</t>
  </si>
  <si>
    <t>韶浈办（2006）79号</t>
  </si>
  <si>
    <t>靖村上渡</t>
  </si>
  <si>
    <t>粤韶关渡0028</t>
  </si>
  <si>
    <t>靖村下渡</t>
  </si>
  <si>
    <t>粤韶关渡0081</t>
  </si>
  <si>
    <t>浈江区花坪镇西牛潭村村委会</t>
  </si>
  <si>
    <t>韶浈办（2007）13号、
韶浈府函（2011）36号</t>
  </si>
  <si>
    <t>西牛潭渡口</t>
  </si>
  <si>
    <t>粤韶关渡0025</t>
  </si>
  <si>
    <t>浈江区犁市镇政府下园村委会</t>
  </si>
  <si>
    <t>韶浈办（2006）81号</t>
  </si>
  <si>
    <t>下园渡口</t>
  </si>
  <si>
    <t>粤韶关渡0062</t>
  </si>
  <si>
    <t>浈江区犁市镇政府沙园村委会</t>
  </si>
  <si>
    <t>沙园渡口</t>
  </si>
  <si>
    <t>粤韶关渡0063</t>
  </si>
  <si>
    <t>骆伙娇</t>
  </si>
  <si>
    <t>犁市渡口</t>
  </si>
  <si>
    <t>粤韶关渡0038</t>
  </si>
  <si>
    <t>浈江区乐园镇上坝村委员会</t>
  </si>
  <si>
    <t>韶浈府办[2006]80号</t>
  </si>
  <si>
    <t xml:space="preserve">上坝渡口     </t>
  </si>
  <si>
    <t>粤韶关渡0023</t>
  </si>
  <si>
    <t>浈江区乐园镇下坝村委员会</t>
  </si>
  <si>
    <t>韶浈府办[2006]81号</t>
  </si>
  <si>
    <t xml:space="preserve">下坝渡口     </t>
  </si>
  <si>
    <t>粤韶关渡0080</t>
  </si>
  <si>
    <t>麦青</t>
  </si>
  <si>
    <t>武江区</t>
  </si>
  <si>
    <t>韶武府复【2017】22号</t>
  </si>
  <si>
    <t>麦屋渡口</t>
  </si>
  <si>
    <t>粤韶关渡0005</t>
  </si>
  <si>
    <t>邓永忠</t>
  </si>
  <si>
    <t>百旺渡口</t>
  </si>
  <si>
    <t>粤韶关渡0082</t>
  </si>
  <si>
    <t>温庚华</t>
  </si>
  <si>
    <t>黄田坝渡口</t>
  </si>
  <si>
    <t>粤韶关渡0030</t>
  </si>
  <si>
    <t>仁化县大桥镇人民政府</t>
  </si>
  <si>
    <t>仁化县</t>
  </si>
  <si>
    <t>仁府办复字【2006】50号</t>
  </si>
  <si>
    <t>水江渡口</t>
  </si>
  <si>
    <t>粤韶关渡3033</t>
  </si>
  <si>
    <t>水江村委会</t>
  </si>
  <si>
    <t>粤韶关渡2061</t>
  </si>
  <si>
    <t>大桥村委会</t>
  </si>
  <si>
    <t>乱石滩渡口</t>
  </si>
  <si>
    <t>粤韶关渡3066</t>
  </si>
  <si>
    <t>2021年度农村水路客运补贴资金各县(市)区分配表</t>
  </si>
  <si>
    <t>单位：元</t>
  </si>
  <si>
    <t>项目单位</t>
  </si>
  <si>
    <t>合计</t>
  </si>
  <si>
    <t>水路油补直接补贴资金</t>
  </si>
  <si>
    <t>拨至曲江区</t>
  </si>
  <si>
    <t>拨至始兴县</t>
  </si>
  <si>
    <t>拨至浈江区</t>
  </si>
  <si>
    <t>拨至武江区</t>
  </si>
  <si>
    <t>拨至仁化县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</si>
</sst>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2" formatCode="_ &quot;￥&quot;* #,##0_ ;_ &quot;￥&quot;* \-#,##0_ ;_ &quot;￥&quot;* &quot;-&quot;_ ;_ @_ "/>
    <numFmt numFmtId="178" formatCode="0.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19" borderId="17" applyNumberFormat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3" fillId="0" borderId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53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shrinkToFit="1"/>
    </xf>
    <xf numFmtId="0" fontId="11" fillId="0" borderId="4" xfId="0" applyNumberFormat="1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178" fontId="10" fillId="0" borderId="4" xfId="11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176" fontId="11" fillId="0" borderId="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_7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8" xfId="51"/>
    <cellStyle name="常规 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6"/>
  <sheetViews>
    <sheetView tabSelected="1" workbookViewId="0">
      <pane xSplit="2" ySplit="2" topLeftCell="C14" activePane="bottomRight" state="frozen"/>
      <selection/>
      <selection pane="topRight"/>
      <selection pane="bottomLeft"/>
      <selection pane="bottomRight" activeCell="M24" sqref="M24"/>
    </sheetView>
  </sheetViews>
  <sheetFormatPr defaultColWidth="9" defaultRowHeight="13.5"/>
  <cols>
    <col min="1" max="1" width="3.875" style="19" customWidth="1"/>
    <col min="2" max="2" width="5.275" style="19" customWidth="1"/>
    <col min="3" max="3" width="13" style="19" customWidth="1"/>
    <col min="4" max="4" width="7.125" style="18" customWidth="1"/>
    <col min="5" max="5" width="14.775" style="19" hidden="1" customWidth="1"/>
    <col min="6" max="6" width="9.375" style="19" customWidth="1"/>
    <col min="7" max="7" width="12.1333333333333" style="19" customWidth="1"/>
    <col min="8" max="8" width="6.75" style="19" customWidth="1"/>
    <col min="9" max="9" width="4.875" style="18" customWidth="1"/>
    <col min="10" max="10" width="4.875" style="19" customWidth="1"/>
    <col min="11" max="13" width="5.88333333333333" style="19" customWidth="1"/>
    <col min="14" max="14" width="7.36666666666667" style="19" customWidth="1"/>
    <col min="15" max="15" width="11" style="19" customWidth="1"/>
    <col min="16" max="16" width="7.275" style="19" customWidth="1"/>
    <col min="17" max="17" width="11.25" style="20" customWidth="1"/>
    <col min="18" max="18" width="13.75" style="20" customWidth="1"/>
    <col min="19" max="19" width="12.125" style="20" customWidth="1"/>
    <col min="20" max="20" width="10.75" style="19" customWidth="1"/>
    <col min="21" max="21" width="11.725" style="19"/>
    <col min="22" max="16365" width="9" style="19"/>
    <col min="16366" max="16384" width="9" style="21"/>
  </cols>
  <sheetData>
    <row r="1" ht="49" customHeight="1" spans="1:2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41"/>
      <c r="R1" s="41"/>
      <c r="S1" s="41"/>
      <c r="T1" s="22"/>
    </row>
    <row r="2" s="18" customFormat="1" ht="92" customHeight="1" spans="1:1638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42" t="s">
        <v>17</v>
      </c>
      <c r="R2" s="43" t="s">
        <v>18</v>
      </c>
      <c r="S2" s="42" t="s">
        <v>19</v>
      </c>
      <c r="T2" s="23" t="s">
        <v>20</v>
      </c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21"/>
    </row>
    <row r="3" s="19" customFormat="1" spans="1:16383">
      <c r="A3" s="24">
        <v>1</v>
      </c>
      <c r="B3" s="24" t="s">
        <v>21</v>
      </c>
      <c r="C3" s="25" t="s">
        <v>22</v>
      </c>
      <c r="D3" s="25" t="s">
        <v>23</v>
      </c>
      <c r="E3" s="25" t="s">
        <v>24</v>
      </c>
      <c r="F3" s="25" t="s">
        <v>25</v>
      </c>
      <c r="G3" s="25" t="s">
        <v>26</v>
      </c>
      <c r="H3" s="25" t="s">
        <v>27</v>
      </c>
      <c r="I3" s="25">
        <v>29</v>
      </c>
      <c r="J3" s="24">
        <v>29</v>
      </c>
      <c r="K3" s="35">
        <v>0.92</v>
      </c>
      <c r="L3" s="25">
        <v>1</v>
      </c>
      <c r="M3" s="36">
        <v>2</v>
      </c>
      <c r="N3" s="36">
        <v>1</v>
      </c>
      <c r="O3" s="37">
        <v>53</v>
      </c>
      <c r="P3" s="38">
        <v>1</v>
      </c>
      <c r="Q3" s="37">
        <v>12000</v>
      </c>
      <c r="R3" s="37">
        <f>2.25*10000</f>
        <v>22500</v>
      </c>
      <c r="S3" s="37">
        <f>SUM(Q3:R3)</f>
        <v>34500</v>
      </c>
      <c r="T3" s="33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  <c r="XFC3" s="21"/>
    </row>
    <row r="4" s="19" customFormat="1" spans="1:16383">
      <c r="A4" s="24">
        <v>2</v>
      </c>
      <c r="B4" s="24" t="s">
        <v>21</v>
      </c>
      <c r="C4" s="25" t="s">
        <v>28</v>
      </c>
      <c r="D4" s="25" t="s">
        <v>23</v>
      </c>
      <c r="E4" s="25" t="s">
        <v>29</v>
      </c>
      <c r="F4" s="25" t="s">
        <v>30</v>
      </c>
      <c r="G4" s="25" t="s">
        <v>31</v>
      </c>
      <c r="H4" s="25" t="s">
        <v>27</v>
      </c>
      <c r="I4" s="25">
        <v>35</v>
      </c>
      <c r="J4" s="24">
        <v>35</v>
      </c>
      <c r="K4" s="39">
        <v>0.94</v>
      </c>
      <c r="L4" s="39">
        <v>1</v>
      </c>
      <c r="M4" s="36">
        <v>2</v>
      </c>
      <c r="N4" s="36">
        <v>1</v>
      </c>
      <c r="O4" s="37">
        <v>66</v>
      </c>
      <c r="P4" s="38">
        <v>1</v>
      </c>
      <c r="Q4" s="37">
        <v>12000</v>
      </c>
      <c r="R4" s="37">
        <v>28000</v>
      </c>
      <c r="S4" s="37">
        <f>SUM(Q4:R4)</f>
        <v>40000</v>
      </c>
      <c r="T4" s="33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</row>
    <row r="5" s="19" customFormat="1" spans="1:16383">
      <c r="A5" s="24">
        <v>3</v>
      </c>
      <c r="B5" s="24" t="s">
        <v>21</v>
      </c>
      <c r="C5" s="25" t="s">
        <v>32</v>
      </c>
      <c r="D5" s="25" t="s">
        <v>23</v>
      </c>
      <c r="E5" s="25" t="s">
        <v>29</v>
      </c>
      <c r="F5" s="25" t="s">
        <v>33</v>
      </c>
      <c r="G5" s="25" t="s">
        <v>34</v>
      </c>
      <c r="H5" s="25" t="s">
        <v>27</v>
      </c>
      <c r="I5" s="25">
        <v>50</v>
      </c>
      <c r="J5" s="24">
        <v>50</v>
      </c>
      <c r="K5" s="39">
        <v>0.96</v>
      </c>
      <c r="L5" s="39">
        <v>1</v>
      </c>
      <c r="M5" s="36">
        <v>2</v>
      </c>
      <c r="N5" s="36">
        <v>1</v>
      </c>
      <c r="O5" s="37">
        <v>96</v>
      </c>
      <c r="P5" s="38">
        <v>1</v>
      </c>
      <c r="Q5" s="37">
        <v>12000</v>
      </c>
      <c r="R5" s="37">
        <v>40700</v>
      </c>
      <c r="S5" s="37">
        <f t="shared" ref="S4:S25" si="0">SUM(Q5:R5)</f>
        <v>52700</v>
      </c>
      <c r="T5" s="33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</row>
    <row r="6" s="19" customFormat="1" spans="1:16383">
      <c r="A6" s="24">
        <v>4</v>
      </c>
      <c r="B6" s="24" t="s">
        <v>21</v>
      </c>
      <c r="C6" s="25" t="s">
        <v>32</v>
      </c>
      <c r="D6" s="25" t="s">
        <v>23</v>
      </c>
      <c r="E6" s="25" t="s">
        <v>29</v>
      </c>
      <c r="F6" s="25" t="s">
        <v>35</v>
      </c>
      <c r="G6" s="25" t="s">
        <v>36</v>
      </c>
      <c r="H6" s="25" t="s">
        <v>27</v>
      </c>
      <c r="I6" s="25">
        <v>48</v>
      </c>
      <c r="J6" s="24">
        <v>48</v>
      </c>
      <c r="K6" s="40">
        <v>0.93</v>
      </c>
      <c r="L6" s="25">
        <v>1</v>
      </c>
      <c r="M6" s="36">
        <v>2</v>
      </c>
      <c r="N6" s="36">
        <v>1</v>
      </c>
      <c r="O6" s="37">
        <v>89</v>
      </c>
      <c r="P6" s="38">
        <v>1</v>
      </c>
      <c r="Q6" s="37">
        <v>12000</v>
      </c>
      <c r="R6" s="37">
        <v>37800</v>
      </c>
      <c r="S6" s="37">
        <f t="shared" si="0"/>
        <v>49800</v>
      </c>
      <c r="T6" s="33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</row>
    <row r="7" s="19" customFormat="1" spans="1:16383">
      <c r="A7" s="24">
        <v>5</v>
      </c>
      <c r="B7" s="24" t="s">
        <v>21</v>
      </c>
      <c r="C7" s="25" t="s">
        <v>37</v>
      </c>
      <c r="D7" s="25" t="s">
        <v>23</v>
      </c>
      <c r="E7" s="25" t="s">
        <v>29</v>
      </c>
      <c r="F7" s="25" t="s">
        <v>38</v>
      </c>
      <c r="G7" s="25" t="s">
        <v>39</v>
      </c>
      <c r="H7" s="25" t="s">
        <v>27</v>
      </c>
      <c r="I7" s="25">
        <v>40</v>
      </c>
      <c r="J7" s="24">
        <v>40</v>
      </c>
      <c r="K7" s="39">
        <v>0.95</v>
      </c>
      <c r="L7" s="25">
        <v>1</v>
      </c>
      <c r="M7" s="36">
        <v>2</v>
      </c>
      <c r="N7" s="36">
        <v>1</v>
      </c>
      <c r="O7" s="37">
        <v>76</v>
      </c>
      <c r="P7" s="38">
        <v>1</v>
      </c>
      <c r="Q7" s="37">
        <v>12000</v>
      </c>
      <c r="R7" s="37">
        <v>32300</v>
      </c>
      <c r="S7" s="37">
        <f t="shared" si="0"/>
        <v>44300</v>
      </c>
      <c r="T7" s="33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</row>
    <row r="8" s="19" customFormat="1" spans="1:16383">
      <c r="A8" s="24">
        <v>6</v>
      </c>
      <c r="B8" s="24" t="s">
        <v>21</v>
      </c>
      <c r="C8" s="25" t="s">
        <v>40</v>
      </c>
      <c r="D8" s="25" t="s">
        <v>23</v>
      </c>
      <c r="E8" s="25" t="s">
        <v>24</v>
      </c>
      <c r="F8" s="25" t="s">
        <v>41</v>
      </c>
      <c r="G8" s="25" t="s">
        <v>42</v>
      </c>
      <c r="H8" s="25" t="s">
        <v>27</v>
      </c>
      <c r="I8" s="25">
        <v>35</v>
      </c>
      <c r="J8" s="24">
        <v>35</v>
      </c>
      <c r="K8" s="35">
        <v>0.93</v>
      </c>
      <c r="L8" s="25">
        <v>1</v>
      </c>
      <c r="M8" s="36">
        <v>2</v>
      </c>
      <c r="N8" s="36">
        <v>1</v>
      </c>
      <c r="O8" s="37">
        <v>65</v>
      </c>
      <c r="P8" s="38">
        <v>1</v>
      </c>
      <c r="Q8" s="37">
        <v>12000</v>
      </c>
      <c r="R8" s="37">
        <v>27600</v>
      </c>
      <c r="S8" s="37">
        <f t="shared" si="0"/>
        <v>39600</v>
      </c>
      <c r="T8" s="33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</row>
    <row r="9" s="19" customFormat="1" spans="1:16383">
      <c r="A9" s="24">
        <v>7</v>
      </c>
      <c r="B9" s="24" t="s">
        <v>21</v>
      </c>
      <c r="C9" s="25" t="s">
        <v>43</v>
      </c>
      <c r="D9" s="25" t="s">
        <v>23</v>
      </c>
      <c r="E9" s="25" t="s">
        <v>44</v>
      </c>
      <c r="F9" s="25" t="s">
        <v>45</v>
      </c>
      <c r="G9" s="25" t="s">
        <v>46</v>
      </c>
      <c r="H9" s="25" t="s">
        <v>47</v>
      </c>
      <c r="I9" s="25">
        <v>29</v>
      </c>
      <c r="J9" s="24">
        <v>29</v>
      </c>
      <c r="K9" s="39">
        <v>0</v>
      </c>
      <c r="L9" s="25">
        <v>1</v>
      </c>
      <c r="M9" s="36">
        <v>2</v>
      </c>
      <c r="N9" s="36">
        <v>2</v>
      </c>
      <c r="O9" s="37">
        <v>0</v>
      </c>
      <c r="P9" s="38">
        <v>0</v>
      </c>
      <c r="Q9" s="37">
        <v>0</v>
      </c>
      <c r="R9" s="37">
        <v>0</v>
      </c>
      <c r="S9" s="37">
        <f t="shared" si="0"/>
        <v>0</v>
      </c>
      <c r="T9" s="33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</row>
    <row r="10" s="19" customFormat="1" ht="22.5" spans="1:16383">
      <c r="A10" s="24">
        <v>8</v>
      </c>
      <c r="B10" s="24" t="s">
        <v>21</v>
      </c>
      <c r="C10" s="26" t="s">
        <v>48</v>
      </c>
      <c r="D10" s="27" t="s">
        <v>49</v>
      </c>
      <c r="E10" s="28" t="s">
        <v>50</v>
      </c>
      <c r="F10" s="27" t="s">
        <v>51</v>
      </c>
      <c r="G10" s="28" t="s">
        <v>52</v>
      </c>
      <c r="H10" s="25" t="s">
        <v>47</v>
      </c>
      <c r="I10" s="25">
        <v>25</v>
      </c>
      <c r="J10" s="24">
        <v>25</v>
      </c>
      <c r="K10" s="40">
        <v>0.72</v>
      </c>
      <c r="L10" s="25">
        <v>1</v>
      </c>
      <c r="M10" s="36">
        <v>2</v>
      </c>
      <c r="N10" s="36">
        <v>2</v>
      </c>
      <c r="O10" s="37">
        <v>72</v>
      </c>
      <c r="P10" s="38">
        <v>1</v>
      </c>
      <c r="Q10" s="37">
        <v>24000</v>
      </c>
      <c r="R10" s="37">
        <v>30600</v>
      </c>
      <c r="S10" s="37">
        <f t="shared" si="0"/>
        <v>54600</v>
      </c>
      <c r="T10" s="33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</row>
    <row r="11" s="19" customFormat="1" spans="1:16383">
      <c r="A11" s="24">
        <v>9</v>
      </c>
      <c r="B11" s="24" t="s">
        <v>21</v>
      </c>
      <c r="C11" s="26" t="s">
        <v>53</v>
      </c>
      <c r="D11" s="26" t="s">
        <v>54</v>
      </c>
      <c r="E11" s="26" t="s">
        <v>55</v>
      </c>
      <c r="F11" s="26" t="s">
        <v>56</v>
      </c>
      <c r="G11" s="29" t="s">
        <v>57</v>
      </c>
      <c r="H11" s="25" t="s">
        <v>27</v>
      </c>
      <c r="I11" s="30">
        <v>49</v>
      </c>
      <c r="J11" s="24">
        <v>49</v>
      </c>
      <c r="K11" s="39">
        <v>0.85</v>
      </c>
      <c r="L11" s="25">
        <v>1</v>
      </c>
      <c r="M11" s="36">
        <v>2</v>
      </c>
      <c r="N11" s="36">
        <v>1</v>
      </c>
      <c r="O11" s="37">
        <v>83</v>
      </c>
      <c r="P11" s="38">
        <v>1</v>
      </c>
      <c r="Q11" s="37">
        <v>12000</v>
      </c>
      <c r="R11" s="37">
        <v>35200</v>
      </c>
      <c r="S11" s="37">
        <f t="shared" si="0"/>
        <v>47200</v>
      </c>
      <c r="T11" s="33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</row>
    <row r="12" s="19" customFormat="1" ht="37" customHeight="1" spans="1:16383">
      <c r="A12" s="24">
        <v>10</v>
      </c>
      <c r="B12" s="24" t="s">
        <v>21</v>
      </c>
      <c r="C12" s="30" t="s">
        <v>58</v>
      </c>
      <c r="D12" s="26" t="s">
        <v>54</v>
      </c>
      <c r="E12" s="27" t="s">
        <v>59</v>
      </c>
      <c r="F12" s="26" t="s">
        <v>60</v>
      </c>
      <c r="G12" s="29" t="s">
        <v>61</v>
      </c>
      <c r="H12" s="25" t="s">
        <v>47</v>
      </c>
      <c r="I12" s="30">
        <v>29</v>
      </c>
      <c r="J12" s="24">
        <v>29</v>
      </c>
      <c r="K12" s="39">
        <v>0.99</v>
      </c>
      <c r="L12" s="39">
        <v>1</v>
      </c>
      <c r="M12" s="36">
        <v>2</v>
      </c>
      <c r="N12" s="36">
        <v>2</v>
      </c>
      <c r="O12" s="37">
        <v>115</v>
      </c>
      <c r="P12" s="38">
        <v>1</v>
      </c>
      <c r="Q12" s="37">
        <v>24000</v>
      </c>
      <c r="R12" s="37">
        <v>48800</v>
      </c>
      <c r="S12" s="37">
        <f t="shared" si="0"/>
        <v>72800</v>
      </c>
      <c r="T12" s="33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</row>
    <row r="13" s="19" customFormat="1" ht="22.5" spans="1:16383">
      <c r="A13" s="24">
        <v>11</v>
      </c>
      <c r="B13" s="24" t="s">
        <v>21</v>
      </c>
      <c r="C13" s="26" t="s">
        <v>58</v>
      </c>
      <c r="D13" s="26" t="s">
        <v>54</v>
      </c>
      <c r="E13" s="27" t="s">
        <v>59</v>
      </c>
      <c r="F13" s="26" t="s">
        <v>62</v>
      </c>
      <c r="G13" s="29" t="s">
        <v>63</v>
      </c>
      <c r="H13" s="25" t="s">
        <v>47</v>
      </c>
      <c r="I13" s="30">
        <v>29</v>
      </c>
      <c r="J13" s="24">
        <v>29</v>
      </c>
      <c r="K13" s="39">
        <v>0.99</v>
      </c>
      <c r="L13" s="39">
        <v>1</v>
      </c>
      <c r="M13" s="36">
        <v>2</v>
      </c>
      <c r="N13" s="36">
        <v>2</v>
      </c>
      <c r="O13" s="37">
        <v>115</v>
      </c>
      <c r="P13" s="38">
        <v>1</v>
      </c>
      <c r="Q13" s="37">
        <v>24000</v>
      </c>
      <c r="R13" s="37">
        <v>48800</v>
      </c>
      <c r="S13" s="37">
        <f t="shared" si="0"/>
        <v>72800</v>
      </c>
      <c r="T13" s="33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  <c r="XFA13" s="21"/>
      <c r="XFB13" s="21"/>
      <c r="XFC13" s="21"/>
    </row>
    <row r="14" s="19" customFormat="1" ht="45" spans="1:16383">
      <c r="A14" s="24">
        <v>12</v>
      </c>
      <c r="B14" s="24" t="s">
        <v>21</v>
      </c>
      <c r="C14" s="26" t="s">
        <v>64</v>
      </c>
      <c r="D14" s="26" t="s">
        <v>54</v>
      </c>
      <c r="E14" s="26" t="s">
        <v>65</v>
      </c>
      <c r="F14" s="29" t="s">
        <v>66</v>
      </c>
      <c r="G14" s="29" t="s">
        <v>67</v>
      </c>
      <c r="H14" s="25" t="s">
        <v>47</v>
      </c>
      <c r="I14" s="26">
        <v>24</v>
      </c>
      <c r="J14" s="24">
        <v>24</v>
      </c>
      <c r="K14" s="39">
        <v>0.76</v>
      </c>
      <c r="L14" s="25">
        <v>1</v>
      </c>
      <c r="M14" s="36">
        <v>2</v>
      </c>
      <c r="N14" s="36">
        <v>2</v>
      </c>
      <c r="O14" s="37">
        <v>73</v>
      </c>
      <c r="P14" s="38">
        <v>1</v>
      </c>
      <c r="Q14" s="37">
        <v>24000</v>
      </c>
      <c r="R14" s="37">
        <v>31000</v>
      </c>
      <c r="S14" s="37">
        <f t="shared" si="0"/>
        <v>55000</v>
      </c>
      <c r="T14" s="33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  <c r="XFA14" s="21"/>
      <c r="XFB14" s="21"/>
      <c r="XFC14" s="21"/>
    </row>
    <row r="15" s="19" customFormat="1" ht="22.5" spans="1:16383">
      <c r="A15" s="24">
        <v>13</v>
      </c>
      <c r="B15" s="24" t="s">
        <v>21</v>
      </c>
      <c r="C15" s="30" t="s">
        <v>68</v>
      </c>
      <c r="D15" s="26" t="s">
        <v>54</v>
      </c>
      <c r="E15" s="27" t="s">
        <v>69</v>
      </c>
      <c r="F15" s="29" t="s">
        <v>70</v>
      </c>
      <c r="G15" s="29" t="s">
        <v>71</v>
      </c>
      <c r="H15" s="25" t="s">
        <v>47</v>
      </c>
      <c r="I15" s="30">
        <v>40</v>
      </c>
      <c r="J15" s="24">
        <v>40</v>
      </c>
      <c r="K15" s="39">
        <v>0.98</v>
      </c>
      <c r="L15" s="25">
        <v>1</v>
      </c>
      <c r="M15" s="36">
        <v>2</v>
      </c>
      <c r="N15" s="36">
        <v>2</v>
      </c>
      <c r="O15" s="37">
        <v>157</v>
      </c>
      <c r="P15" s="38">
        <v>1</v>
      </c>
      <c r="Q15" s="37">
        <v>24000</v>
      </c>
      <c r="R15" s="37">
        <v>66700</v>
      </c>
      <c r="S15" s="37">
        <f t="shared" si="0"/>
        <v>90700</v>
      </c>
      <c r="T15" s="33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</row>
    <row r="16" s="19" customFormat="1" ht="22.5" spans="1:16383">
      <c r="A16" s="24">
        <v>14</v>
      </c>
      <c r="B16" s="24" t="s">
        <v>21</v>
      </c>
      <c r="C16" s="30" t="s">
        <v>72</v>
      </c>
      <c r="D16" s="26" t="s">
        <v>54</v>
      </c>
      <c r="E16" s="27" t="s">
        <v>69</v>
      </c>
      <c r="F16" s="29" t="s">
        <v>73</v>
      </c>
      <c r="G16" s="29" t="s">
        <v>74</v>
      </c>
      <c r="H16" s="25" t="s">
        <v>47</v>
      </c>
      <c r="I16" s="26">
        <v>40</v>
      </c>
      <c r="J16" s="24">
        <v>40</v>
      </c>
      <c r="K16" s="39">
        <v>0.98</v>
      </c>
      <c r="L16" s="25">
        <v>1</v>
      </c>
      <c r="M16" s="36">
        <v>2</v>
      </c>
      <c r="N16" s="36">
        <v>2</v>
      </c>
      <c r="O16" s="37">
        <v>157</v>
      </c>
      <c r="P16" s="38">
        <v>1</v>
      </c>
      <c r="Q16" s="37">
        <v>24000</v>
      </c>
      <c r="R16" s="37">
        <v>66700</v>
      </c>
      <c r="S16" s="37">
        <f t="shared" si="0"/>
        <v>90700</v>
      </c>
      <c r="T16" s="33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  <c r="XFA16" s="21"/>
      <c r="XFB16" s="21"/>
      <c r="XFC16" s="21"/>
    </row>
    <row r="17" s="19" customFormat="1" spans="1:16383">
      <c r="A17" s="24">
        <v>15</v>
      </c>
      <c r="B17" s="24" t="s">
        <v>21</v>
      </c>
      <c r="C17" s="26" t="s">
        <v>75</v>
      </c>
      <c r="D17" s="26" t="s">
        <v>54</v>
      </c>
      <c r="E17" s="27" t="s">
        <v>69</v>
      </c>
      <c r="F17" s="29" t="s">
        <v>76</v>
      </c>
      <c r="G17" s="29" t="s">
        <v>77</v>
      </c>
      <c r="H17" s="25" t="s">
        <v>27</v>
      </c>
      <c r="I17" s="30">
        <v>48</v>
      </c>
      <c r="J17" s="24">
        <v>48</v>
      </c>
      <c r="K17" s="39">
        <v>0.96</v>
      </c>
      <c r="L17" s="25">
        <v>1</v>
      </c>
      <c r="M17" s="36">
        <v>2</v>
      </c>
      <c r="N17" s="36">
        <v>1</v>
      </c>
      <c r="O17" s="37">
        <v>92</v>
      </c>
      <c r="P17" s="38">
        <v>1</v>
      </c>
      <c r="Q17" s="37">
        <v>12000</v>
      </c>
      <c r="R17" s="37">
        <v>39100</v>
      </c>
      <c r="S17" s="37">
        <f t="shared" si="0"/>
        <v>51100</v>
      </c>
      <c r="T17" s="33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  <c r="XFA17" s="21"/>
      <c r="XFB17" s="21"/>
      <c r="XFC17" s="21"/>
    </row>
    <row r="18" s="19" customFormat="1" ht="22.5" spans="1:16383">
      <c r="A18" s="24">
        <v>16</v>
      </c>
      <c r="B18" s="24" t="s">
        <v>21</v>
      </c>
      <c r="C18" s="26" t="s">
        <v>78</v>
      </c>
      <c r="D18" s="26" t="s">
        <v>54</v>
      </c>
      <c r="E18" s="26" t="s">
        <v>79</v>
      </c>
      <c r="F18" s="26" t="s">
        <v>80</v>
      </c>
      <c r="G18" s="29" t="s">
        <v>81</v>
      </c>
      <c r="H18" s="25" t="s">
        <v>47</v>
      </c>
      <c r="I18" s="26">
        <v>45</v>
      </c>
      <c r="J18" s="24">
        <v>45</v>
      </c>
      <c r="K18" s="39">
        <v>0.76</v>
      </c>
      <c r="L18" s="25">
        <v>1</v>
      </c>
      <c r="M18" s="36">
        <v>2</v>
      </c>
      <c r="N18" s="36">
        <v>2</v>
      </c>
      <c r="O18" s="37">
        <v>137</v>
      </c>
      <c r="P18" s="38">
        <v>1</v>
      </c>
      <c r="Q18" s="37">
        <v>24000</v>
      </c>
      <c r="R18" s="37">
        <v>58200</v>
      </c>
      <c r="S18" s="37">
        <f t="shared" si="0"/>
        <v>82200</v>
      </c>
      <c r="T18" s="33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  <c r="XFA18" s="21"/>
      <c r="XFB18" s="21"/>
      <c r="XFC18" s="21"/>
    </row>
    <row r="19" s="19" customFormat="1" ht="22.5" spans="1:16383">
      <c r="A19" s="24">
        <v>17</v>
      </c>
      <c r="B19" s="24" t="s">
        <v>21</v>
      </c>
      <c r="C19" s="26" t="s">
        <v>82</v>
      </c>
      <c r="D19" s="26" t="s">
        <v>54</v>
      </c>
      <c r="E19" s="26" t="s">
        <v>83</v>
      </c>
      <c r="F19" s="26" t="s">
        <v>84</v>
      </c>
      <c r="G19" s="29" t="s">
        <v>85</v>
      </c>
      <c r="H19" s="25" t="s">
        <v>47</v>
      </c>
      <c r="I19" s="30">
        <v>20</v>
      </c>
      <c r="J19" s="24">
        <v>20</v>
      </c>
      <c r="K19" s="39">
        <v>0</v>
      </c>
      <c r="L19" s="25">
        <v>1</v>
      </c>
      <c r="M19" s="36">
        <v>2</v>
      </c>
      <c r="N19" s="36">
        <v>2</v>
      </c>
      <c r="O19" s="37">
        <v>0</v>
      </c>
      <c r="P19" s="38">
        <v>0</v>
      </c>
      <c r="Q19" s="37">
        <v>0</v>
      </c>
      <c r="R19" s="37">
        <v>0</v>
      </c>
      <c r="S19" s="37">
        <f t="shared" si="0"/>
        <v>0</v>
      </c>
      <c r="T19" s="33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  <c r="XFA19" s="21"/>
      <c r="XFB19" s="21"/>
      <c r="XFC19" s="21"/>
    </row>
    <row r="20" s="19" customFormat="1" ht="22.5" spans="1:16383">
      <c r="A20" s="24">
        <v>18</v>
      </c>
      <c r="B20" s="24" t="s">
        <v>21</v>
      </c>
      <c r="C20" s="26" t="s">
        <v>86</v>
      </c>
      <c r="D20" s="26" t="s">
        <v>87</v>
      </c>
      <c r="E20" s="26" t="s">
        <v>88</v>
      </c>
      <c r="F20" s="26" t="s">
        <v>89</v>
      </c>
      <c r="G20" s="26" t="s">
        <v>90</v>
      </c>
      <c r="H20" s="26" t="s">
        <v>27</v>
      </c>
      <c r="I20" s="26">
        <v>30</v>
      </c>
      <c r="J20" s="24">
        <v>30</v>
      </c>
      <c r="K20" s="39">
        <v>0</v>
      </c>
      <c r="L20" s="39">
        <v>1</v>
      </c>
      <c r="M20" s="36">
        <v>2</v>
      </c>
      <c r="N20" s="36">
        <v>1</v>
      </c>
      <c r="O20" s="37">
        <v>0</v>
      </c>
      <c r="P20" s="38">
        <v>0</v>
      </c>
      <c r="Q20" s="37">
        <v>0</v>
      </c>
      <c r="R20" s="37">
        <v>0</v>
      </c>
      <c r="S20" s="37">
        <f t="shared" si="0"/>
        <v>0</v>
      </c>
      <c r="T20" s="33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  <c r="XFA20" s="21"/>
      <c r="XFB20" s="21"/>
      <c r="XFC20" s="21"/>
    </row>
    <row r="21" s="19" customFormat="1" ht="22.5" spans="1:16383">
      <c r="A21" s="24">
        <v>19</v>
      </c>
      <c r="B21" s="24" t="s">
        <v>21</v>
      </c>
      <c r="C21" s="26" t="s">
        <v>91</v>
      </c>
      <c r="D21" s="26" t="s">
        <v>87</v>
      </c>
      <c r="E21" s="26" t="s">
        <v>88</v>
      </c>
      <c r="F21" s="26" t="s">
        <v>92</v>
      </c>
      <c r="G21" s="26" t="s">
        <v>93</v>
      </c>
      <c r="H21" s="26" t="s">
        <v>27</v>
      </c>
      <c r="I21" s="26">
        <v>29</v>
      </c>
      <c r="J21" s="24">
        <v>29</v>
      </c>
      <c r="K21" s="39">
        <v>0.98</v>
      </c>
      <c r="L21" s="39">
        <v>1</v>
      </c>
      <c r="M21" s="36">
        <v>2</v>
      </c>
      <c r="N21" s="36">
        <v>1</v>
      </c>
      <c r="O21" s="37">
        <v>57</v>
      </c>
      <c r="P21" s="38">
        <v>1</v>
      </c>
      <c r="Q21" s="37">
        <v>12000</v>
      </c>
      <c r="R21" s="37">
        <v>24100</v>
      </c>
      <c r="S21" s="37">
        <f t="shared" si="0"/>
        <v>36100</v>
      </c>
      <c r="T21" s="33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  <c r="XFA21" s="21"/>
      <c r="XFB21" s="21"/>
      <c r="XFC21" s="21"/>
    </row>
    <row r="22" s="19" customFormat="1" ht="22.5" spans="1:16383">
      <c r="A22" s="24">
        <v>20</v>
      </c>
      <c r="B22" s="24" t="s">
        <v>21</v>
      </c>
      <c r="C22" s="26" t="s">
        <v>94</v>
      </c>
      <c r="D22" s="26" t="s">
        <v>87</v>
      </c>
      <c r="E22" s="26" t="s">
        <v>88</v>
      </c>
      <c r="F22" s="26" t="s">
        <v>95</v>
      </c>
      <c r="G22" s="26" t="s">
        <v>96</v>
      </c>
      <c r="H22" s="26" t="s">
        <v>27</v>
      </c>
      <c r="I22" s="26">
        <v>35</v>
      </c>
      <c r="J22" s="24">
        <v>35</v>
      </c>
      <c r="K22" s="39">
        <v>0.95</v>
      </c>
      <c r="L22" s="25">
        <v>1</v>
      </c>
      <c r="M22" s="36">
        <v>2</v>
      </c>
      <c r="N22" s="36">
        <v>1</v>
      </c>
      <c r="O22" s="37">
        <v>67</v>
      </c>
      <c r="P22" s="38">
        <v>1</v>
      </c>
      <c r="Q22" s="37">
        <v>12000</v>
      </c>
      <c r="R22" s="37">
        <v>28600</v>
      </c>
      <c r="S22" s="37">
        <f t="shared" si="0"/>
        <v>40600</v>
      </c>
      <c r="T22" s="33"/>
      <c r="XEL22" s="21"/>
      <c r="XEM22" s="21"/>
      <c r="XEN22" s="21"/>
      <c r="XEO22" s="21"/>
      <c r="XEP22" s="21"/>
      <c r="XEQ22" s="21"/>
      <c r="XER22" s="21"/>
      <c r="XES22" s="21"/>
      <c r="XET22" s="21"/>
      <c r="XEU22" s="21"/>
      <c r="XEV22" s="21"/>
      <c r="XEW22" s="21"/>
      <c r="XEX22" s="21"/>
      <c r="XEY22" s="21"/>
      <c r="XEZ22" s="21"/>
      <c r="XFA22" s="21"/>
      <c r="XFB22" s="21"/>
      <c r="XFC22" s="21"/>
    </row>
    <row r="23" s="19" customFormat="1" ht="24" spans="1:16383">
      <c r="A23" s="24">
        <v>21</v>
      </c>
      <c r="B23" s="24" t="s">
        <v>21</v>
      </c>
      <c r="C23" s="24" t="s">
        <v>97</v>
      </c>
      <c r="D23" s="24" t="s">
        <v>98</v>
      </c>
      <c r="E23" s="31" t="s">
        <v>99</v>
      </c>
      <c r="F23" s="32" t="s">
        <v>100</v>
      </c>
      <c r="G23" s="33" t="s">
        <v>101</v>
      </c>
      <c r="H23" s="26" t="s">
        <v>47</v>
      </c>
      <c r="I23" s="25">
        <v>29</v>
      </c>
      <c r="J23" s="24">
        <v>29</v>
      </c>
      <c r="K23" s="39">
        <v>0.96</v>
      </c>
      <c r="L23" s="25">
        <v>1</v>
      </c>
      <c r="M23" s="36">
        <v>2</v>
      </c>
      <c r="N23" s="36">
        <v>2</v>
      </c>
      <c r="O23" s="37">
        <v>111</v>
      </c>
      <c r="P23" s="38">
        <v>1</v>
      </c>
      <c r="Q23" s="37">
        <v>24000</v>
      </c>
      <c r="R23" s="37">
        <v>47200</v>
      </c>
      <c r="S23" s="37">
        <f t="shared" si="0"/>
        <v>71200</v>
      </c>
      <c r="T23" s="33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  <c r="XFA23" s="21"/>
      <c r="XFB23" s="21"/>
      <c r="XFC23" s="21"/>
    </row>
    <row r="24" s="19" customFormat="1" ht="21" customHeight="1" spans="1:16383">
      <c r="A24" s="24">
        <v>22</v>
      </c>
      <c r="B24" s="24" t="s">
        <v>21</v>
      </c>
      <c r="C24" s="24" t="s">
        <v>102</v>
      </c>
      <c r="D24" s="24" t="s">
        <v>98</v>
      </c>
      <c r="E24" s="31" t="s">
        <v>99</v>
      </c>
      <c r="F24" s="32" t="s">
        <v>100</v>
      </c>
      <c r="G24" s="34" t="s">
        <v>103</v>
      </c>
      <c r="H24" s="26" t="s">
        <v>47</v>
      </c>
      <c r="I24" s="25">
        <v>29</v>
      </c>
      <c r="J24" s="24">
        <v>29</v>
      </c>
      <c r="K24" s="39">
        <v>0.97</v>
      </c>
      <c r="L24" s="25">
        <v>1</v>
      </c>
      <c r="M24" s="36">
        <v>2</v>
      </c>
      <c r="N24" s="36">
        <v>2</v>
      </c>
      <c r="O24" s="37">
        <v>113</v>
      </c>
      <c r="P24" s="38">
        <v>1</v>
      </c>
      <c r="Q24" s="37">
        <v>24000</v>
      </c>
      <c r="R24" s="37">
        <v>48100</v>
      </c>
      <c r="S24" s="37">
        <f t="shared" si="0"/>
        <v>72100</v>
      </c>
      <c r="T24" s="33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  <c r="XFA24" s="21"/>
      <c r="XFB24" s="21"/>
      <c r="XFC24" s="21"/>
    </row>
    <row r="25" s="19" customFormat="1" ht="24" spans="1:16383">
      <c r="A25" s="24">
        <v>23</v>
      </c>
      <c r="B25" s="24" t="s">
        <v>21</v>
      </c>
      <c r="C25" s="24" t="s">
        <v>104</v>
      </c>
      <c r="D25" s="24" t="s">
        <v>98</v>
      </c>
      <c r="E25" s="31" t="s">
        <v>99</v>
      </c>
      <c r="F25" s="32" t="s">
        <v>105</v>
      </c>
      <c r="G25" s="34" t="s">
        <v>106</v>
      </c>
      <c r="H25" s="26" t="s">
        <v>47</v>
      </c>
      <c r="I25" s="25">
        <v>25</v>
      </c>
      <c r="J25" s="24">
        <v>25</v>
      </c>
      <c r="K25" s="35">
        <v>0.98</v>
      </c>
      <c r="L25" s="25">
        <v>1</v>
      </c>
      <c r="M25" s="36">
        <v>2</v>
      </c>
      <c r="N25" s="36">
        <v>2</v>
      </c>
      <c r="O25" s="37">
        <v>98</v>
      </c>
      <c r="P25" s="38">
        <v>1</v>
      </c>
      <c r="Q25" s="37">
        <v>24000</v>
      </c>
      <c r="R25" s="37">
        <v>41700</v>
      </c>
      <c r="S25" s="37">
        <f t="shared" si="0"/>
        <v>65700</v>
      </c>
      <c r="T25" s="33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  <c r="XFA25" s="21"/>
      <c r="XFB25" s="21"/>
      <c r="XFC25" s="21"/>
    </row>
    <row r="26" s="19" customFormat="1" ht="23" customHeight="1" spans="4:19">
      <c r="D26" s="18"/>
      <c r="I26" s="18">
        <f>SUM(I3:I25)</f>
        <v>792</v>
      </c>
      <c r="Q26" s="20">
        <f t="shared" ref="Q26:S26" si="1">SUM(Q3:Q25)</f>
        <v>360000</v>
      </c>
      <c r="R26" s="20">
        <f t="shared" si="1"/>
        <v>803700</v>
      </c>
      <c r="S26" s="20">
        <f t="shared" si="1"/>
        <v>1163700</v>
      </c>
    </row>
  </sheetData>
  <mergeCells count="1">
    <mergeCell ref="A1:T1"/>
  </mergeCells>
  <pageMargins left="0.357638888888889" right="0.357638888888889" top="0.802777777777778" bottom="0.60625" header="0.5" footer="0.5"/>
  <pageSetup paperSize="9" orientation="landscape" horizontalDpi="600"/>
  <headerFooter>
    <oddHeader>&amp;C2020年度渡船油价直接补贴信息明细表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Q3" sqref="Q3"/>
    </sheetView>
  </sheetViews>
  <sheetFormatPr defaultColWidth="9" defaultRowHeight="13.5" outlineLevelCol="5"/>
  <cols>
    <col min="2" max="2" width="18.25" customWidth="1"/>
    <col min="5" max="5" width="13" customWidth="1"/>
    <col min="6" max="6" width="27.375" customWidth="1"/>
  </cols>
  <sheetData>
    <row r="1" ht="84" customHeight="1" spans="1:6">
      <c r="A1" s="1" t="s">
        <v>107</v>
      </c>
      <c r="B1" s="1"/>
      <c r="C1" s="1"/>
      <c r="D1" s="1"/>
      <c r="E1" s="1"/>
      <c r="F1" s="1"/>
    </row>
    <row r="2" ht="49" customHeight="1" spans="1:6">
      <c r="A2" s="2" t="s">
        <v>108</v>
      </c>
      <c r="B2" s="2"/>
      <c r="C2" s="2"/>
      <c r="D2" s="2"/>
      <c r="E2" s="2"/>
      <c r="F2" s="2"/>
    </row>
    <row r="3" ht="76" customHeight="1" spans="1:6">
      <c r="A3" s="3" t="s">
        <v>1</v>
      </c>
      <c r="B3" s="4" t="s">
        <v>109</v>
      </c>
      <c r="C3" s="3" t="s">
        <v>110</v>
      </c>
      <c r="D3" s="5" t="s">
        <v>111</v>
      </c>
      <c r="E3" s="6"/>
      <c r="F3" s="3" t="s">
        <v>20</v>
      </c>
    </row>
    <row r="4" ht="72" customHeight="1" spans="1:6">
      <c r="A4" s="7">
        <v>1</v>
      </c>
      <c r="B4" s="8" t="s">
        <v>23</v>
      </c>
      <c r="C4" s="7">
        <f>D4</f>
        <v>260900</v>
      </c>
      <c r="D4" s="9">
        <v>260900</v>
      </c>
      <c r="E4" s="10"/>
      <c r="F4" s="11" t="s">
        <v>112</v>
      </c>
    </row>
    <row r="5" ht="72" customHeight="1" spans="1:6">
      <c r="A5" s="7">
        <v>2</v>
      </c>
      <c r="B5" s="8" t="s">
        <v>49</v>
      </c>
      <c r="C5" s="7">
        <f>D5</f>
        <v>54600</v>
      </c>
      <c r="D5" s="9">
        <v>54600</v>
      </c>
      <c r="E5" s="10"/>
      <c r="F5" s="11" t="s">
        <v>113</v>
      </c>
    </row>
    <row r="6" ht="72" customHeight="1" spans="1:6">
      <c r="A6" s="7">
        <v>3</v>
      </c>
      <c r="B6" s="8" t="s">
        <v>54</v>
      </c>
      <c r="C6" s="7">
        <f>D6</f>
        <v>562500</v>
      </c>
      <c r="D6" s="9">
        <v>562500</v>
      </c>
      <c r="E6" s="10"/>
      <c r="F6" s="11" t="s">
        <v>114</v>
      </c>
    </row>
    <row r="7" ht="72" customHeight="1" spans="1:6">
      <c r="A7" s="7">
        <v>4</v>
      </c>
      <c r="B7" s="8" t="s">
        <v>87</v>
      </c>
      <c r="C7" s="7">
        <f>D7</f>
        <v>76700</v>
      </c>
      <c r="D7" s="9">
        <v>76700</v>
      </c>
      <c r="E7" s="10"/>
      <c r="F7" s="11" t="s">
        <v>115</v>
      </c>
    </row>
    <row r="8" ht="72" customHeight="1" spans="1:6">
      <c r="A8" s="7">
        <v>5</v>
      </c>
      <c r="B8" s="8" t="s">
        <v>98</v>
      </c>
      <c r="C8" s="7">
        <f>D8</f>
        <v>209000</v>
      </c>
      <c r="D8" s="12">
        <v>209000</v>
      </c>
      <c r="E8" s="13"/>
      <c r="F8" s="14" t="s">
        <v>116</v>
      </c>
    </row>
    <row r="9" ht="56" customHeight="1" spans="1:6">
      <c r="A9" s="9" t="s">
        <v>110</v>
      </c>
      <c r="B9" s="10"/>
      <c r="C9" s="7"/>
      <c r="D9" s="15">
        <f>SUM(C4:C8)</f>
        <v>1163700</v>
      </c>
      <c r="E9" s="16"/>
      <c r="F9" s="17"/>
    </row>
    <row r="10" ht="85" customHeight="1"/>
  </sheetData>
  <mergeCells count="10">
    <mergeCell ref="A1:F1"/>
    <mergeCell ref="A2:F2"/>
    <mergeCell ref="D3:E3"/>
    <mergeCell ref="D4:E4"/>
    <mergeCell ref="D5:E5"/>
    <mergeCell ref="D6:E6"/>
    <mergeCell ref="D7:E7"/>
    <mergeCell ref="D8:E8"/>
    <mergeCell ref="A9:B9"/>
    <mergeCell ref="D9:F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分配方案明细表</vt:lpstr>
      <vt:lpstr>县(市)区分配表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misheal1393247838</cp:lastModifiedBy>
  <dcterms:created xsi:type="dcterms:W3CDTF">2021-10-13T08:14:00Z</dcterms:created>
  <dcterms:modified xsi:type="dcterms:W3CDTF">2022-06-07T02:19:12Z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B05B588379AD4AAFA93A3239AF8E388D</vt:lpwstr>
  </property>
  <property fmtid="{D5CDD505-2E9C-101B-9397-08002B2CF9AE}" pid="3" name="KSOProductBuildVer">
    <vt:lpwstr>2052-11.1.0.11744</vt:lpwstr>
  </property>
</Properties>
</file>