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统计表（各镇）" sheetId="8" r:id="rId1"/>
    <sheet name="明细表（各镇）" sheetId="7" r:id="rId2"/>
  </sheets>
  <definedNames>
    <definedName name="_xlnm._FilterDatabase" localSheetId="1" hidden="1">'明细表（各镇）'!$A$4:$K$53</definedName>
    <definedName name="_xlnm.Print_Titles" localSheetId="1">'明细表（各镇）'!$4:$4</definedName>
    <definedName name="_xlnm.Print_Area" localSheetId="0">'统计表（各镇）'!$A$1:$H$23</definedName>
    <definedName name="_xlnm.Print_Area" localSheetId="1">'明细表（各镇）'!$A$1:$N$53</definedName>
  </definedNames>
  <calcPr calcId="144525"/>
</workbook>
</file>

<file path=xl/sharedStrings.xml><?xml version="1.0" encoding="utf-8"?>
<sst xmlns="http://schemas.openxmlformats.org/spreadsheetml/2006/main" count="143" uniqueCount="91">
  <si>
    <t>附件5-1：</t>
  </si>
  <si>
    <t>镇（街）驻镇帮镇扶村项目资金支出使用台账</t>
  </si>
  <si>
    <t>注：此表每月25日前报农业农村局（nxfpbzjz@163.com），更新数据请对单元格标红</t>
  </si>
  <si>
    <t>序号</t>
  </si>
  <si>
    <t>资金使用单位</t>
  </si>
  <si>
    <t>项目已安排总金额（万元）</t>
  </si>
  <si>
    <t>已支出（万元）</t>
  </si>
  <si>
    <t>结余金额（万元）</t>
  </si>
  <si>
    <t>支出率</t>
  </si>
  <si>
    <t>待下达金额（万元）</t>
  </si>
  <si>
    <t>资金总体安排（万元）</t>
  </si>
  <si>
    <t>合计</t>
  </si>
  <si>
    <t>雄州街道</t>
  </si>
  <si>
    <t>百顺镇</t>
  </si>
  <si>
    <t>邓坊镇</t>
  </si>
  <si>
    <t>古市镇</t>
  </si>
  <si>
    <t>湖口镇</t>
  </si>
  <si>
    <t>黄坑镇</t>
  </si>
  <si>
    <t>江头镇</t>
  </si>
  <si>
    <t>界址镇</t>
  </si>
  <si>
    <t>澜河镇</t>
  </si>
  <si>
    <t>帽子峰镇</t>
  </si>
  <si>
    <t>南亩镇</t>
  </si>
  <si>
    <t>坪田镇</t>
  </si>
  <si>
    <t>全安镇</t>
  </si>
  <si>
    <t>水口镇</t>
  </si>
  <si>
    <t>乌迳镇</t>
  </si>
  <si>
    <t>油山镇</t>
  </si>
  <si>
    <t>珠玑镇</t>
  </si>
  <si>
    <t>主田镇</t>
  </si>
  <si>
    <t>附件5-2：</t>
  </si>
  <si>
    <t>注：此表每月25日前报至农业农村局（nxfpbzjz@163.com），更新数据请将单元格标红。</t>
  </si>
  <si>
    <t>安排项目</t>
  </si>
  <si>
    <t>项目安排金额（万元）</t>
  </si>
  <si>
    <t>已支出金额（万元）</t>
  </si>
  <si>
    <t>目前支出率</t>
  </si>
  <si>
    <t>预计下月支
出金额
（万元）</t>
  </si>
  <si>
    <t>预计支出总进度</t>
  </si>
  <si>
    <t>具体细分项目名称</t>
  </si>
  <si>
    <t>具体细分项目金额（万元）</t>
  </si>
  <si>
    <t>本月支出金额（万元）</t>
  </si>
  <si>
    <t>目前项目进展及资料报账情况</t>
  </si>
  <si>
    <t>备注</t>
  </si>
  <si>
    <t>雄州街道雄江风貌带农房管控微提升项目</t>
  </si>
  <si>
    <t>雄州街道农田水利设施建设项目</t>
  </si>
  <si>
    <t>雄州街道产业路建设项目</t>
  </si>
  <si>
    <t>雄州街道各村干路、支路道路硬化工程</t>
  </si>
  <si>
    <t>三面光及灌溉陂头修建</t>
  </si>
  <si>
    <t>大坝修建</t>
  </si>
  <si>
    <t>珠玑镇农田水利设施建设项目</t>
  </si>
  <si>
    <t>南雄市珠玑镇美丽乡村建设项目（里仁村凤凰桥路口至祠堂路口人居环境提升工程）</t>
  </si>
  <si>
    <t>烟稻轮作产业园</t>
  </si>
  <si>
    <t>黄坑镇乡村振兴产品展销中心建设项目</t>
  </si>
  <si>
    <t>黄坑镇许村村陂头建设项目</t>
  </si>
  <si>
    <t>黄坑镇三面光建设项目</t>
  </si>
  <si>
    <t>黄坑镇四小园建设</t>
  </si>
  <si>
    <t>2022年南雄市油山人居环境整治美丽乡村建设项目</t>
  </si>
  <si>
    <t>2021年南雄市油山镇脐橙基地道路建设项目</t>
  </si>
  <si>
    <t>2022年南雄市油山镇水利设施建设项目</t>
  </si>
  <si>
    <t>全安镇兰溪村高山云雾茶产业加工建设项目</t>
  </si>
  <si>
    <t>全安镇电商示范中心建设</t>
  </si>
  <si>
    <t>全安镇果蔬仓储物流中心</t>
  </si>
  <si>
    <t>全安镇美丽乡村建设项目</t>
  </si>
  <si>
    <t>全安镇基础设施建设项目</t>
  </si>
  <si>
    <t>全安镇农田水利设施建设项目</t>
  </si>
  <si>
    <t>江头镇武岭村凹子头至村委会路基建设项目</t>
  </si>
  <si>
    <t>邓坊镇中草药种植基地产业路硬化项目</t>
  </si>
  <si>
    <t>邓坊镇圩镇扩容提升项目</t>
  </si>
  <si>
    <t>主田镇农田水利设施建设项目</t>
  </si>
  <si>
    <t>水口镇撂荒耕地农田水利设施建设项目</t>
  </si>
  <si>
    <t>水口镇乡村智慧化改造项目</t>
  </si>
  <si>
    <t>韶关市南雄市古市镇“雪亮工程”建设项目</t>
  </si>
  <si>
    <t>韶关市南雄市古市镇溪口村烤烟房仓储厂修建修建项目</t>
  </si>
  <si>
    <t>韶关市南雄市古市镇丰源村运动广场建设项目</t>
  </si>
  <si>
    <t>韶关市南雄市古市镇工厂化大棚建设项目</t>
  </si>
  <si>
    <t>南雄市南亩镇鱼鲜村古村落水塘鱼塘环境整治提升工程项目</t>
  </si>
  <si>
    <t>南雄市南亩镇南亩村三面光工程建设项目</t>
  </si>
  <si>
    <t>南雄市界址镇机耕道建设项目</t>
  </si>
  <si>
    <t>银杏旅游环形公路路基建设</t>
  </si>
  <si>
    <t>坪田古银杏保护养护工程</t>
  </si>
  <si>
    <t>坪田银杏旅游大道343县道两旁风貌提升工程</t>
  </si>
  <si>
    <t>杏香薯种植基地扩产基础设施建设（机耕道）</t>
  </si>
  <si>
    <t>机耕路及桥梁工程</t>
  </si>
  <si>
    <t>桥梁修复及重建工程</t>
  </si>
  <si>
    <t>金丝皇菊产业发展项目</t>
  </si>
  <si>
    <t>农村基础设施及人居环境提升工程</t>
  </si>
  <si>
    <t>产业基础设施</t>
  </si>
  <si>
    <t>村道拓宽</t>
  </si>
  <si>
    <t>百顺镇乡村振兴产业基础设施建设项目</t>
  </si>
  <si>
    <t>美丽乡村建设—农房管控风貌提升</t>
  </si>
  <si>
    <t>农村人居环境整治-村庄基础设施建设-村级停车坪、护栏建设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</si>
</sst>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sz val="14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view="pageBreakPreview" zoomScaleNormal="100" workbookViewId="0">
      <selection activeCell="C5" sqref="C5"/>
    </sheetView>
  </sheetViews>
  <sheetFormatPr defaultColWidth="9" defaultRowHeight="13.5" outlineLevelCol="7"/>
  <cols>
    <col min="1" max="1" width="6.625" customWidth="1"/>
    <col min="2" max="2" width="20.625" customWidth="1"/>
    <col min="3" max="3" width="19.375" customWidth="1"/>
    <col min="4" max="4" width="19.25" customWidth="1"/>
    <col min="5" max="5" width="19.5" customWidth="1"/>
    <col min="6" max="6" width="12.625"/>
    <col min="7" max="7" width="13.625" customWidth="1"/>
    <col min="8" max="8" width="18.375" style="14" customWidth="1"/>
  </cols>
  <sheetData>
    <row r="1" s="3" customFormat="1" ht="24" customHeight="1" spans="1:8">
      <c r="A1" s="3" t="s">
        <v>0</v>
      </c>
      <c r="H1" s="15"/>
    </row>
    <row r="2" ht="3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9" customHeight="1" spans="1:8">
      <c r="A3" s="16" t="s">
        <v>2</v>
      </c>
      <c r="B3" s="16"/>
      <c r="C3" s="16"/>
      <c r="D3" s="16"/>
      <c r="E3" s="16"/>
      <c r="F3" s="16"/>
      <c r="G3" s="4"/>
      <c r="H3" s="4"/>
    </row>
    <row r="4" ht="45" customHeight="1" spans="1:8">
      <c r="A4" s="17" t="s">
        <v>3</v>
      </c>
      <c r="B4" s="17" t="s">
        <v>4</v>
      </c>
      <c r="C4" s="6" t="s">
        <v>5</v>
      </c>
      <c r="D4" s="18" t="s">
        <v>6</v>
      </c>
      <c r="E4" s="17" t="s">
        <v>7</v>
      </c>
      <c r="F4" s="17" t="s">
        <v>8</v>
      </c>
      <c r="G4" s="6" t="s">
        <v>9</v>
      </c>
      <c r="H4" s="6" t="s">
        <v>10</v>
      </c>
    </row>
    <row r="5" ht="32" customHeight="1" spans="1:8">
      <c r="A5" s="17"/>
      <c r="B5" s="17" t="s">
        <v>11</v>
      </c>
      <c r="C5" s="6">
        <f>SUM(C6:C23)</f>
        <v>7550</v>
      </c>
      <c r="D5" s="6">
        <f>SUM(D6:D23)</f>
        <v>941.365858</v>
      </c>
      <c r="E5" s="6">
        <f>SUM(E6:E23)</f>
        <v>6608.634142</v>
      </c>
      <c r="F5" s="9">
        <f>D5/C5</f>
        <v>0.124684219602649</v>
      </c>
      <c r="G5" s="6">
        <f>SUM(G6:G23)</f>
        <v>4750</v>
      </c>
      <c r="H5" s="6">
        <f>SUM(H6:H23)</f>
        <v>12300</v>
      </c>
    </row>
    <row r="6" ht="22" customHeight="1" spans="1:8">
      <c r="A6" s="17">
        <v>1</v>
      </c>
      <c r="B6" s="17" t="s">
        <v>12</v>
      </c>
      <c r="C6" s="17">
        <v>3400</v>
      </c>
      <c r="D6" s="17">
        <v>741.365858</v>
      </c>
      <c r="E6" s="17">
        <f>C6-D6</f>
        <v>2658.634142</v>
      </c>
      <c r="F6" s="19">
        <f t="shared" ref="F6:F24" si="0">D6/C6</f>
        <v>0.218048781764706</v>
      </c>
      <c r="G6" s="17">
        <v>600</v>
      </c>
      <c r="H6" s="6">
        <f>C6+G6</f>
        <v>4000</v>
      </c>
    </row>
    <row r="7" ht="22" customHeight="1" spans="1:8">
      <c r="A7" s="17">
        <v>2</v>
      </c>
      <c r="B7" s="17" t="s">
        <v>13</v>
      </c>
      <c r="C7" s="17">
        <v>200</v>
      </c>
      <c r="D7" s="17">
        <v>0</v>
      </c>
      <c r="E7" s="17">
        <v>200</v>
      </c>
      <c r="F7" s="19">
        <f t="shared" si="0"/>
        <v>0</v>
      </c>
      <c r="G7" s="17">
        <v>200</v>
      </c>
      <c r="H7" s="6">
        <f>C7+G7</f>
        <v>400</v>
      </c>
    </row>
    <row r="8" ht="22" customHeight="1" spans="1:8">
      <c r="A8" s="17">
        <v>3</v>
      </c>
      <c r="B8" s="17" t="s">
        <v>14</v>
      </c>
      <c r="C8" s="17">
        <v>200</v>
      </c>
      <c r="D8" s="17">
        <v>0</v>
      </c>
      <c r="E8" s="17">
        <v>200</v>
      </c>
      <c r="F8" s="19">
        <f t="shared" si="0"/>
        <v>0</v>
      </c>
      <c r="G8" s="17">
        <v>200</v>
      </c>
      <c r="H8" s="6">
        <f t="shared" ref="H8:H23" si="1">C8+G8</f>
        <v>400</v>
      </c>
    </row>
    <row r="9" ht="22" customHeight="1" spans="1:8">
      <c r="A9" s="17">
        <v>4</v>
      </c>
      <c r="B9" s="17" t="s">
        <v>15</v>
      </c>
      <c r="C9" s="17">
        <v>200</v>
      </c>
      <c r="D9" s="17">
        <v>0</v>
      </c>
      <c r="E9" s="17">
        <v>200</v>
      </c>
      <c r="F9" s="19">
        <f t="shared" si="0"/>
        <v>0</v>
      </c>
      <c r="G9" s="17">
        <v>200</v>
      </c>
      <c r="H9" s="6">
        <f t="shared" si="1"/>
        <v>400</v>
      </c>
    </row>
    <row r="10" ht="22" customHeight="1" spans="1:8">
      <c r="A10" s="17">
        <v>5</v>
      </c>
      <c r="B10" s="17" t="s">
        <v>16</v>
      </c>
      <c r="C10" s="17">
        <v>250</v>
      </c>
      <c r="D10" s="17">
        <v>0</v>
      </c>
      <c r="E10" s="17">
        <v>250</v>
      </c>
      <c r="F10" s="19">
        <f t="shared" si="0"/>
        <v>0</v>
      </c>
      <c r="G10" s="17">
        <v>250</v>
      </c>
      <c r="H10" s="6">
        <f t="shared" si="1"/>
        <v>500</v>
      </c>
    </row>
    <row r="11" ht="22" customHeight="1" spans="1:8">
      <c r="A11" s="17">
        <v>6</v>
      </c>
      <c r="B11" s="17" t="s">
        <v>17</v>
      </c>
      <c r="C11" s="17">
        <v>250</v>
      </c>
      <c r="D11" s="17">
        <v>0</v>
      </c>
      <c r="E11" s="17">
        <v>250</v>
      </c>
      <c r="F11" s="19">
        <f t="shared" si="0"/>
        <v>0</v>
      </c>
      <c r="G11" s="17">
        <v>250</v>
      </c>
      <c r="H11" s="6">
        <f t="shared" si="1"/>
        <v>500</v>
      </c>
    </row>
    <row r="12" ht="22" customHeight="1" spans="1:8">
      <c r="A12" s="17">
        <v>7</v>
      </c>
      <c r="B12" s="17" t="s">
        <v>18</v>
      </c>
      <c r="C12" s="17">
        <v>200</v>
      </c>
      <c r="D12" s="17">
        <v>0</v>
      </c>
      <c r="E12" s="17">
        <v>200</v>
      </c>
      <c r="F12" s="19">
        <f t="shared" si="0"/>
        <v>0</v>
      </c>
      <c r="G12" s="17">
        <v>200</v>
      </c>
      <c r="H12" s="6">
        <f t="shared" si="1"/>
        <v>400</v>
      </c>
    </row>
    <row r="13" ht="22" customHeight="1" spans="1:8">
      <c r="A13" s="17">
        <v>8</v>
      </c>
      <c r="B13" s="17" t="s">
        <v>19</v>
      </c>
      <c r="C13" s="17">
        <v>200</v>
      </c>
      <c r="D13" s="17">
        <v>0</v>
      </c>
      <c r="E13" s="17">
        <v>200</v>
      </c>
      <c r="F13" s="19">
        <f t="shared" si="0"/>
        <v>0</v>
      </c>
      <c r="G13" s="17">
        <v>200</v>
      </c>
      <c r="H13" s="6">
        <f t="shared" si="1"/>
        <v>400</v>
      </c>
    </row>
    <row r="14" ht="22" customHeight="1" spans="1:8">
      <c r="A14" s="17">
        <v>9</v>
      </c>
      <c r="B14" s="17" t="s">
        <v>20</v>
      </c>
      <c r="C14" s="17">
        <v>200</v>
      </c>
      <c r="D14" s="17">
        <v>0</v>
      </c>
      <c r="E14" s="17">
        <v>200</v>
      </c>
      <c r="F14" s="19">
        <f t="shared" si="0"/>
        <v>0</v>
      </c>
      <c r="G14" s="17">
        <v>200</v>
      </c>
      <c r="H14" s="6">
        <f t="shared" si="1"/>
        <v>400</v>
      </c>
    </row>
    <row r="15" ht="22" customHeight="1" spans="1:8">
      <c r="A15" s="17">
        <v>10</v>
      </c>
      <c r="B15" s="17" t="s">
        <v>21</v>
      </c>
      <c r="C15" s="17">
        <v>200</v>
      </c>
      <c r="D15" s="17">
        <v>0</v>
      </c>
      <c r="E15" s="17">
        <v>200</v>
      </c>
      <c r="F15" s="19">
        <f t="shared" si="0"/>
        <v>0</v>
      </c>
      <c r="G15" s="17">
        <v>200</v>
      </c>
      <c r="H15" s="6">
        <f t="shared" si="1"/>
        <v>400</v>
      </c>
    </row>
    <row r="16" ht="22" customHeight="1" spans="1:8">
      <c r="A16" s="17">
        <v>11</v>
      </c>
      <c r="B16" s="17" t="s">
        <v>22</v>
      </c>
      <c r="C16" s="17">
        <v>250</v>
      </c>
      <c r="D16" s="17">
        <v>0</v>
      </c>
      <c r="E16" s="17">
        <v>250</v>
      </c>
      <c r="F16" s="19">
        <f t="shared" si="0"/>
        <v>0</v>
      </c>
      <c r="G16" s="17">
        <v>250</v>
      </c>
      <c r="H16" s="6">
        <f t="shared" si="1"/>
        <v>500</v>
      </c>
    </row>
    <row r="17" ht="22" customHeight="1" spans="1:8">
      <c r="A17" s="17">
        <v>12</v>
      </c>
      <c r="B17" s="17" t="s">
        <v>23</v>
      </c>
      <c r="C17" s="17">
        <v>250</v>
      </c>
      <c r="D17" s="17">
        <v>0</v>
      </c>
      <c r="E17" s="17">
        <v>250</v>
      </c>
      <c r="F17" s="19">
        <f t="shared" si="0"/>
        <v>0</v>
      </c>
      <c r="G17" s="17">
        <v>250</v>
      </c>
      <c r="H17" s="6">
        <f t="shared" si="1"/>
        <v>500</v>
      </c>
    </row>
    <row r="18" ht="22" customHeight="1" spans="1:8">
      <c r="A18" s="17">
        <v>13</v>
      </c>
      <c r="B18" s="17" t="s">
        <v>24</v>
      </c>
      <c r="C18" s="17">
        <v>250</v>
      </c>
      <c r="D18" s="17">
        <v>0</v>
      </c>
      <c r="E18" s="17">
        <v>250</v>
      </c>
      <c r="F18" s="19">
        <f t="shared" si="0"/>
        <v>0</v>
      </c>
      <c r="G18" s="17">
        <v>250</v>
      </c>
      <c r="H18" s="6">
        <f t="shared" si="1"/>
        <v>500</v>
      </c>
    </row>
    <row r="19" ht="22" customHeight="1" spans="1:8">
      <c r="A19" s="17">
        <v>14</v>
      </c>
      <c r="B19" s="17" t="s">
        <v>25</v>
      </c>
      <c r="C19" s="17">
        <v>250</v>
      </c>
      <c r="D19" s="17">
        <v>0</v>
      </c>
      <c r="E19" s="17">
        <v>250</v>
      </c>
      <c r="F19" s="19">
        <f t="shared" si="0"/>
        <v>0</v>
      </c>
      <c r="G19" s="17">
        <v>250</v>
      </c>
      <c r="H19" s="6">
        <f t="shared" si="1"/>
        <v>500</v>
      </c>
    </row>
    <row r="20" ht="22" customHeight="1" spans="1:8">
      <c r="A20" s="17">
        <v>15</v>
      </c>
      <c r="B20" s="17" t="s">
        <v>26</v>
      </c>
      <c r="C20" s="17">
        <v>400</v>
      </c>
      <c r="D20" s="17">
        <v>0</v>
      </c>
      <c r="E20" s="17">
        <v>400</v>
      </c>
      <c r="F20" s="19">
        <f t="shared" si="0"/>
        <v>0</v>
      </c>
      <c r="G20" s="17">
        <v>400</v>
      </c>
      <c r="H20" s="6">
        <f t="shared" si="1"/>
        <v>800</v>
      </c>
    </row>
    <row r="21" ht="22" customHeight="1" spans="1:8">
      <c r="A21" s="17">
        <v>16</v>
      </c>
      <c r="B21" s="17" t="s">
        <v>27</v>
      </c>
      <c r="C21" s="17">
        <v>250</v>
      </c>
      <c r="D21" s="17">
        <v>0</v>
      </c>
      <c r="E21" s="17">
        <v>250</v>
      </c>
      <c r="F21" s="19">
        <f t="shared" si="0"/>
        <v>0</v>
      </c>
      <c r="G21" s="17">
        <v>250</v>
      </c>
      <c r="H21" s="6">
        <f t="shared" si="1"/>
        <v>500</v>
      </c>
    </row>
    <row r="22" ht="22" customHeight="1" spans="1:8">
      <c r="A22" s="17">
        <v>17</v>
      </c>
      <c r="B22" s="17" t="s">
        <v>28</v>
      </c>
      <c r="C22" s="17">
        <v>400</v>
      </c>
      <c r="D22" s="17">
        <v>200</v>
      </c>
      <c r="E22" s="17">
        <v>200</v>
      </c>
      <c r="F22" s="19">
        <f t="shared" si="0"/>
        <v>0.5</v>
      </c>
      <c r="G22" s="17">
        <v>400</v>
      </c>
      <c r="H22" s="6">
        <f t="shared" si="1"/>
        <v>800</v>
      </c>
    </row>
    <row r="23" ht="22" customHeight="1" spans="1:8">
      <c r="A23" s="17">
        <v>18</v>
      </c>
      <c r="B23" s="17" t="s">
        <v>29</v>
      </c>
      <c r="C23" s="17">
        <v>200</v>
      </c>
      <c r="D23" s="17">
        <v>0</v>
      </c>
      <c r="E23" s="17">
        <v>200</v>
      </c>
      <c r="F23" s="19">
        <f t="shared" si="0"/>
        <v>0</v>
      </c>
      <c r="G23" s="17">
        <v>200</v>
      </c>
      <c r="H23" s="6">
        <f t="shared" si="1"/>
        <v>400</v>
      </c>
    </row>
  </sheetData>
  <mergeCells count="2">
    <mergeCell ref="A2:H2"/>
    <mergeCell ref="A3:F3"/>
  </mergeCells>
  <pageMargins left="0.75" right="0.75" top="0.511805555555556" bottom="0.43263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view="pageBreakPreview" zoomScaleNormal="100" workbookViewId="0">
      <pane ySplit="4" topLeftCell="A23" activePane="bottomLeft" state="frozen"/>
      <selection/>
      <selection pane="bottomLeft" activeCell="K24" sqref="K24"/>
    </sheetView>
  </sheetViews>
  <sheetFormatPr defaultColWidth="9" defaultRowHeight="13.5"/>
  <cols>
    <col min="1" max="1" width="5.5" customWidth="1"/>
    <col min="2" max="2" width="9.5" customWidth="1"/>
    <col min="3" max="3" width="24.375" customWidth="1"/>
    <col min="4" max="4" width="9.25" customWidth="1"/>
    <col min="5" max="5" width="12" customWidth="1"/>
    <col min="6" max="6" width="11.5" customWidth="1"/>
    <col min="7" max="7" width="7" customWidth="1"/>
    <col min="8" max="8" width="11.25" customWidth="1"/>
    <col min="9" max="9" width="12.875" customWidth="1"/>
    <col min="10" max="10" width="9" customWidth="1"/>
  </cols>
  <sheetData>
    <row r="1" ht="33" customHeight="1" spans="1:1">
      <c r="A1" s="3" t="s">
        <v>30</v>
      </c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1" ht="26" customHeight="1" spans="1:11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64" customHeight="1" spans="1:14">
      <c r="A4" s="6" t="s">
        <v>3</v>
      </c>
      <c r="B4" s="6" t="s">
        <v>4</v>
      </c>
      <c r="C4" s="6" t="s">
        <v>32</v>
      </c>
      <c r="D4" s="6" t="s">
        <v>33</v>
      </c>
      <c r="E4" s="7" t="s">
        <v>34</v>
      </c>
      <c r="F4" s="6" t="s">
        <v>7</v>
      </c>
      <c r="G4" s="6" t="s">
        <v>35</v>
      </c>
      <c r="H4" s="8" t="s">
        <v>36</v>
      </c>
      <c r="I4" s="6" t="s">
        <v>37</v>
      </c>
      <c r="J4" s="8" t="s">
        <v>38</v>
      </c>
      <c r="K4" s="8" t="s">
        <v>39</v>
      </c>
      <c r="L4" s="8" t="s">
        <v>40</v>
      </c>
      <c r="M4" s="8" t="s">
        <v>41</v>
      </c>
      <c r="N4" s="6" t="s">
        <v>42</v>
      </c>
    </row>
    <row r="5" s="1" customFormat="1" ht="35" customHeight="1" spans="1:14">
      <c r="A5" s="6"/>
      <c r="B5" s="6"/>
      <c r="C5" s="6"/>
      <c r="D5" s="6">
        <f>SUM(D6:D53)</f>
        <v>7350</v>
      </c>
      <c r="E5" s="6">
        <f>SUM(E6:E53)</f>
        <v>741.365858</v>
      </c>
      <c r="F5" s="6">
        <f>SUM(F6:F53)</f>
        <v>6608.634142</v>
      </c>
      <c r="G5" s="9">
        <f t="shared" ref="G5:G12" si="0">E5/D5</f>
        <v>0.100866103129252</v>
      </c>
      <c r="H5" s="6">
        <f>SUM(H6:H53)</f>
        <v>0</v>
      </c>
      <c r="I5" s="9">
        <f>(E5+H5)/D5</f>
        <v>0.100866103129252</v>
      </c>
      <c r="J5" s="7"/>
      <c r="K5" s="6"/>
      <c r="L5" s="12"/>
      <c r="M5" s="12"/>
      <c r="N5" s="12"/>
    </row>
    <row r="6" s="2" customFormat="1" ht="40" customHeight="1" spans="1:14">
      <c r="A6" s="10">
        <v>1</v>
      </c>
      <c r="B6" s="10" t="s">
        <v>12</v>
      </c>
      <c r="C6" s="10" t="s">
        <v>43</v>
      </c>
      <c r="D6" s="10">
        <v>1100</v>
      </c>
      <c r="E6" s="10">
        <v>541.365858</v>
      </c>
      <c r="F6" s="10">
        <f t="shared" ref="F6:F12" si="1">D6-E6</f>
        <v>558.634142</v>
      </c>
      <c r="G6" s="11">
        <f t="shared" si="0"/>
        <v>0.49215078</v>
      </c>
      <c r="H6" s="10"/>
      <c r="I6" s="11">
        <f t="shared" ref="I6:I12" si="2">(H6+E6)/D6</f>
        <v>0.49215078</v>
      </c>
      <c r="J6" s="10"/>
      <c r="K6" s="10"/>
      <c r="L6" s="13"/>
      <c r="M6" s="13"/>
      <c r="N6" s="13"/>
    </row>
    <row r="7" s="2" customFormat="1" ht="40" customHeight="1" spans="1:14">
      <c r="A7" s="10">
        <v>2</v>
      </c>
      <c r="B7" s="10" t="s">
        <v>12</v>
      </c>
      <c r="C7" s="10" t="s">
        <v>44</v>
      </c>
      <c r="D7" s="10">
        <v>818.78</v>
      </c>
      <c r="E7" s="10">
        <v>200</v>
      </c>
      <c r="F7" s="10">
        <f t="shared" si="1"/>
        <v>618.78</v>
      </c>
      <c r="G7" s="11">
        <f t="shared" si="0"/>
        <v>0.244265858960893</v>
      </c>
      <c r="H7" s="10"/>
      <c r="I7" s="11">
        <f t="shared" si="2"/>
        <v>0.244265858960893</v>
      </c>
      <c r="J7" s="10"/>
      <c r="K7" s="10"/>
      <c r="L7" s="13"/>
      <c r="M7" s="13"/>
      <c r="N7" s="13"/>
    </row>
    <row r="8" s="2" customFormat="1" ht="40" customHeight="1" spans="1:14">
      <c r="A8" s="10">
        <v>3</v>
      </c>
      <c r="B8" s="10" t="s">
        <v>12</v>
      </c>
      <c r="C8" s="10" t="s">
        <v>45</v>
      </c>
      <c r="D8" s="10">
        <v>681.22</v>
      </c>
      <c r="E8" s="10">
        <v>0</v>
      </c>
      <c r="F8" s="10">
        <f t="shared" si="1"/>
        <v>681.22</v>
      </c>
      <c r="G8" s="11">
        <f t="shared" si="0"/>
        <v>0</v>
      </c>
      <c r="H8" s="10"/>
      <c r="I8" s="11">
        <f t="shared" si="2"/>
        <v>0</v>
      </c>
      <c r="J8" s="10"/>
      <c r="K8" s="10"/>
      <c r="L8" s="13"/>
      <c r="M8" s="13"/>
      <c r="N8" s="13"/>
    </row>
    <row r="9" s="2" customFormat="1" ht="40" customHeight="1" spans="1:14">
      <c r="A9" s="10">
        <v>4</v>
      </c>
      <c r="B9" s="10" t="s">
        <v>12</v>
      </c>
      <c r="C9" s="10" t="s">
        <v>46</v>
      </c>
      <c r="D9" s="10">
        <v>800</v>
      </c>
      <c r="E9" s="10">
        <v>0</v>
      </c>
      <c r="F9" s="10">
        <f t="shared" si="1"/>
        <v>800</v>
      </c>
      <c r="G9" s="11">
        <f t="shared" si="0"/>
        <v>0</v>
      </c>
      <c r="H9" s="10"/>
      <c r="I9" s="11">
        <f t="shared" si="2"/>
        <v>0</v>
      </c>
      <c r="J9" s="10"/>
      <c r="K9" s="10"/>
      <c r="L9" s="13"/>
      <c r="M9" s="13"/>
      <c r="N9" s="13"/>
    </row>
    <row r="10" s="2" customFormat="1" ht="40" customHeight="1" spans="1:14">
      <c r="A10" s="10">
        <v>5</v>
      </c>
      <c r="B10" s="10" t="s">
        <v>26</v>
      </c>
      <c r="C10" s="10" t="s">
        <v>47</v>
      </c>
      <c r="D10" s="10">
        <v>250</v>
      </c>
      <c r="E10" s="10">
        <v>0</v>
      </c>
      <c r="F10" s="10">
        <f t="shared" si="1"/>
        <v>250</v>
      </c>
      <c r="G10" s="11">
        <f t="shared" si="0"/>
        <v>0</v>
      </c>
      <c r="H10" s="10"/>
      <c r="I10" s="11">
        <f t="shared" si="2"/>
        <v>0</v>
      </c>
      <c r="J10" s="10"/>
      <c r="K10" s="10"/>
      <c r="L10" s="13"/>
      <c r="M10" s="13"/>
      <c r="N10" s="13"/>
    </row>
    <row r="11" s="2" customFormat="1" ht="40" customHeight="1" spans="1:14">
      <c r="A11" s="10">
        <v>6</v>
      </c>
      <c r="B11" s="10" t="s">
        <v>26</v>
      </c>
      <c r="C11" s="10" t="s">
        <v>48</v>
      </c>
      <c r="D11" s="10">
        <v>150</v>
      </c>
      <c r="E11" s="10">
        <v>0</v>
      </c>
      <c r="F11" s="10">
        <f t="shared" si="1"/>
        <v>150</v>
      </c>
      <c r="G11" s="11">
        <f t="shared" si="0"/>
        <v>0</v>
      </c>
      <c r="H11" s="10"/>
      <c r="I11" s="11">
        <f t="shared" si="2"/>
        <v>0</v>
      </c>
      <c r="J11" s="10"/>
      <c r="K11" s="10"/>
      <c r="L11" s="13"/>
      <c r="M11" s="13"/>
      <c r="N11" s="13"/>
    </row>
    <row r="12" s="2" customFormat="1" ht="40" customHeight="1" spans="1:14">
      <c r="A12" s="10">
        <v>7</v>
      </c>
      <c r="B12" s="10" t="s">
        <v>28</v>
      </c>
      <c r="C12" s="10" t="s">
        <v>49</v>
      </c>
      <c r="D12" s="10">
        <v>150</v>
      </c>
      <c r="E12" s="10">
        <v>0</v>
      </c>
      <c r="F12" s="10">
        <f t="shared" si="1"/>
        <v>150</v>
      </c>
      <c r="G12" s="11">
        <f t="shared" si="0"/>
        <v>0</v>
      </c>
      <c r="H12" s="10"/>
      <c r="I12" s="11">
        <f t="shared" si="2"/>
        <v>0</v>
      </c>
      <c r="J12" s="10"/>
      <c r="K12" s="10"/>
      <c r="L12" s="13"/>
      <c r="M12" s="13"/>
      <c r="N12" s="13"/>
    </row>
    <row r="13" s="2" customFormat="1" ht="40" customHeight="1" spans="1:14">
      <c r="A13" s="10">
        <v>8</v>
      </c>
      <c r="B13" s="10" t="s">
        <v>28</v>
      </c>
      <c r="C13" s="10" t="s">
        <v>50</v>
      </c>
      <c r="D13" s="10">
        <v>50</v>
      </c>
      <c r="E13" s="10">
        <v>0</v>
      </c>
      <c r="F13" s="10">
        <f t="shared" ref="F13:F33" si="3">D13-E13</f>
        <v>50</v>
      </c>
      <c r="G13" s="11">
        <f t="shared" ref="G13:G33" si="4">E13/D13</f>
        <v>0</v>
      </c>
      <c r="H13" s="10"/>
      <c r="I13" s="11">
        <f t="shared" ref="I13:I54" si="5">(H13+E13)/D13</f>
        <v>0</v>
      </c>
      <c r="J13" s="10"/>
      <c r="K13" s="10"/>
      <c r="L13" s="13"/>
      <c r="M13" s="13"/>
      <c r="N13" s="13"/>
    </row>
    <row r="14" s="2" customFormat="1" ht="40" customHeight="1" spans="1:14">
      <c r="A14" s="10">
        <v>9</v>
      </c>
      <c r="B14" s="10" t="s">
        <v>16</v>
      </c>
      <c r="C14" s="10" t="s">
        <v>51</v>
      </c>
      <c r="D14" s="10">
        <v>250</v>
      </c>
      <c r="E14" s="10">
        <v>0</v>
      </c>
      <c r="F14" s="10">
        <f t="shared" si="3"/>
        <v>250</v>
      </c>
      <c r="G14" s="11">
        <f t="shared" si="4"/>
        <v>0</v>
      </c>
      <c r="H14" s="10"/>
      <c r="I14" s="11">
        <f t="shared" si="5"/>
        <v>0</v>
      </c>
      <c r="J14" s="10"/>
      <c r="K14" s="10"/>
      <c r="L14" s="13"/>
      <c r="M14" s="13"/>
      <c r="N14" s="13"/>
    </row>
    <row r="15" s="2" customFormat="1" ht="40" customHeight="1" spans="1:14">
      <c r="A15" s="10">
        <v>10</v>
      </c>
      <c r="B15" s="10" t="s">
        <v>17</v>
      </c>
      <c r="C15" s="10" t="s">
        <v>52</v>
      </c>
      <c r="D15" s="10">
        <v>25</v>
      </c>
      <c r="E15" s="10">
        <v>0</v>
      </c>
      <c r="F15" s="10">
        <f t="shared" si="3"/>
        <v>25</v>
      </c>
      <c r="G15" s="11">
        <f t="shared" si="4"/>
        <v>0</v>
      </c>
      <c r="H15" s="10"/>
      <c r="I15" s="11">
        <f t="shared" si="5"/>
        <v>0</v>
      </c>
      <c r="J15" s="10"/>
      <c r="K15" s="10"/>
      <c r="L15" s="13"/>
      <c r="M15" s="13"/>
      <c r="N15" s="13"/>
    </row>
    <row r="16" s="2" customFormat="1" ht="40" customHeight="1" spans="1:14">
      <c r="A16" s="10">
        <v>11</v>
      </c>
      <c r="B16" s="10" t="s">
        <v>17</v>
      </c>
      <c r="C16" s="10" t="s">
        <v>53</v>
      </c>
      <c r="D16" s="10">
        <v>15</v>
      </c>
      <c r="E16" s="10">
        <v>0</v>
      </c>
      <c r="F16" s="10">
        <f t="shared" si="3"/>
        <v>15</v>
      </c>
      <c r="G16" s="11">
        <f t="shared" si="4"/>
        <v>0</v>
      </c>
      <c r="H16" s="10"/>
      <c r="I16" s="11">
        <f t="shared" si="5"/>
        <v>0</v>
      </c>
      <c r="J16" s="10"/>
      <c r="K16" s="10"/>
      <c r="L16" s="13"/>
      <c r="M16" s="13"/>
      <c r="N16" s="13"/>
    </row>
    <row r="17" s="2" customFormat="1" ht="40" customHeight="1" spans="1:14">
      <c r="A17" s="10">
        <v>12</v>
      </c>
      <c r="B17" s="10" t="s">
        <v>17</v>
      </c>
      <c r="C17" s="10" t="s">
        <v>54</v>
      </c>
      <c r="D17" s="10">
        <v>95</v>
      </c>
      <c r="E17" s="10">
        <v>0</v>
      </c>
      <c r="F17" s="10">
        <f t="shared" si="3"/>
        <v>95</v>
      </c>
      <c r="G17" s="11">
        <f t="shared" si="4"/>
        <v>0</v>
      </c>
      <c r="H17" s="10"/>
      <c r="I17" s="11">
        <f t="shared" si="5"/>
        <v>0</v>
      </c>
      <c r="J17" s="10"/>
      <c r="K17" s="10"/>
      <c r="L17" s="13"/>
      <c r="M17" s="13"/>
      <c r="N17" s="13"/>
    </row>
    <row r="18" s="2" customFormat="1" ht="40" customHeight="1" spans="1:14">
      <c r="A18" s="10">
        <v>13</v>
      </c>
      <c r="B18" s="10" t="s">
        <v>17</v>
      </c>
      <c r="C18" s="10" t="s">
        <v>55</v>
      </c>
      <c r="D18" s="10">
        <v>115</v>
      </c>
      <c r="E18" s="10">
        <v>0</v>
      </c>
      <c r="F18" s="10">
        <f t="shared" si="3"/>
        <v>115</v>
      </c>
      <c r="G18" s="11">
        <f t="shared" si="4"/>
        <v>0</v>
      </c>
      <c r="H18" s="10"/>
      <c r="I18" s="11">
        <f t="shared" si="5"/>
        <v>0</v>
      </c>
      <c r="J18" s="10"/>
      <c r="K18" s="10"/>
      <c r="L18" s="13"/>
      <c r="M18" s="13"/>
      <c r="N18" s="13"/>
    </row>
    <row r="19" s="2" customFormat="1" ht="40" customHeight="1" spans="1:14">
      <c r="A19" s="10">
        <v>14</v>
      </c>
      <c r="B19" s="10" t="s">
        <v>27</v>
      </c>
      <c r="C19" s="10" t="s">
        <v>56</v>
      </c>
      <c r="D19" s="10">
        <v>155</v>
      </c>
      <c r="E19" s="10">
        <v>0</v>
      </c>
      <c r="F19" s="10">
        <f t="shared" si="3"/>
        <v>155</v>
      </c>
      <c r="G19" s="11">
        <f t="shared" si="4"/>
        <v>0</v>
      </c>
      <c r="H19" s="10"/>
      <c r="I19" s="11">
        <f t="shared" si="5"/>
        <v>0</v>
      </c>
      <c r="J19" s="10"/>
      <c r="K19" s="10"/>
      <c r="L19" s="13"/>
      <c r="M19" s="13"/>
      <c r="N19" s="13"/>
    </row>
    <row r="20" s="2" customFormat="1" ht="40" customHeight="1" spans="1:14">
      <c r="A20" s="10">
        <v>15</v>
      </c>
      <c r="B20" s="10" t="s">
        <v>27</v>
      </c>
      <c r="C20" s="10" t="s">
        <v>57</v>
      </c>
      <c r="D20" s="10">
        <v>32.5</v>
      </c>
      <c r="E20" s="10">
        <v>0</v>
      </c>
      <c r="F20" s="10">
        <f t="shared" si="3"/>
        <v>32.5</v>
      </c>
      <c r="G20" s="11">
        <f t="shared" si="4"/>
        <v>0</v>
      </c>
      <c r="H20" s="10"/>
      <c r="I20" s="11">
        <f t="shared" si="5"/>
        <v>0</v>
      </c>
      <c r="J20" s="10"/>
      <c r="K20" s="10"/>
      <c r="L20" s="13"/>
      <c r="M20" s="13"/>
      <c r="N20" s="13"/>
    </row>
    <row r="21" s="2" customFormat="1" ht="40" customHeight="1" spans="1:14">
      <c r="A21" s="10">
        <v>16</v>
      </c>
      <c r="B21" s="10" t="s">
        <v>27</v>
      </c>
      <c r="C21" s="10" t="s">
        <v>58</v>
      </c>
      <c r="D21" s="10">
        <v>62.5</v>
      </c>
      <c r="E21" s="10">
        <v>0</v>
      </c>
      <c r="F21" s="10">
        <f t="shared" si="3"/>
        <v>62.5</v>
      </c>
      <c r="G21" s="11">
        <f t="shared" si="4"/>
        <v>0</v>
      </c>
      <c r="H21" s="10"/>
      <c r="I21" s="11">
        <f t="shared" si="5"/>
        <v>0</v>
      </c>
      <c r="J21" s="10"/>
      <c r="K21" s="10"/>
      <c r="L21" s="13"/>
      <c r="M21" s="13"/>
      <c r="N21" s="13"/>
    </row>
    <row r="22" s="2" customFormat="1" ht="40" customHeight="1" spans="1:14">
      <c r="A22" s="10">
        <v>17</v>
      </c>
      <c r="B22" s="10" t="s">
        <v>24</v>
      </c>
      <c r="C22" s="10" t="s">
        <v>59</v>
      </c>
      <c r="D22" s="10">
        <v>40</v>
      </c>
      <c r="E22" s="10">
        <v>0</v>
      </c>
      <c r="F22" s="10">
        <f t="shared" si="3"/>
        <v>40</v>
      </c>
      <c r="G22" s="11">
        <f t="shared" si="4"/>
        <v>0</v>
      </c>
      <c r="H22" s="10"/>
      <c r="I22" s="11">
        <f t="shared" si="5"/>
        <v>0</v>
      </c>
      <c r="J22" s="10"/>
      <c r="K22" s="10"/>
      <c r="L22" s="13"/>
      <c r="M22" s="13"/>
      <c r="N22" s="13"/>
    </row>
    <row r="23" s="2" customFormat="1" ht="40" customHeight="1" spans="1:14">
      <c r="A23" s="10">
        <v>18</v>
      </c>
      <c r="B23" s="10" t="s">
        <v>24</v>
      </c>
      <c r="C23" s="10" t="s">
        <v>60</v>
      </c>
      <c r="D23" s="10">
        <v>40</v>
      </c>
      <c r="E23" s="10">
        <v>0</v>
      </c>
      <c r="F23" s="10">
        <f t="shared" si="3"/>
        <v>40</v>
      </c>
      <c r="G23" s="11">
        <f t="shared" si="4"/>
        <v>0</v>
      </c>
      <c r="H23" s="10"/>
      <c r="I23" s="11">
        <f t="shared" si="5"/>
        <v>0</v>
      </c>
      <c r="J23" s="10"/>
      <c r="K23" s="10"/>
      <c r="L23" s="13"/>
      <c r="M23" s="13"/>
      <c r="N23" s="13"/>
    </row>
    <row r="24" s="2" customFormat="1" ht="40" customHeight="1" spans="1:14">
      <c r="A24" s="10">
        <v>19</v>
      </c>
      <c r="B24" s="10" t="s">
        <v>24</v>
      </c>
      <c r="C24" s="10" t="s">
        <v>61</v>
      </c>
      <c r="D24" s="10">
        <v>25</v>
      </c>
      <c r="E24" s="10">
        <v>0</v>
      </c>
      <c r="F24" s="10">
        <f t="shared" si="3"/>
        <v>25</v>
      </c>
      <c r="G24" s="11">
        <f t="shared" si="4"/>
        <v>0</v>
      </c>
      <c r="H24" s="10"/>
      <c r="I24" s="11">
        <f t="shared" si="5"/>
        <v>0</v>
      </c>
      <c r="J24" s="10"/>
      <c r="K24" s="10"/>
      <c r="L24" s="13"/>
      <c r="M24" s="13"/>
      <c r="N24" s="13"/>
    </row>
    <row r="25" s="2" customFormat="1" ht="40" customHeight="1" spans="1:14">
      <c r="A25" s="10">
        <v>20</v>
      </c>
      <c r="B25" s="10" t="s">
        <v>24</v>
      </c>
      <c r="C25" s="10" t="s">
        <v>62</v>
      </c>
      <c r="D25" s="10">
        <v>40</v>
      </c>
      <c r="E25" s="10">
        <v>0</v>
      </c>
      <c r="F25" s="10">
        <f t="shared" si="3"/>
        <v>40</v>
      </c>
      <c r="G25" s="11">
        <f t="shared" si="4"/>
        <v>0</v>
      </c>
      <c r="H25" s="10"/>
      <c r="I25" s="11">
        <f t="shared" si="5"/>
        <v>0</v>
      </c>
      <c r="J25" s="10"/>
      <c r="K25" s="10"/>
      <c r="L25" s="13"/>
      <c r="M25" s="13"/>
      <c r="N25" s="13"/>
    </row>
    <row r="26" s="2" customFormat="1" ht="40" customHeight="1" spans="1:14">
      <c r="A26" s="10">
        <v>21</v>
      </c>
      <c r="B26" s="10" t="s">
        <v>24</v>
      </c>
      <c r="C26" s="10" t="s">
        <v>63</v>
      </c>
      <c r="D26" s="10">
        <v>40</v>
      </c>
      <c r="E26" s="10">
        <v>0</v>
      </c>
      <c r="F26" s="10">
        <f t="shared" si="3"/>
        <v>40</v>
      </c>
      <c r="G26" s="11">
        <f t="shared" si="4"/>
        <v>0</v>
      </c>
      <c r="H26" s="10"/>
      <c r="I26" s="11">
        <f t="shared" si="5"/>
        <v>0</v>
      </c>
      <c r="J26" s="10"/>
      <c r="K26" s="10"/>
      <c r="L26" s="13"/>
      <c r="M26" s="13"/>
      <c r="N26" s="13"/>
    </row>
    <row r="27" s="2" customFormat="1" ht="40" customHeight="1" spans="1:14">
      <c r="A27" s="10">
        <v>22</v>
      </c>
      <c r="B27" s="10" t="s">
        <v>24</v>
      </c>
      <c r="C27" s="10" t="s">
        <v>64</v>
      </c>
      <c r="D27" s="10">
        <v>65</v>
      </c>
      <c r="E27" s="10">
        <v>0</v>
      </c>
      <c r="F27" s="10">
        <f t="shared" si="3"/>
        <v>65</v>
      </c>
      <c r="G27" s="11">
        <f t="shared" si="4"/>
        <v>0</v>
      </c>
      <c r="H27" s="10"/>
      <c r="I27" s="11">
        <f t="shared" si="5"/>
        <v>0</v>
      </c>
      <c r="J27" s="10"/>
      <c r="K27" s="10"/>
      <c r="L27" s="13"/>
      <c r="M27" s="13"/>
      <c r="N27" s="13"/>
    </row>
    <row r="28" s="2" customFormat="1" ht="40" customHeight="1" spans="1:14">
      <c r="A28" s="10">
        <v>23</v>
      </c>
      <c r="B28" s="10" t="s">
        <v>18</v>
      </c>
      <c r="C28" s="10" t="s">
        <v>65</v>
      </c>
      <c r="D28" s="10">
        <v>200</v>
      </c>
      <c r="E28" s="10">
        <v>0</v>
      </c>
      <c r="F28" s="10">
        <f t="shared" si="3"/>
        <v>200</v>
      </c>
      <c r="G28" s="11">
        <f t="shared" si="4"/>
        <v>0</v>
      </c>
      <c r="H28" s="10"/>
      <c r="I28" s="11">
        <f t="shared" si="5"/>
        <v>0</v>
      </c>
      <c r="J28" s="10"/>
      <c r="K28" s="10"/>
      <c r="L28" s="13"/>
      <c r="M28" s="13"/>
      <c r="N28" s="13"/>
    </row>
    <row r="29" s="2" customFormat="1" ht="40" customHeight="1" spans="1:14">
      <c r="A29" s="10">
        <v>24</v>
      </c>
      <c r="B29" s="10" t="s">
        <v>14</v>
      </c>
      <c r="C29" s="10" t="s">
        <v>66</v>
      </c>
      <c r="D29" s="10">
        <v>40</v>
      </c>
      <c r="E29" s="10">
        <v>0</v>
      </c>
      <c r="F29" s="10">
        <f t="shared" si="3"/>
        <v>40</v>
      </c>
      <c r="G29" s="11">
        <f t="shared" si="4"/>
        <v>0</v>
      </c>
      <c r="H29" s="10"/>
      <c r="I29" s="11">
        <f t="shared" si="5"/>
        <v>0</v>
      </c>
      <c r="J29" s="10"/>
      <c r="K29" s="10"/>
      <c r="L29" s="13"/>
      <c r="M29" s="13"/>
      <c r="N29" s="13"/>
    </row>
    <row r="30" s="2" customFormat="1" ht="40" customHeight="1" spans="1:14">
      <c r="A30" s="10">
        <v>25</v>
      </c>
      <c r="B30" s="10" t="s">
        <v>14</v>
      </c>
      <c r="C30" s="10" t="s">
        <v>67</v>
      </c>
      <c r="D30" s="10">
        <v>160</v>
      </c>
      <c r="E30" s="10">
        <v>0</v>
      </c>
      <c r="F30" s="10">
        <f t="shared" si="3"/>
        <v>160</v>
      </c>
      <c r="G30" s="11">
        <f t="shared" si="4"/>
        <v>0</v>
      </c>
      <c r="H30" s="10"/>
      <c r="I30" s="11">
        <f t="shared" si="5"/>
        <v>0</v>
      </c>
      <c r="J30" s="10"/>
      <c r="K30" s="10"/>
      <c r="L30" s="13"/>
      <c r="M30" s="13"/>
      <c r="N30" s="13"/>
    </row>
    <row r="31" s="2" customFormat="1" ht="40" customHeight="1" spans="1:14">
      <c r="A31" s="10">
        <v>26</v>
      </c>
      <c r="B31" s="10" t="s">
        <v>29</v>
      </c>
      <c r="C31" s="10" t="s">
        <v>68</v>
      </c>
      <c r="D31" s="10">
        <v>200</v>
      </c>
      <c r="E31" s="10">
        <v>0</v>
      </c>
      <c r="F31" s="10">
        <f t="shared" si="3"/>
        <v>200</v>
      </c>
      <c r="G31" s="11">
        <f t="shared" si="4"/>
        <v>0</v>
      </c>
      <c r="H31" s="10"/>
      <c r="I31" s="11">
        <f t="shared" si="5"/>
        <v>0</v>
      </c>
      <c r="J31" s="10"/>
      <c r="K31" s="10"/>
      <c r="L31" s="13"/>
      <c r="M31" s="13"/>
      <c r="N31" s="13"/>
    </row>
    <row r="32" s="2" customFormat="1" ht="40" customHeight="1" spans="1:14">
      <c r="A32" s="10">
        <v>27</v>
      </c>
      <c r="B32" s="10" t="s">
        <v>25</v>
      </c>
      <c r="C32" s="10" t="s">
        <v>69</v>
      </c>
      <c r="D32" s="10">
        <v>150</v>
      </c>
      <c r="E32" s="10">
        <v>0</v>
      </c>
      <c r="F32" s="10">
        <f t="shared" si="3"/>
        <v>150</v>
      </c>
      <c r="G32" s="11">
        <f t="shared" si="4"/>
        <v>0</v>
      </c>
      <c r="H32" s="10"/>
      <c r="I32" s="11">
        <f t="shared" si="5"/>
        <v>0</v>
      </c>
      <c r="J32" s="10"/>
      <c r="K32" s="10"/>
      <c r="L32" s="13"/>
      <c r="M32" s="13"/>
      <c r="N32" s="13"/>
    </row>
    <row r="33" s="2" customFormat="1" ht="40" customHeight="1" spans="1:14">
      <c r="A33" s="10">
        <v>28</v>
      </c>
      <c r="B33" s="10" t="s">
        <v>25</v>
      </c>
      <c r="C33" s="10" t="s">
        <v>70</v>
      </c>
      <c r="D33" s="10">
        <v>100</v>
      </c>
      <c r="E33" s="10">
        <v>0</v>
      </c>
      <c r="F33" s="10">
        <f t="shared" si="3"/>
        <v>100</v>
      </c>
      <c r="G33" s="11">
        <f t="shared" si="4"/>
        <v>0</v>
      </c>
      <c r="H33" s="10"/>
      <c r="I33" s="11">
        <f t="shared" si="5"/>
        <v>0</v>
      </c>
      <c r="J33" s="10"/>
      <c r="K33" s="10"/>
      <c r="L33" s="13"/>
      <c r="M33" s="13"/>
      <c r="N33" s="13"/>
    </row>
    <row r="34" s="2" customFormat="1" ht="40" customHeight="1" spans="1:14">
      <c r="A34" s="10">
        <v>29</v>
      </c>
      <c r="B34" s="10" t="s">
        <v>15</v>
      </c>
      <c r="C34" s="10" t="s">
        <v>71</v>
      </c>
      <c r="D34" s="10">
        <v>20</v>
      </c>
      <c r="E34" s="10">
        <v>0</v>
      </c>
      <c r="F34" s="10">
        <f t="shared" ref="F34:F52" si="6">D34-E34</f>
        <v>20</v>
      </c>
      <c r="G34" s="11">
        <f t="shared" ref="G34:G53" si="7">E34/D34</f>
        <v>0</v>
      </c>
      <c r="H34" s="10"/>
      <c r="I34" s="11">
        <f t="shared" si="5"/>
        <v>0</v>
      </c>
      <c r="J34" s="10"/>
      <c r="K34" s="10"/>
      <c r="L34" s="13"/>
      <c r="M34" s="13"/>
      <c r="N34" s="13"/>
    </row>
    <row r="35" s="2" customFormat="1" ht="40" customHeight="1" spans="1:14">
      <c r="A35" s="10">
        <v>30</v>
      </c>
      <c r="B35" s="10" t="s">
        <v>15</v>
      </c>
      <c r="C35" s="10" t="s">
        <v>72</v>
      </c>
      <c r="D35" s="10">
        <v>30</v>
      </c>
      <c r="E35" s="10">
        <v>0</v>
      </c>
      <c r="F35" s="10">
        <f t="shared" si="6"/>
        <v>30</v>
      </c>
      <c r="G35" s="11">
        <f t="shared" si="7"/>
        <v>0</v>
      </c>
      <c r="H35" s="10"/>
      <c r="I35" s="11">
        <f t="shared" si="5"/>
        <v>0</v>
      </c>
      <c r="J35" s="10"/>
      <c r="K35" s="10"/>
      <c r="L35" s="13"/>
      <c r="M35" s="13"/>
      <c r="N35" s="13"/>
    </row>
    <row r="36" s="2" customFormat="1" ht="40" customHeight="1" spans="1:14">
      <c r="A36" s="10">
        <v>31</v>
      </c>
      <c r="B36" s="10" t="s">
        <v>15</v>
      </c>
      <c r="C36" s="10" t="s">
        <v>73</v>
      </c>
      <c r="D36" s="10">
        <v>60</v>
      </c>
      <c r="E36" s="10">
        <v>0</v>
      </c>
      <c r="F36" s="10">
        <f t="shared" si="6"/>
        <v>60</v>
      </c>
      <c r="G36" s="11">
        <f t="shared" si="7"/>
        <v>0</v>
      </c>
      <c r="H36" s="10"/>
      <c r="I36" s="11">
        <f t="shared" si="5"/>
        <v>0</v>
      </c>
      <c r="J36" s="10"/>
      <c r="K36" s="10"/>
      <c r="L36" s="13"/>
      <c r="M36" s="13"/>
      <c r="N36" s="13"/>
    </row>
    <row r="37" s="2" customFormat="1" ht="40" customHeight="1" spans="1:14">
      <c r="A37" s="10">
        <v>32</v>
      </c>
      <c r="B37" s="10" t="s">
        <v>15</v>
      </c>
      <c r="C37" s="10" t="s">
        <v>74</v>
      </c>
      <c r="D37" s="10">
        <v>90</v>
      </c>
      <c r="E37" s="10">
        <v>0</v>
      </c>
      <c r="F37" s="10">
        <f t="shared" si="6"/>
        <v>90</v>
      </c>
      <c r="G37" s="11">
        <f t="shared" si="7"/>
        <v>0</v>
      </c>
      <c r="H37" s="10"/>
      <c r="I37" s="11">
        <f t="shared" si="5"/>
        <v>0</v>
      </c>
      <c r="J37" s="10"/>
      <c r="K37" s="10"/>
      <c r="L37" s="13"/>
      <c r="M37" s="13"/>
      <c r="N37" s="13"/>
    </row>
    <row r="38" s="2" customFormat="1" ht="40" customHeight="1" spans="1:14">
      <c r="A38" s="10">
        <v>33</v>
      </c>
      <c r="B38" s="10" t="s">
        <v>22</v>
      </c>
      <c r="C38" s="10" t="s">
        <v>75</v>
      </c>
      <c r="D38" s="10">
        <v>200</v>
      </c>
      <c r="E38" s="10">
        <v>0</v>
      </c>
      <c r="F38" s="10">
        <f t="shared" si="6"/>
        <v>200</v>
      </c>
      <c r="G38" s="11">
        <f t="shared" si="7"/>
        <v>0</v>
      </c>
      <c r="H38" s="10"/>
      <c r="I38" s="11">
        <f t="shared" si="5"/>
        <v>0</v>
      </c>
      <c r="J38" s="10"/>
      <c r="K38" s="10"/>
      <c r="L38" s="13"/>
      <c r="M38" s="13"/>
      <c r="N38" s="13"/>
    </row>
    <row r="39" s="2" customFormat="1" ht="40" customHeight="1" spans="1:14">
      <c r="A39" s="10">
        <v>34</v>
      </c>
      <c r="B39" s="10" t="s">
        <v>22</v>
      </c>
      <c r="C39" s="10" t="s">
        <v>76</v>
      </c>
      <c r="D39" s="10">
        <v>50</v>
      </c>
      <c r="E39" s="10">
        <v>0</v>
      </c>
      <c r="F39" s="10">
        <f t="shared" si="6"/>
        <v>50</v>
      </c>
      <c r="G39" s="11">
        <f t="shared" si="7"/>
        <v>0</v>
      </c>
      <c r="H39" s="10"/>
      <c r="I39" s="11">
        <f t="shared" si="5"/>
        <v>0</v>
      </c>
      <c r="J39" s="10"/>
      <c r="K39" s="10"/>
      <c r="L39" s="13"/>
      <c r="M39" s="13"/>
      <c r="N39" s="13"/>
    </row>
    <row r="40" s="2" customFormat="1" ht="40" customHeight="1" spans="1:14">
      <c r="A40" s="10">
        <v>35</v>
      </c>
      <c r="B40" s="10" t="s">
        <v>19</v>
      </c>
      <c r="C40" s="10" t="s">
        <v>77</v>
      </c>
      <c r="D40" s="10">
        <v>200</v>
      </c>
      <c r="E40" s="10">
        <v>0</v>
      </c>
      <c r="F40" s="10">
        <f t="shared" si="6"/>
        <v>200</v>
      </c>
      <c r="G40" s="11">
        <f t="shared" si="7"/>
        <v>0</v>
      </c>
      <c r="H40" s="10"/>
      <c r="I40" s="11">
        <f t="shared" si="5"/>
        <v>0</v>
      </c>
      <c r="J40" s="10"/>
      <c r="K40" s="10"/>
      <c r="L40" s="13"/>
      <c r="M40" s="13"/>
      <c r="N40" s="13"/>
    </row>
    <row r="41" s="2" customFormat="1" ht="40" customHeight="1" spans="1:14">
      <c r="A41" s="10">
        <v>36</v>
      </c>
      <c r="B41" s="10" t="s">
        <v>23</v>
      </c>
      <c r="C41" s="10" t="s">
        <v>78</v>
      </c>
      <c r="D41" s="10">
        <v>100</v>
      </c>
      <c r="E41" s="10">
        <v>0</v>
      </c>
      <c r="F41" s="10">
        <f t="shared" si="6"/>
        <v>100</v>
      </c>
      <c r="G41" s="11">
        <f t="shared" si="7"/>
        <v>0</v>
      </c>
      <c r="H41" s="10"/>
      <c r="I41" s="11">
        <f t="shared" si="5"/>
        <v>0</v>
      </c>
      <c r="J41" s="10"/>
      <c r="K41" s="10"/>
      <c r="L41" s="13"/>
      <c r="M41" s="13"/>
      <c r="N41" s="13"/>
    </row>
    <row r="42" s="2" customFormat="1" ht="40" customHeight="1" spans="1:14">
      <c r="A42" s="10">
        <v>37</v>
      </c>
      <c r="B42" s="10" t="s">
        <v>23</v>
      </c>
      <c r="C42" s="10" t="s">
        <v>79</v>
      </c>
      <c r="D42" s="10">
        <v>30</v>
      </c>
      <c r="E42" s="10">
        <v>0</v>
      </c>
      <c r="F42" s="10">
        <f t="shared" si="6"/>
        <v>30</v>
      </c>
      <c r="G42" s="11">
        <f t="shared" si="7"/>
        <v>0</v>
      </c>
      <c r="H42" s="10"/>
      <c r="I42" s="11">
        <f t="shared" si="5"/>
        <v>0</v>
      </c>
      <c r="J42" s="10"/>
      <c r="K42" s="10"/>
      <c r="L42" s="13"/>
      <c r="M42" s="13"/>
      <c r="N42" s="13"/>
    </row>
    <row r="43" s="2" customFormat="1" ht="40" customHeight="1" spans="1:14">
      <c r="A43" s="10">
        <v>38</v>
      </c>
      <c r="B43" s="10" t="s">
        <v>23</v>
      </c>
      <c r="C43" s="10" t="s">
        <v>80</v>
      </c>
      <c r="D43" s="10">
        <v>100</v>
      </c>
      <c r="E43" s="10">
        <v>0</v>
      </c>
      <c r="F43" s="10">
        <f t="shared" si="6"/>
        <v>100</v>
      </c>
      <c r="G43" s="11">
        <f t="shared" si="7"/>
        <v>0</v>
      </c>
      <c r="H43" s="10"/>
      <c r="I43" s="11">
        <f t="shared" si="5"/>
        <v>0</v>
      </c>
      <c r="J43" s="10"/>
      <c r="K43" s="10"/>
      <c r="L43" s="13"/>
      <c r="M43" s="13"/>
      <c r="N43" s="13"/>
    </row>
    <row r="44" s="2" customFormat="1" ht="40" customHeight="1" spans="1:14">
      <c r="A44" s="10">
        <v>39</v>
      </c>
      <c r="B44" s="10" t="s">
        <v>23</v>
      </c>
      <c r="C44" s="10" t="s">
        <v>81</v>
      </c>
      <c r="D44" s="10">
        <v>18</v>
      </c>
      <c r="E44" s="10">
        <v>0</v>
      </c>
      <c r="F44" s="10">
        <f t="shared" si="6"/>
        <v>18</v>
      </c>
      <c r="G44" s="11">
        <f t="shared" si="7"/>
        <v>0</v>
      </c>
      <c r="H44" s="10"/>
      <c r="I44" s="11">
        <f t="shared" si="5"/>
        <v>0</v>
      </c>
      <c r="J44" s="10"/>
      <c r="K44" s="10"/>
      <c r="L44" s="13"/>
      <c r="M44" s="13"/>
      <c r="N44" s="13"/>
    </row>
    <row r="45" s="2" customFormat="1" ht="40" customHeight="1" spans="1:14">
      <c r="A45" s="10">
        <v>40</v>
      </c>
      <c r="B45" s="10" t="s">
        <v>23</v>
      </c>
      <c r="C45" s="10" t="s">
        <v>82</v>
      </c>
      <c r="D45" s="10">
        <v>2</v>
      </c>
      <c r="E45" s="10">
        <v>0</v>
      </c>
      <c r="F45" s="10">
        <f t="shared" si="6"/>
        <v>2</v>
      </c>
      <c r="G45" s="11">
        <f t="shared" si="7"/>
        <v>0</v>
      </c>
      <c r="H45" s="10"/>
      <c r="I45" s="11">
        <f t="shared" si="5"/>
        <v>0</v>
      </c>
      <c r="J45" s="10"/>
      <c r="K45" s="10"/>
      <c r="L45" s="13"/>
      <c r="M45" s="13"/>
      <c r="N45" s="13"/>
    </row>
    <row r="46" s="2" customFormat="1" ht="40" customHeight="1" spans="1:14">
      <c r="A46" s="10">
        <v>41</v>
      </c>
      <c r="B46" s="10" t="s">
        <v>21</v>
      </c>
      <c r="C46" s="10" t="s">
        <v>83</v>
      </c>
      <c r="D46" s="10">
        <v>70</v>
      </c>
      <c r="E46" s="10">
        <v>0</v>
      </c>
      <c r="F46" s="10">
        <f t="shared" si="6"/>
        <v>70</v>
      </c>
      <c r="G46" s="11">
        <f t="shared" si="7"/>
        <v>0</v>
      </c>
      <c r="H46" s="10"/>
      <c r="I46" s="11">
        <f t="shared" si="5"/>
        <v>0</v>
      </c>
      <c r="J46" s="10"/>
      <c r="K46" s="10"/>
      <c r="L46" s="13"/>
      <c r="M46" s="13"/>
      <c r="N46" s="13"/>
    </row>
    <row r="47" s="2" customFormat="1" ht="40" customHeight="1" spans="1:14">
      <c r="A47" s="10">
        <v>42</v>
      </c>
      <c r="B47" s="10" t="s">
        <v>21</v>
      </c>
      <c r="C47" s="10" t="s">
        <v>84</v>
      </c>
      <c r="D47" s="10">
        <v>100</v>
      </c>
      <c r="E47" s="10">
        <v>0</v>
      </c>
      <c r="F47" s="10">
        <f t="shared" si="6"/>
        <v>100</v>
      </c>
      <c r="G47" s="11">
        <f t="shared" si="7"/>
        <v>0</v>
      </c>
      <c r="H47" s="10"/>
      <c r="I47" s="11">
        <f t="shared" si="5"/>
        <v>0</v>
      </c>
      <c r="J47" s="10"/>
      <c r="K47" s="10"/>
      <c r="L47" s="13"/>
      <c r="M47" s="13"/>
      <c r="N47" s="13"/>
    </row>
    <row r="48" s="2" customFormat="1" ht="40" customHeight="1" spans="1:14">
      <c r="A48" s="10">
        <v>43</v>
      </c>
      <c r="B48" s="10" t="s">
        <v>21</v>
      </c>
      <c r="C48" s="10" t="s">
        <v>85</v>
      </c>
      <c r="D48" s="10">
        <v>30</v>
      </c>
      <c r="E48" s="10">
        <v>0</v>
      </c>
      <c r="F48" s="10">
        <f t="shared" si="6"/>
        <v>30</v>
      </c>
      <c r="G48" s="11">
        <f t="shared" si="7"/>
        <v>0</v>
      </c>
      <c r="H48" s="10"/>
      <c r="I48" s="11">
        <f t="shared" si="5"/>
        <v>0</v>
      </c>
      <c r="J48" s="10"/>
      <c r="K48" s="10"/>
      <c r="L48" s="13"/>
      <c r="M48" s="13"/>
      <c r="N48" s="13"/>
    </row>
    <row r="49" s="2" customFormat="1" ht="40" customHeight="1" spans="1:14">
      <c r="A49" s="10">
        <v>44</v>
      </c>
      <c r="B49" s="10" t="s">
        <v>20</v>
      </c>
      <c r="C49" s="10" t="s">
        <v>86</v>
      </c>
      <c r="D49" s="10">
        <v>10</v>
      </c>
      <c r="E49" s="10">
        <v>0</v>
      </c>
      <c r="F49" s="10">
        <v>10</v>
      </c>
      <c r="G49" s="11">
        <f t="shared" si="7"/>
        <v>0</v>
      </c>
      <c r="H49" s="10"/>
      <c r="I49" s="11">
        <f t="shared" si="5"/>
        <v>0</v>
      </c>
      <c r="J49" s="10"/>
      <c r="K49" s="10"/>
      <c r="L49" s="13"/>
      <c r="M49" s="13"/>
      <c r="N49" s="13"/>
    </row>
    <row r="50" s="2" customFormat="1" ht="40" customHeight="1" spans="1:14">
      <c r="A50" s="10">
        <v>45</v>
      </c>
      <c r="B50" s="10" t="s">
        <v>20</v>
      </c>
      <c r="C50" s="10" t="s">
        <v>87</v>
      </c>
      <c r="D50" s="10">
        <v>190</v>
      </c>
      <c r="E50" s="10">
        <v>0</v>
      </c>
      <c r="F50" s="10">
        <f>D50-E50</f>
        <v>190</v>
      </c>
      <c r="G50" s="11">
        <f t="shared" si="7"/>
        <v>0</v>
      </c>
      <c r="H50" s="10"/>
      <c r="I50" s="11">
        <f t="shared" si="5"/>
        <v>0</v>
      </c>
      <c r="J50" s="10"/>
      <c r="K50" s="10"/>
      <c r="L50" s="13"/>
      <c r="M50" s="13"/>
      <c r="N50" s="13"/>
    </row>
    <row r="51" s="2" customFormat="1" ht="40" customHeight="1" spans="1:14">
      <c r="A51" s="10">
        <v>46</v>
      </c>
      <c r="B51" s="10" t="s">
        <v>13</v>
      </c>
      <c r="C51" s="10" t="s">
        <v>88</v>
      </c>
      <c r="D51" s="10">
        <v>100</v>
      </c>
      <c r="E51" s="10">
        <v>0</v>
      </c>
      <c r="F51" s="10">
        <f>D51-E51</f>
        <v>100</v>
      </c>
      <c r="G51" s="11">
        <f t="shared" si="7"/>
        <v>0</v>
      </c>
      <c r="H51" s="10"/>
      <c r="I51" s="11">
        <f t="shared" si="5"/>
        <v>0</v>
      </c>
      <c r="J51" s="10"/>
      <c r="K51" s="10"/>
      <c r="L51" s="13"/>
      <c r="M51" s="13"/>
      <c r="N51" s="13"/>
    </row>
    <row r="52" s="2" customFormat="1" ht="40" customHeight="1" spans="1:14">
      <c r="A52" s="10">
        <v>47</v>
      </c>
      <c r="B52" s="10" t="s">
        <v>13</v>
      </c>
      <c r="C52" s="10" t="s">
        <v>89</v>
      </c>
      <c r="D52" s="10">
        <v>75</v>
      </c>
      <c r="E52" s="10">
        <v>0</v>
      </c>
      <c r="F52" s="10">
        <f>D52-E52</f>
        <v>75</v>
      </c>
      <c r="G52" s="11">
        <f t="shared" si="7"/>
        <v>0</v>
      </c>
      <c r="H52" s="10"/>
      <c r="I52" s="11">
        <f t="shared" si="5"/>
        <v>0</v>
      </c>
      <c r="J52" s="10"/>
      <c r="K52" s="10"/>
      <c r="L52" s="13"/>
      <c r="M52" s="13"/>
      <c r="N52" s="13"/>
    </row>
    <row r="53" s="2" customFormat="1" ht="40" customHeight="1" spans="1:14">
      <c r="A53" s="10">
        <v>48</v>
      </c>
      <c r="B53" s="10" t="s">
        <v>13</v>
      </c>
      <c r="C53" s="10" t="s">
        <v>90</v>
      </c>
      <c r="D53" s="10">
        <v>25</v>
      </c>
      <c r="E53" s="10">
        <v>0</v>
      </c>
      <c r="F53" s="10">
        <f>D53-E53</f>
        <v>25</v>
      </c>
      <c r="G53" s="11">
        <f t="shared" si="7"/>
        <v>0</v>
      </c>
      <c r="H53" s="10"/>
      <c r="I53" s="11">
        <f t="shared" si="5"/>
        <v>0</v>
      </c>
      <c r="J53" s="10"/>
      <c r="K53" s="10"/>
      <c r="L53" s="13"/>
      <c r="M53" s="13"/>
      <c r="N53" s="13"/>
    </row>
  </sheetData>
  <autoFilter ref="A4:K53">
    <extLst/>
  </autoFilter>
  <mergeCells count="2">
    <mergeCell ref="A2:N2"/>
    <mergeCell ref="A3:K3"/>
  </mergeCells>
  <pageMargins left="0.751388888888889" right="0.751388888888889" top="0.511805555555556" bottom="0.27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统计表（各镇）</vt:lpstr>
      <vt:lpstr>明细表（各镇）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虫下</cp:lastModifiedBy>
  <dcterms:created xsi:type="dcterms:W3CDTF">2022-04-19T03:50:00Z</dcterms:created>
  <dcterms:modified xsi:type="dcterms:W3CDTF">2022-05-13T09:55:08Z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7141F1FA8A12413BB2B1DD1924035006</vt:lpwstr>
  </property>
  <property fmtid="{D5CDD505-2E9C-101B-9397-08002B2CF9AE}" pid="3" name="KSOProductBuildVer">
    <vt:lpwstr>2052-11.1.0.11115</vt:lpwstr>
  </property>
  <property fmtid="{D5CDD505-2E9C-101B-9397-08002B2CF9AE}" pid="4" name="commondata">
    <vt:lpwstr>eyJoZGlkIjoiYzAzYmRkNmFmOWMyMjQ0ZjhkNjg2YjQxN2M0YTJjMDgifQ==</vt:lpwstr>
  </property>
</Properties>
</file>