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清算预算表" sheetId="11" r:id="rId1"/>
  </sheets>
  <definedNames>
    <definedName name="_xlnm._FilterDatabase" localSheetId="0" hidden="1">清算预算表!$A$6:$Q$7</definedName>
    <definedName name="_xlnm.Print_Titles" localSheetId="0">清算预算表!$3:$6</definedName>
  </definedNames>
  <calcPr calcId="144525" concurrentCalc="0"/>
</workbook>
</file>

<file path=xl/sharedStrings.xml><?xml version="1.0" encoding="utf-8"?>
<sst xmlns="http://schemas.openxmlformats.org/spreadsheetml/2006/main" count="49" uniqueCount="48">
  <si>
    <t>附件1</t>
  </si>
  <si>
    <t>清算2021年及提前下达2022年普通高中国家助学金明细表</t>
  </si>
  <si>
    <t>地区</t>
  </si>
  <si>
    <t>基础数据</t>
  </si>
  <si>
    <t>省级资金清算过程</t>
  </si>
  <si>
    <t>市级资金清算过程</t>
  </si>
  <si>
    <t>本次实际安排资金</t>
  </si>
  <si>
    <t>2021年春季学期资助人数</t>
  </si>
  <si>
    <t>2021年秋季学期资助人数</t>
  </si>
  <si>
    <t>省级以上财政分担比例（%）</t>
  </si>
  <si>
    <t>韶财科教〔2021〕4号预算安排2021年资金</t>
  </si>
  <si>
    <r>
      <rPr>
        <sz val="12"/>
        <color theme="1"/>
        <rFont val="方正姚体"/>
        <charset val="134"/>
      </rPr>
      <t>韶财科教〔2021〕4号待结转使用资金</t>
    </r>
    <r>
      <rPr>
        <sz val="12"/>
        <color rgb="FFFF0000"/>
        <rFont val="方正姚体"/>
        <charset val="134"/>
      </rPr>
      <t>（不做抵扣）</t>
    </r>
  </si>
  <si>
    <t>清算2021年省级以上资金</t>
  </si>
  <si>
    <t>预算2022年省级以上资金</t>
  </si>
  <si>
    <t>抵扣后应安排的省级以上资金</t>
  </si>
  <si>
    <t>市级财政分担比例（%）</t>
  </si>
  <si>
    <t>清算2021年市级资金</t>
  </si>
  <si>
    <t>预算2022年市级资金</t>
  </si>
  <si>
    <t>抵扣后应安排的市级资金</t>
  </si>
  <si>
    <t>合计</t>
  </si>
  <si>
    <t>其中：市级资金</t>
  </si>
  <si>
    <t>其中：省级资金</t>
  </si>
  <si>
    <t>A</t>
  </si>
  <si>
    <t>F</t>
  </si>
  <si>
    <t>G</t>
  </si>
  <si>
    <t>H</t>
  </si>
  <si>
    <t>I</t>
  </si>
  <si>
    <t>J</t>
  </si>
  <si>
    <t>K=(F+G)*1000*H-I</t>
  </si>
  <si>
    <t>L=G*2000*H</t>
  </si>
  <si>
    <t>M=L+K&gt;0</t>
  </si>
  <si>
    <t>O</t>
  </si>
  <si>
    <t>P</t>
  </si>
  <si>
    <t>Q=(F+G)*1000*O-P</t>
  </si>
  <si>
    <t>R=G*2000*O</t>
  </si>
  <si>
    <t>S=Q+R</t>
  </si>
  <si>
    <t>T=U+V</t>
  </si>
  <si>
    <t>U</t>
  </si>
  <si>
    <t>V</t>
  </si>
  <si>
    <t>韶关市本级合计</t>
  </si>
  <si>
    <t>广东北江中学</t>
  </si>
  <si>
    <t>韶关市第一中学</t>
  </si>
  <si>
    <t>韶州中学</t>
  </si>
  <si>
    <t>韶关市田家炳中学</t>
  </si>
  <si>
    <t>韶关市张九龄纪念中学</t>
  </si>
  <si>
    <t>韶关市第五中学</t>
  </si>
  <si>
    <t>广东北江实验学校</t>
  </si>
  <si>
    <t>广东韶关实验中学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</si>
</sst>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#,##0.0_ ;[Red]\-#,##0.0\ "/>
    <numFmt numFmtId="178" formatCode="0_ "/>
    <numFmt numFmtId="179" formatCode="#,##0_ ;[Red]\-#,##0\ "/>
  </numFmts>
  <fonts count="3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方正小标宋简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方正姚体"/>
      <charset val="134"/>
    </font>
    <font>
      <b/>
      <sz val="14"/>
      <color theme="1"/>
      <name val="方正姚体"/>
      <charset val="134"/>
    </font>
    <font>
      <sz val="12"/>
      <color theme="1"/>
      <name val="方正姚体"/>
      <charset val="134"/>
    </font>
    <font>
      <sz val="12"/>
      <name val="幼圆"/>
      <charset val="134"/>
    </font>
    <font>
      <sz val="12"/>
      <color indexed="8"/>
      <name val="宋体"/>
      <charset val="134"/>
    </font>
    <font>
      <b/>
      <sz val="14"/>
      <name val="方正姚体"/>
      <charset val="134"/>
    </font>
    <font>
      <sz val="9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sz val="12"/>
      <color rgb="FFFF0000"/>
      <name val="方正姚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14" fillId="0" borderId="0"/>
    <xf numFmtId="0" fontId="31" fillId="23" borderId="6" applyNumberFormat="0" applyAlignment="0" applyProtection="0">
      <alignment vertical="center"/>
    </xf>
    <xf numFmtId="0" fontId="33" fillId="26" borderId="12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4" fillId="0" borderId="0"/>
    <xf numFmtId="0" fontId="24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0"/>
    <xf numFmtId="0" fontId="14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34" fillId="0" borderId="0"/>
    <xf numFmtId="0" fontId="1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9" fontId="9" fillId="2" borderId="1" xfId="12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0" fillId="2" borderId="1" xfId="12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1" fillId="2" borderId="1" xfId="58" applyFont="1" applyFill="1" applyBorder="1" applyAlignment="1">
      <alignment horizontal="center" vertical="center" wrapText="1"/>
    </xf>
    <xf numFmtId="179" fontId="11" fillId="2" borderId="2" xfId="63" applyNumberFormat="1" applyFont="1" applyFill="1" applyBorder="1" applyAlignment="1">
      <alignment horizontal="center" vertical="center" wrapText="1"/>
    </xf>
    <xf numFmtId="9" fontId="11" fillId="2" borderId="2" xfId="63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179" fontId="11" fillId="2" borderId="1" xfId="63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常规_附件2_1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附件2_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附件2_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附件2_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常规_附件2_10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千位分隔 2" xfId="57"/>
    <cellStyle name="常规_2011年秋季学期广东省普通高中国家助学金安排表" xfId="58"/>
    <cellStyle name="常规_附件2_3" xfId="59"/>
    <cellStyle name="常规_附件2_8" xfId="60"/>
    <cellStyle name="常规_附件2_9" xfId="61"/>
    <cellStyle name="常规_越秀" xfId="62"/>
    <cellStyle name="样式 1" xfId="63"/>
    <cellStyle name="常规_附件2" xfId="64"/>
  </cellStyles>
  <tableStyles count="0" defaultTableStyle="TableStyleMedium2" defaultPivotStyle="PivotStyleLight16"/>
  <colors>
    <mruColors>
      <color rgb="00FFFF99"/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Q15"/>
  <sheetViews>
    <sheetView tabSelected="1" topLeftCell="D4" workbookViewId="0">
      <selection activeCell="O6" sqref="O6"/>
    </sheetView>
  </sheetViews>
  <sheetFormatPr defaultColWidth="9" defaultRowHeight="13.5"/>
  <cols>
    <col min="1" max="1" width="11.75" style="4" customWidth="1"/>
    <col min="2" max="2" width="12.25" style="4" customWidth="1"/>
    <col min="3" max="3" width="11.5" style="4" customWidth="1"/>
    <col min="4" max="4" width="8.625" style="4" customWidth="1"/>
    <col min="5" max="5" width="13.75" style="4" customWidth="1"/>
    <col min="6" max="6" width="15.75" style="4" customWidth="1"/>
    <col min="7" max="7" width="16.75" style="4" customWidth="1"/>
    <col min="8" max="17" width="17.775" style="4" customWidth="1"/>
    <col min="18" max="16384" width="9" style="4"/>
  </cols>
  <sheetData>
    <row r="1" ht="23" customHeight="1" spans="1:1">
      <c r="A1" s="5" t="s">
        <v>0</v>
      </c>
    </row>
    <row r="2" ht="35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21" customHeight="1" spans="1:16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1" customFormat="1" ht="49.95" customHeight="1" spans="1:17">
      <c r="A4" s="9" t="s">
        <v>2</v>
      </c>
      <c r="B4" s="10" t="s">
        <v>3</v>
      </c>
      <c r="C4" s="10"/>
      <c r="D4" s="10" t="s">
        <v>4</v>
      </c>
      <c r="E4" s="10"/>
      <c r="F4" s="10"/>
      <c r="G4" s="10"/>
      <c r="H4" s="10"/>
      <c r="I4" s="10"/>
      <c r="J4" s="22" t="s">
        <v>5</v>
      </c>
      <c r="K4" s="23"/>
      <c r="L4" s="23"/>
      <c r="M4" s="23"/>
      <c r="N4" s="24"/>
      <c r="O4" s="25" t="s">
        <v>6</v>
      </c>
      <c r="P4" s="25"/>
      <c r="Q4" s="25"/>
    </row>
    <row r="5" s="1" customFormat="1" ht="78" customHeight="1" spans="1:17">
      <c r="A5" s="9"/>
      <c r="B5" s="11" t="s">
        <v>7</v>
      </c>
      <c r="C5" s="11" t="s">
        <v>8</v>
      </c>
      <c r="D5" s="12" t="s">
        <v>9</v>
      </c>
      <c r="E5" s="13" t="s">
        <v>10</v>
      </c>
      <c r="F5" s="11" t="s">
        <v>11</v>
      </c>
      <c r="G5" s="14" t="s">
        <v>12</v>
      </c>
      <c r="H5" s="14" t="s">
        <v>13</v>
      </c>
      <c r="I5" s="14" t="s">
        <v>14</v>
      </c>
      <c r="J5" s="12" t="s">
        <v>15</v>
      </c>
      <c r="K5" s="13" t="s">
        <v>10</v>
      </c>
      <c r="L5" s="14" t="s">
        <v>16</v>
      </c>
      <c r="M5" s="14" t="s">
        <v>17</v>
      </c>
      <c r="N5" s="14" t="s">
        <v>18</v>
      </c>
      <c r="O5" s="13" t="s">
        <v>19</v>
      </c>
      <c r="P5" s="13" t="s">
        <v>20</v>
      </c>
      <c r="Q5" s="13" t="s">
        <v>21</v>
      </c>
    </row>
    <row r="6" s="2" customFormat="1" ht="45" customHeight="1" spans="1:17">
      <c r="A6" s="15" t="s">
        <v>22</v>
      </c>
      <c r="B6" s="16" t="s">
        <v>23</v>
      </c>
      <c r="C6" s="16" t="s">
        <v>24</v>
      </c>
      <c r="D6" s="16" t="s">
        <v>25</v>
      </c>
      <c r="E6" s="16" t="s">
        <v>26</v>
      </c>
      <c r="F6" s="17" t="s">
        <v>27</v>
      </c>
      <c r="G6" s="18" t="s">
        <v>28</v>
      </c>
      <c r="H6" s="18" t="s">
        <v>29</v>
      </c>
      <c r="I6" s="16" t="s">
        <v>30</v>
      </c>
      <c r="J6" s="26" t="s">
        <v>31</v>
      </c>
      <c r="K6" s="16" t="s">
        <v>32</v>
      </c>
      <c r="L6" s="18" t="s">
        <v>33</v>
      </c>
      <c r="M6" s="18" t="s">
        <v>34</v>
      </c>
      <c r="N6" s="16" t="s">
        <v>35</v>
      </c>
      <c r="O6" s="27" t="s">
        <v>36</v>
      </c>
      <c r="P6" s="27" t="s">
        <v>37</v>
      </c>
      <c r="Q6" s="27" t="s">
        <v>38</v>
      </c>
    </row>
    <row r="7" s="3" customFormat="1" ht="35" customHeight="1" spans="1:17">
      <c r="A7" s="19" t="s">
        <v>39</v>
      </c>
      <c r="B7" s="20">
        <v>1442</v>
      </c>
      <c r="C7" s="20">
        <v>1201</v>
      </c>
      <c r="D7" s="21">
        <v>0.85</v>
      </c>
      <c r="E7" s="20">
        <v>2442900</v>
      </c>
      <c r="F7" s="20">
        <v>0</v>
      </c>
      <c r="G7" s="20">
        <v>-196350</v>
      </c>
      <c r="H7" s="20">
        <v>2041700</v>
      </c>
      <c r="I7" s="20">
        <v>1845350</v>
      </c>
      <c r="J7" s="28">
        <v>0.15</v>
      </c>
      <c r="K7" s="20">
        <v>431100</v>
      </c>
      <c r="L7" s="20">
        <f>(B7+C7)*1000*J7-K7</f>
        <v>-34650</v>
      </c>
      <c r="M7" s="20">
        <f>C7*2000*J7</f>
        <v>360300</v>
      </c>
      <c r="N7" s="20">
        <f>L7+M7</f>
        <v>325650</v>
      </c>
      <c r="O7" s="20">
        <f>P7+Q7</f>
        <v>2171000</v>
      </c>
      <c r="P7" s="20">
        <v>325650</v>
      </c>
      <c r="Q7" s="29">
        <v>1845350</v>
      </c>
    </row>
    <row r="8" ht="42" customHeight="1" spans="1:17">
      <c r="A8" s="19" t="s">
        <v>40</v>
      </c>
      <c r="B8" s="20">
        <v>172</v>
      </c>
      <c r="C8" s="20">
        <v>171</v>
      </c>
      <c r="D8" s="21">
        <v>0.85</v>
      </c>
      <c r="E8" s="20">
        <v>292400</v>
      </c>
      <c r="F8" s="20">
        <v>0</v>
      </c>
      <c r="G8" s="20">
        <f>(B8+C8)*1000*D8-E8</f>
        <v>-850</v>
      </c>
      <c r="H8" s="20">
        <f>C8*2000*D8</f>
        <v>290700</v>
      </c>
      <c r="I8" s="20">
        <f>G8+H8</f>
        <v>289850</v>
      </c>
      <c r="J8" s="28">
        <v>0.15</v>
      </c>
      <c r="K8" s="20">
        <v>51600</v>
      </c>
      <c r="L8" s="20">
        <f t="shared" ref="L8:L15" si="0">(B8+C8)*1000*J8-K8</f>
        <v>-150</v>
      </c>
      <c r="M8" s="20">
        <f t="shared" ref="M8:M15" si="1">C8*2000*J8</f>
        <v>51300</v>
      </c>
      <c r="N8" s="20">
        <f t="shared" ref="N8:N15" si="2">L8+M8</f>
        <v>51150</v>
      </c>
      <c r="O8" s="20">
        <f>P8+Q8</f>
        <v>341000</v>
      </c>
      <c r="P8" s="20">
        <v>51150</v>
      </c>
      <c r="Q8" s="29">
        <v>289850</v>
      </c>
    </row>
    <row r="9" ht="32" customHeight="1" spans="1:17">
      <c r="A9" s="19" t="s">
        <v>41</v>
      </c>
      <c r="B9" s="20">
        <v>209</v>
      </c>
      <c r="C9" s="20">
        <v>167</v>
      </c>
      <c r="D9" s="21">
        <v>0.85</v>
      </c>
      <c r="E9" s="20">
        <v>355300</v>
      </c>
      <c r="F9" s="20">
        <v>0</v>
      </c>
      <c r="G9" s="20">
        <f t="shared" ref="G9:G15" si="3">(B9+C9)*1000*D9-E9</f>
        <v>-35700</v>
      </c>
      <c r="H9" s="20">
        <f t="shared" ref="H9:H15" si="4">C9*2000*D9</f>
        <v>283900</v>
      </c>
      <c r="I9" s="20">
        <f t="shared" ref="I9:I15" si="5">G9+H9</f>
        <v>248200</v>
      </c>
      <c r="J9" s="28">
        <v>0.15</v>
      </c>
      <c r="K9" s="20">
        <v>62700</v>
      </c>
      <c r="L9" s="20">
        <f t="shared" si="0"/>
        <v>-6300</v>
      </c>
      <c r="M9" s="20">
        <f t="shared" si="1"/>
        <v>50100</v>
      </c>
      <c r="N9" s="20">
        <f t="shared" si="2"/>
        <v>43800</v>
      </c>
      <c r="O9" s="20">
        <f t="shared" ref="O9:O15" si="6">P9+Q9</f>
        <v>292000</v>
      </c>
      <c r="P9" s="20">
        <v>43800</v>
      </c>
      <c r="Q9" s="29">
        <v>248200</v>
      </c>
    </row>
    <row r="10" ht="27" customHeight="1" spans="1:17">
      <c r="A10" s="19" t="s">
        <v>42</v>
      </c>
      <c r="B10" s="20"/>
      <c r="C10" s="20">
        <v>10</v>
      </c>
      <c r="D10" s="21">
        <v>0.85</v>
      </c>
      <c r="E10" s="20">
        <v>0</v>
      </c>
      <c r="F10" s="20"/>
      <c r="G10" s="20">
        <f t="shared" si="3"/>
        <v>8500</v>
      </c>
      <c r="H10" s="20">
        <f t="shared" si="4"/>
        <v>17000</v>
      </c>
      <c r="I10" s="20">
        <f t="shared" si="5"/>
        <v>25500</v>
      </c>
      <c r="J10" s="28">
        <v>0.15</v>
      </c>
      <c r="K10" s="20"/>
      <c r="L10" s="20">
        <f t="shared" si="0"/>
        <v>1500</v>
      </c>
      <c r="M10" s="20">
        <f t="shared" si="1"/>
        <v>3000</v>
      </c>
      <c r="N10" s="20">
        <f t="shared" si="2"/>
        <v>4500</v>
      </c>
      <c r="O10" s="20">
        <f t="shared" si="6"/>
        <v>30000</v>
      </c>
      <c r="P10" s="20">
        <v>4500</v>
      </c>
      <c r="Q10" s="29">
        <v>25500</v>
      </c>
    </row>
    <row r="11" ht="30" customHeight="1" spans="1:17">
      <c r="A11" s="19" t="s">
        <v>43</v>
      </c>
      <c r="B11" s="20">
        <v>250</v>
      </c>
      <c r="C11" s="20">
        <v>193</v>
      </c>
      <c r="D11" s="21">
        <v>0.85</v>
      </c>
      <c r="E11" s="20">
        <v>425000</v>
      </c>
      <c r="F11" s="20">
        <v>0</v>
      </c>
      <c r="G11" s="20">
        <f t="shared" si="3"/>
        <v>-48450</v>
      </c>
      <c r="H11" s="20">
        <f t="shared" si="4"/>
        <v>328100</v>
      </c>
      <c r="I11" s="20">
        <f t="shared" si="5"/>
        <v>279650</v>
      </c>
      <c r="J11" s="28">
        <v>0.15</v>
      </c>
      <c r="K11" s="20">
        <v>75000</v>
      </c>
      <c r="L11" s="20">
        <f t="shared" si="0"/>
        <v>-8550</v>
      </c>
      <c r="M11" s="20">
        <f t="shared" si="1"/>
        <v>57900</v>
      </c>
      <c r="N11" s="20">
        <f t="shared" si="2"/>
        <v>49350</v>
      </c>
      <c r="O11" s="20">
        <f t="shared" si="6"/>
        <v>329000</v>
      </c>
      <c r="P11" s="20">
        <v>49350</v>
      </c>
      <c r="Q11" s="29">
        <v>279650</v>
      </c>
    </row>
    <row r="12" ht="37" customHeight="1" spans="1:17">
      <c r="A12" s="19" t="s">
        <v>44</v>
      </c>
      <c r="B12" s="20">
        <v>562</v>
      </c>
      <c r="C12" s="20">
        <v>558</v>
      </c>
      <c r="D12" s="21">
        <v>0.85</v>
      </c>
      <c r="E12" s="20">
        <v>948600</v>
      </c>
      <c r="F12" s="20">
        <v>0</v>
      </c>
      <c r="G12" s="20">
        <f t="shared" si="3"/>
        <v>3400</v>
      </c>
      <c r="H12" s="20">
        <f t="shared" si="4"/>
        <v>948600</v>
      </c>
      <c r="I12" s="20">
        <f t="shared" si="5"/>
        <v>952000</v>
      </c>
      <c r="J12" s="28">
        <v>0.15</v>
      </c>
      <c r="K12" s="20">
        <v>167400</v>
      </c>
      <c r="L12" s="20">
        <f t="shared" si="0"/>
        <v>600</v>
      </c>
      <c r="M12" s="20">
        <f t="shared" si="1"/>
        <v>167400</v>
      </c>
      <c r="N12" s="20">
        <f t="shared" si="2"/>
        <v>168000</v>
      </c>
      <c r="O12" s="20">
        <f t="shared" si="6"/>
        <v>1120000</v>
      </c>
      <c r="P12" s="20">
        <v>168000</v>
      </c>
      <c r="Q12" s="29">
        <v>952000</v>
      </c>
    </row>
    <row r="13" ht="33" customHeight="1" spans="1:17">
      <c r="A13" s="19" t="s">
        <v>45</v>
      </c>
      <c r="B13" s="20">
        <v>245</v>
      </c>
      <c r="C13" s="20">
        <v>99</v>
      </c>
      <c r="D13" s="21">
        <v>0.85</v>
      </c>
      <c r="E13" s="20">
        <v>421600</v>
      </c>
      <c r="F13" s="20">
        <v>0</v>
      </c>
      <c r="G13" s="20">
        <f t="shared" si="3"/>
        <v>-129200</v>
      </c>
      <c r="H13" s="20">
        <f t="shared" si="4"/>
        <v>168300</v>
      </c>
      <c r="I13" s="20">
        <f t="shared" si="5"/>
        <v>39100</v>
      </c>
      <c r="J13" s="28">
        <v>0.15</v>
      </c>
      <c r="K13" s="20">
        <v>74400</v>
      </c>
      <c r="L13" s="20">
        <f t="shared" si="0"/>
        <v>-22800</v>
      </c>
      <c r="M13" s="20">
        <f t="shared" si="1"/>
        <v>29700</v>
      </c>
      <c r="N13" s="20">
        <f t="shared" si="2"/>
        <v>6900</v>
      </c>
      <c r="O13" s="20">
        <f t="shared" si="6"/>
        <v>46000</v>
      </c>
      <c r="P13" s="20">
        <v>6900</v>
      </c>
      <c r="Q13" s="29">
        <v>39100</v>
      </c>
    </row>
    <row r="14" ht="28.5" spans="1:17">
      <c r="A14" s="19" t="s">
        <v>46</v>
      </c>
      <c r="B14" s="20"/>
      <c r="C14" s="20">
        <v>3</v>
      </c>
      <c r="D14" s="21">
        <v>0.85</v>
      </c>
      <c r="E14" s="20">
        <v>0</v>
      </c>
      <c r="F14" s="20">
        <v>0</v>
      </c>
      <c r="G14" s="20">
        <f t="shared" si="3"/>
        <v>2550</v>
      </c>
      <c r="H14" s="20">
        <f t="shared" si="4"/>
        <v>5100</v>
      </c>
      <c r="I14" s="20">
        <f t="shared" si="5"/>
        <v>7650</v>
      </c>
      <c r="J14" s="28">
        <v>0.15</v>
      </c>
      <c r="K14" s="20"/>
      <c r="L14" s="20">
        <f t="shared" si="0"/>
        <v>450</v>
      </c>
      <c r="M14" s="20">
        <f t="shared" si="1"/>
        <v>900</v>
      </c>
      <c r="N14" s="20">
        <f t="shared" si="2"/>
        <v>1350</v>
      </c>
      <c r="O14" s="20">
        <f t="shared" si="6"/>
        <v>9000</v>
      </c>
      <c r="P14" s="20">
        <v>1350</v>
      </c>
      <c r="Q14" s="29">
        <v>7650</v>
      </c>
    </row>
    <row r="15" ht="36" customHeight="1" spans="1:17">
      <c r="A15" s="19" t="s">
        <v>47</v>
      </c>
      <c r="B15" s="20">
        <v>4</v>
      </c>
      <c r="C15" s="20">
        <v>0</v>
      </c>
      <c r="D15" s="21">
        <v>0.85</v>
      </c>
      <c r="E15" s="20">
        <v>0</v>
      </c>
      <c r="F15" s="20">
        <v>0</v>
      </c>
      <c r="G15" s="20">
        <f t="shared" si="3"/>
        <v>3400</v>
      </c>
      <c r="H15" s="20">
        <f t="shared" si="4"/>
        <v>0</v>
      </c>
      <c r="I15" s="20">
        <f t="shared" si="5"/>
        <v>3400</v>
      </c>
      <c r="J15" s="28">
        <v>0.15</v>
      </c>
      <c r="K15" s="20"/>
      <c r="L15" s="20">
        <f t="shared" si="0"/>
        <v>600</v>
      </c>
      <c r="M15" s="20">
        <f t="shared" si="1"/>
        <v>0</v>
      </c>
      <c r="N15" s="20">
        <f t="shared" si="2"/>
        <v>600</v>
      </c>
      <c r="O15" s="20">
        <f t="shared" si="6"/>
        <v>4000</v>
      </c>
      <c r="P15" s="20">
        <v>600</v>
      </c>
      <c r="Q15" s="29">
        <v>3400</v>
      </c>
    </row>
  </sheetData>
  <mergeCells count="6">
    <mergeCell ref="A2:Q2"/>
    <mergeCell ref="B4:C4"/>
    <mergeCell ref="D4:I4"/>
    <mergeCell ref="J4:N4"/>
    <mergeCell ref="O4:Q4"/>
    <mergeCell ref="A4:A5"/>
  </mergeCells>
  <printOptions horizontalCentered="1"/>
  <pageMargins left="0.314583333333333" right="0.314583333333333" top="0.747916666666667" bottom="0.747916666666667" header="0.313888888888889" footer="0.313888888888889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清算预算表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Administrator</cp:lastModifiedBy>
  <dcterms:created xsi:type="dcterms:W3CDTF">2020-09-23T02:47:00Z</dcterms:created>
  <cp:lastPrinted>2020-11-28T05:15:00Z</cp:lastPrinted>
  <dcterms:modified xsi:type="dcterms:W3CDTF">2022-01-28T01:48:49Z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69676009A684481CB9E98502FEEEE6E5</vt:lpwstr>
  </property>
</Properties>
</file>