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activeTab="4"/>
  </bookViews>
  <sheets>
    <sheet name="城乡养老" sheetId="1" r:id="rId1"/>
    <sheet name="城乡医疗" sheetId="3" r:id="rId2"/>
    <sheet name="机关养老" sheetId="2" r:id="rId3"/>
    <sheet name="城乡居民基本养老保险、医疗保险工作经费" sheetId="4" r:id="rId4"/>
    <sheet name="信息网络维护费" sheetId="5" r:id="rId5"/>
  </sheets>
  <calcPr calcId="144525"/>
</workbook>
</file>

<file path=xl/sharedStrings.xml><?xml version="1.0" encoding="utf-8"?>
<sst xmlns="http://schemas.openxmlformats.org/spreadsheetml/2006/main" count="684" uniqueCount="194">
  <si>
    <t>附件2</t>
  </si>
  <si>
    <t>曲江区2020年度项目支出绩效自评基础信息表</t>
  </si>
  <si>
    <t>项目名称</t>
  </si>
  <si>
    <t>区级财政补助城乡养老保险</t>
  </si>
  <si>
    <t>项目负责人及联系电话</t>
  </si>
  <si>
    <t>侯景盛6661763</t>
  </si>
  <si>
    <t>经办人及电话</t>
  </si>
  <si>
    <t>钟文翠6674376</t>
  </si>
  <si>
    <t>佐证材料</t>
  </si>
  <si>
    <t>单位名称</t>
  </si>
  <si>
    <t>韶关市曲江区社会保险基金管理中心</t>
  </si>
  <si>
    <t>资金安排文号</t>
  </si>
  <si>
    <t>韶曲财〔2020〕4号、韶曲人社请〔2020〕22号</t>
  </si>
  <si>
    <t>预算支出功能科目名称及代码</t>
  </si>
  <si>
    <t>附件1：广东省人民政府关于印发《广东省城乡居民基本养老保险实施办法》的通知（粤府〔2019〕105号）、附件2：关于下达2020年部门预算指标的通知（韶曲财〔2020〕4号）、附件3：关于追加城乡居民基本养老保险丧葬补助金区级财政补助预算的请示（韶曲人社请〔2020〕22号）</t>
  </si>
  <si>
    <t>归口股室</t>
  </si>
  <si>
    <t>社保股</t>
  </si>
  <si>
    <t>主管部门</t>
  </si>
  <si>
    <t>韶关市曲江区人力资源和社会保障局</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</si>
  <si>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</si>
  <si>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民生类（请填写具体类型）                              </t>
    </r>
  </si>
  <si>
    <t>一、项目申请依据</t>
  </si>
  <si>
    <t>项目建设内容</t>
  </si>
  <si>
    <t>按照文件要求落实区级应承担的基础养老金补助、缴费补助和丧葬费补助，为符合条件的特殊人群缴纳城乡养老保险。</t>
  </si>
  <si>
    <t>项目设立的依据</t>
  </si>
  <si>
    <r>
      <rPr>
        <sz val="10"/>
        <rFont val="宋体"/>
        <charset val="134"/>
      </rPr>
      <t>1.部门预算项目 （属部门预算的项目填写区财政批复部门预算的文件）：
2.专项资金：（属专项资金的项目填写区委、区政府文件、会议纪要或者立项研究报告、区财政批复的文件）：
3.其他资金： 广东省人民政府关于印发《广东省城乡居民基本养老保险实施办法》的通知（粤府</t>
    </r>
    <r>
      <rPr>
        <sz val="10"/>
        <rFont val="仿宋_GB2312"/>
        <charset val="134"/>
      </rPr>
      <t>〔</t>
    </r>
    <r>
      <rPr>
        <sz val="10"/>
        <rFont val="宋体"/>
        <charset val="134"/>
      </rPr>
      <t>2019</t>
    </r>
    <r>
      <rPr>
        <sz val="10"/>
        <rFont val="仿宋_GB2312"/>
        <charset val="134"/>
      </rPr>
      <t>〕</t>
    </r>
    <r>
      <rPr>
        <sz val="10"/>
        <rFont val="宋体"/>
        <charset val="134"/>
      </rPr>
      <t>105号）</t>
    </r>
  </si>
  <si>
    <t>项目审批</t>
  </si>
  <si>
    <r>
      <rPr>
        <sz val="10"/>
        <rFont val="宋体"/>
        <charset val="134"/>
      </rPr>
      <t xml:space="preserve">项目审批：关于下达2020年部门预算指标的通知（韶曲财〔2020〕4号）、关于追加城乡居民基本养老保险丧葬补助金区级财政补助预算的请示（韶曲人社请〔2020〕22号）
1.立项方式，其中：（1）发展改革部门批准立项的项目:          □个 
                 （2）部门审核立项的项目：                □个
                 （3）专家评审立项的项目：                □个
                 （4）公开招标立项的项目：                □个    
                 （5）其他方式立项的项目（注明具体方式）： □个   
2.其他方式： </t>
    </r>
    <r>
      <rPr>
        <u/>
        <sz val="10"/>
        <rFont val="宋体"/>
        <charset val="134"/>
      </rPr>
      <t>人大批复的部门预算。</t>
    </r>
  </si>
  <si>
    <t>项目的可行性、必要性</t>
  </si>
  <si>
    <t>根据要求，各级人民政府对参保人缴费给予补贴，由省、市、县各级财政按1：1：1比例分担。困难群众参加城乡居民基本养老保险的，由县级人民政府按不低于每人每年120元标准代缴。城乡居民养老保险基础养老金补助由省财政统筹中央和省级资金分担85%，余下的15%由市、县两级按1：1比例分担。参保人死亡的按基础养老金最低标准6个月发放丧葬补助金，由市、县两级按1：1比例分担。</t>
  </si>
  <si>
    <t>二、资金安排</t>
  </si>
  <si>
    <t>资金 情况
（元）</t>
  </si>
  <si>
    <t>资金总体情况</t>
  </si>
  <si>
    <t>计划安排</t>
  </si>
  <si>
    <t>项目开始年度至本年度止累计金额（元）</t>
  </si>
  <si>
    <t>7129240.00元</t>
  </si>
  <si>
    <t>待安排资金</t>
  </si>
  <si>
    <t>上年度结转结余金额</t>
  </si>
  <si>
    <t xml:space="preserve">              0.00元   </t>
  </si>
  <si>
    <t>其中：财政拨款（区级专款）</t>
  </si>
  <si>
    <t xml:space="preserve">                 0.00元</t>
  </si>
  <si>
    <t>其他资金(自筹)</t>
  </si>
  <si>
    <t xml:space="preserve">               0.00元</t>
  </si>
  <si>
    <t>年度资金安排总额：</t>
  </si>
  <si>
    <t xml:space="preserve">       7129240.00元</t>
  </si>
  <si>
    <t>实际支出总额：</t>
  </si>
  <si>
    <t xml:space="preserve">       6382680.00元</t>
  </si>
  <si>
    <t>6382680.00元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</si>
  <si>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</si>
  <si>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</si>
  <si>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</si>
  <si>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</si>
  <si>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</si>
  <si>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</si>
  <si>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</si>
  <si>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</si>
  <si>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</si>
  <si>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</si>
  <si>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</si>
  <si>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</si>
  <si>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</si>
  <si>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</si>
  <si>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</si>
  <si>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</si>
  <si>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</si>
  <si>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</si>
  <si>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</si>
  <si>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</si>
  <si>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</si>
  <si>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</si>
  <si>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</si>
  <si>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</si>
  <si>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</si>
  <si>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</si>
  <si>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</si>
  <si>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按时足额发放养老待遇。按时缴费人员享受缴费补贴，死亡人员享有丧葬补助金，符合政府代缴的人群全部由政府代缴参加城乡居民养老保险。</t>
  </si>
  <si>
    <t>完成。</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</si>
  <si>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</si>
  <si>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</si>
  <si>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</si>
  <si>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</si>
  <si>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</si>
  <si>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</si>
  <si>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</si>
  <si>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</si>
  <si>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</si>
  <si>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</si>
  <si>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</si>
  <si>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</si>
  <si>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为符合条件的特殊人群代缴保费（人）</t>
  </si>
  <si>
    <t>全年发放养老金（万元）</t>
  </si>
  <si>
    <t>全年领取丧葬费补助金（人）</t>
  </si>
  <si>
    <t>全年参保缴费人数</t>
  </si>
  <si>
    <t>每月平均领取养老待遇人数（人）</t>
  </si>
  <si>
    <t>质量指标</t>
  </si>
  <si>
    <t>时效指标</t>
  </si>
  <si>
    <t>成本指标</t>
  </si>
  <si>
    <t>效益指标</t>
  </si>
  <si>
    <t>经济效益指标</t>
  </si>
  <si>
    <t>社会效益指标</t>
  </si>
  <si>
    <t>生态效益指标</t>
  </si>
  <si>
    <t>可持续影响指标</t>
  </si>
  <si>
    <t>满意度指标</t>
  </si>
  <si>
    <t>服务对象满意度指标</t>
  </si>
  <si>
    <t>参保人员满意度</t>
  </si>
  <si>
    <t xml:space="preserve">经办人： </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</si>
  <si>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</si>
  <si>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</si>
  <si>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</si>
  <si>
    <t>区级财政补助城乡医疗保险</t>
  </si>
  <si>
    <t>韶曲财〔2020〕4号</t>
  </si>
  <si>
    <t>按照文件要求落实区级应承担的城乡居民医保财政补助，全额资助符合条件的特殊人群参加城乡医疗保险。</t>
  </si>
  <si>
    <t>部门预算批复文件、区委、区政府批准文件或其他设立批准文件及立项（例：附件1+具体名称、附件2+具体名称）</t>
  </si>
  <si>
    <t>1.部门预算项目 （属部门预算的项目填写区财政批复部门预算的文件）：
2.专项资金：（属专项资金的项目填写区委、区政府文件、会议纪要或者立项研究报告、区财政批复的文件）：
3.其他资金：  （填写设立批准文件）</t>
  </si>
  <si>
    <r>
      <rPr>
        <sz val="10"/>
        <rFont val="宋体"/>
        <charset val="134"/>
      </rPr>
      <t>项目审批：(审批文件名称);关于下达2020年部门预算指标的通知（韶曲财〔2020〕4号）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人大批复的部门预算。</t>
    </r>
  </si>
  <si>
    <t>保障城乡居民公平享有基本医保益，全额资助困难人员参保，实现应保尽保，对助力打赢脱贫攻坚战和为全面建成小康社会奠定健康基础具有重要意义。</t>
  </si>
  <si>
    <t>17426354.00元</t>
  </si>
  <si>
    <t xml:space="preserve">            0.00元</t>
  </si>
  <si>
    <t xml:space="preserve">       17426354.00元</t>
  </si>
  <si>
    <t xml:space="preserve">          17426354.00元</t>
  </si>
  <si>
    <t xml:space="preserve">      16960916.00元</t>
  </si>
  <si>
    <t>16960916.00元</t>
  </si>
  <si>
    <t>全额资助符合条件的特殊人群参加城乡医疗保险。按照上级要求落实参保缴费人数的区级补助。</t>
  </si>
  <si>
    <t>全年补助参保缴费人数</t>
  </si>
  <si>
    <t>全额资助特殊人群缴费人数</t>
  </si>
  <si>
    <t>参保人员满意度。</t>
  </si>
  <si>
    <t>区级财政补助机关事业单位养老保险</t>
  </si>
  <si>
    <t>韶曲财〔2020〕4号、韶曲人社请〔2020〕13号</t>
  </si>
  <si>
    <t>弥补机关事业单位基本养老保险收支缺口，确保机关事业单位退休人员养老待遇按时足额发放。</t>
  </si>
  <si>
    <t>附件1：关于下达2020年部门预算指标的通知（韶曲财〔2020〕4号）、附件2：关于机关事业单位养老保险区级财政补助预算追加的请示（韶曲人社请〔2020〕13号）</t>
  </si>
  <si>
    <r>
      <rPr>
        <sz val="10"/>
        <rFont val="宋体"/>
        <charset val="134"/>
      </rPr>
      <t>1.部门预算项目 （属部门预算的项目填写区财政批复部门预算的文件）：
2.专项资金：（属专项资金的项目填写区委、区政府文件、会议纪要或者立项研究报告、区财政批复的文件）：
3.其他资金：广东省人民政府关于贯彻落实《国务院关于机关事业单位工作人员养老保险制度改革的决定》的通知（粤府</t>
    </r>
    <r>
      <rPr>
        <sz val="10"/>
        <rFont val="仿宋_GB2312"/>
        <charset val="134"/>
      </rPr>
      <t>〔</t>
    </r>
    <r>
      <rPr>
        <sz val="10"/>
        <rFont val="宋体"/>
        <charset val="134"/>
      </rPr>
      <t>2015</t>
    </r>
    <r>
      <rPr>
        <sz val="10"/>
        <rFont val="仿宋_GB2312"/>
        <charset val="134"/>
      </rPr>
      <t>〕</t>
    </r>
    <r>
      <rPr>
        <sz val="10"/>
        <rFont val="宋体"/>
        <charset val="134"/>
      </rPr>
      <t>129号）</t>
    </r>
  </si>
  <si>
    <r>
      <rPr>
        <sz val="10"/>
        <rFont val="宋体"/>
        <charset val="134"/>
      </rPr>
      <t>项目审批：关于下达2020年部门预算指标的通知（韶曲财〔2020〕4号）、关于机关事业单位养老保险区级财政补助预算追加的请示（韶曲人社请〔2020〕13号）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人大批复的部门预算。</t>
    </r>
  </si>
  <si>
    <t>目前机关事业单位基本养老保险由县级统筹，县级人民政府承担征收、管理、和支付的责任。当出现收不抵支的情况时由县级人民政府负责弥补资金缺口，确保养老待遇按时足额发放。</t>
  </si>
  <si>
    <t>97200000.00元</t>
  </si>
  <si>
    <t xml:space="preserve">               0.00元 </t>
  </si>
  <si>
    <t xml:space="preserve">       97200000.00元</t>
  </si>
  <si>
    <t xml:space="preserve">      97200000.00元</t>
  </si>
  <si>
    <t xml:space="preserve">       95510000.00元</t>
  </si>
  <si>
    <t xml:space="preserve">         95510000.00元</t>
  </si>
  <si>
    <t>资金情况说明（未按预期到位/支付的原因；未支付完成的原因以及下一步工作计划）：资金紧张，到位资金保障待遇按时足额发放。</t>
  </si>
  <si>
    <t>每月养老待遇按时足额发放。</t>
  </si>
  <si>
    <t>已完成</t>
  </si>
  <si>
    <t>每月足额发放养老待遇。</t>
  </si>
  <si>
    <t>每月按时发放养老待遇。</t>
  </si>
  <si>
    <t>城乡居民基本养老、医疗保险工作经费</t>
  </si>
  <si>
    <t>侯景盛0751-6661763</t>
  </si>
  <si>
    <t>汪泓0751-6674376</t>
  </si>
  <si>
    <t>韶财社〔2020〕4号</t>
  </si>
  <si>
    <t>2080109社会保险经办机构</t>
  </si>
  <si>
    <r>
      <rPr>
        <sz val="10"/>
        <rFont val="宋体"/>
        <charset val="134"/>
      </rPr>
      <t>1.基本建设类□  其中：新建 □ 扩建 □ 改建 □  
2.行政事业类</t>
    </r>
    <r>
      <rPr>
        <sz val="10"/>
        <rFont val="Wingdings 2"/>
        <charset val="2"/>
      </rPr>
      <t xml:space="preserve">R </t>
    </r>
    <r>
      <rPr>
        <sz val="10"/>
        <rFont val="宋体"/>
        <charset val="134"/>
      </rPr>
      <t xml:space="preserve"> 其中：采购 □ 修缮 □ 奖励/补贴 □ 检测检疫 </t>
    </r>
    <r>
      <rPr>
        <sz val="10"/>
        <rFont val="Wingdings 2"/>
        <charset val="2"/>
      </rPr>
      <t>R</t>
    </r>
    <r>
      <rPr>
        <sz val="10"/>
        <rFont val="宋体"/>
        <charset val="134"/>
      </rPr>
      <t xml:space="preserve">工作经费
3.其他项目类□  </t>
    </r>
    <r>
      <rPr>
        <u/>
        <sz val="10"/>
        <rFont val="宋体"/>
        <charset val="134"/>
      </rPr>
      <t xml:space="preserve"> （请填写具体类型）                              </t>
    </r>
  </si>
  <si>
    <t>用于社保中心日常办公经费，如办公费、劳务费、电费、邮电费等</t>
  </si>
  <si>
    <t>1.部门预算项目 （属部门预算的项目填写区财政批复部门预算的文件）：关于下达2020年部门预算指标的通知（韶财社〔2020〕4号）
2.专项资金：（属专项资金的项目填写区委、区政府文件、会议纪要或者立项研究报告、区财政批复的文件）：
3.其他资金：  （填写设立批准文件）</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</si>
  <si>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人大批复的部门预算。                                 </t>
    </r>
  </si>
  <si>
    <t>保障单位日常运作</t>
  </si>
  <si>
    <t>280000.00元</t>
  </si>
  <si>
    <t>元</t>
  </si>
  <si>
    <t xml:space="preserve">                0.00元   </t>
  </si>
  <si>
    <t xml:space="preserve">                0.00元</t>
  </si>
  <si>
    <t xml:space="preserve">                  280000.00元</t>
  </si>
  <si>
    <t xml:space="preserve">                280000.00元</t>
  </si>
  <si>
    <t xml:space="preserve">                 279908.50元</t>
  </si>
  <si>
    <t>2020年01月</t>
  </si>
  <si>
    <t>2020年03月</t>
  </si>
  <si>
    <t>2020年04月</t>
  </si>
  <si>
    <t>2020年05月</t>
  </si>
  <si>
    <t>2020年06月</t>
  </si>
  <si>
    <t>2020年07月</t>
  </si>
  <si>
    <t>2020年08月</t>
  </si>
  <si>
    <t>2020年09月</t>
  </si>
  <si>
    <r>
      <rPr>
        <sz val="10"/>
        <rFont val="宋体"/>
        <charset val="134"/>
      </rPr>
      <t>2020年8月12日/17</t>
    </r>
    <r>
      <rPr>
        <sz val="11"/>
        <color rgb="FF000000"/>
        <rFont val="宋体"/>
        <charset val="134"/>
      </rPr>
      <t>日/26日</t>
    </r>
  </si>
  <si>
    <t>2020年10月</t>
  </si>
  <si>
    <t>2020年12月</t>
  </si>
  <si>
    <t>资金情况说明（未按预期到位/支付的原因；未支付完成的原因以及下一步工作计划）：2020年年底结余91.5元金额较小未能全部用完，被财政收回</t>
  </si>
  <si>
    <t>完善社保经办机构的配套设施和服务</t>
  </si>
  <si>
    <t xml:space="preserve">1、购置社保经办机构办公用品
2、支付城乡养老、医疗保聘用工作人员工资
3、其他和城居养老、医疗工作相关开支
</t>
  </si>
  <si>
    <t xml:space="preserve">1、
2、
3、
</t>
  </si>
  <si>
    <t>支出及时率</t>
  </si>
  <si>
    <t>城乡养老、医疗经办机构办公设备提升、办公环境优化</t>
  </si>
  <si>
    <t>提升、优化</t>
  </si>
  <si>
    <t>经办机构人员满意度</t>
  </si>
  <si>
    <t>信息网络维护费</t>
  </si>
  <si>
    <t>用于社保中心信息网络建设费用，如购买硒鼓、粉盒、墨盒；维修维护电脑、打印机、复印件等。</t>
  </si>
  <si>
    <t>80000.00元</t>
  </si>
  <si>
    <t xml:space="preserve">                  80000.00元</t>
  </si>
  <si>
    <t xml:space="preserve">                80000.00元</t>
  </si>
  <si>
    <t xml:space="preserve">         80000.00元</t>
  </si>
  <si>
    <t>2020年02月</t>
  </si>
  <si>
    <t>资金情况说明（未按预期到位/支付的原因；未支付完成的原因以及下一步工作计划）:</t>
  </si>
  <si>
    <t>保障社会保险基金经办业务的顺利开展，提高经办人员工作效率</t>
  </si>
  <si>
    <t xml:space="preserve">1、信息网络建设硬件设备的维修维护。
2、信息网络建设硬件设备更新、购置。
3、信息网络维护其他开支。
</t>
  </si>
  <si>
    <t>1、信息网络建设硬件设备的维修维护。
2、信息网络建设硬件设备更新、购置。
3、信息网络维护其他开支。</t>
  </si>
  <si>
    <t>确保本部门日常工作的运作</t>
  </si>
  <si>
    <t>有所保障</t>
  </si>
  <si>
    <t>职工满意度</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</si>
</sst>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quot;年&quot;m&quot;月&quot;d&quot;日&quot;;@"/>
  </numFmts>
  <fonts count="34">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rgb="FFFF0000"/>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name val="Wingdings 2"/>
      <charset val="2"/>
    </font>
    <font>
      <u/>
      <sz val="10"/>
      <name val="宋体"/>
      <charset val="134"/>
    </font>
    <font>
      <sz val="11"/>
      <color rgb="FF000000"/>
      <name val="宋体"/>
      <charset val="134"/>
    </font>
    <font>
      <sz val="10"/>
      <name val="仿宋_GB2312"/>
      <charset val="134"/>
    </font>
  </fonts>
  <fills count="3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8" borderId="0" applyNumberFormat="0" applyBorder="0" applyAlignment="0" applyProtection="0">
      <alignment vertical="center"/>
    </xf>
    <xf numFmtId="0" fontId="26" fillId="2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9" fillId="12" borderId="0" applyNumberFormat="0" applyBorder="0" applyAlignment="0" applyProtection="0">
      <alignment vertical="center"/>
    </xf>
    <xf numFmtId="43" fontId="0" fillId="0" borderId="0" applyFont="0" applyFill="0" applyBorder="0" applyAlignment="0" applyProtection="0">
      <alignment vertical="center"/>
    </xf>
    <xf numFmtId="0" fontId="11" fillId="3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7" borderId="14" applyNumberFormat="0" applyFont="0" applyAlignment="0" applyProtection="0">
      <alignment vertical="center"/>
    </xf>
    <xf numFmtId="0" fontId="11" fillId="23"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12" applyNumberFormat="0" applyFill="0" applyAlignment="0" applyProtection="0">
      <alignment vertical="center"/>
    </xf>
    <xf numFmtId="0" fontId="14" fillId="0" borderId="12" applyNumberFormat="0" applyFill="0" applyAlignment="0" applyProtection="0">
      <alignment vertical="center"/>
    </xf>
    <xf numFmtId="0" fontId="11" fillId="30" borderId="0" applyNumberFormat="0" applyBorder="0" applyAlignment="0" applyProtection="0">
      <alignment vertical="center"/>
    </xf>
    <xf numFmtId="0" fontId="17" fillId="0" borderId="16" applyNumberFormat="0" applyFill="0" applyAlignment="0" applyProtection="0">
      <alignment vertical="center"/>
    </xf>
    <xf numFmtId="0" fontId="11" fillId="27" borderId="0" applyNumberFormat="0" applyBorder="0" applyAlignment="0" applyProtection="0">
      <alignment vertical="center"/>
    </xf>
    <xf numFmtId="0" fontId="20" fillId="16" borderId="13" applyNumberFormat="0" applyAlignment="0" applyProtection="0">
      <alignment vertical="center"/>
    </xf>
    <xf numFmtId="0" fontId="27" fillId="16" borderId="17" applyNumberFormat="0" applyAlignment="0" applyProtection="0">
      <alignment vertical="center"/>
    </xf>
    <xf numFmtId="0" fontId="13" fillId="7" borderId="11" applyNumberFormat="0" applyAlignment="0" applyProtection="0">
      <alignment vertical="center"/>
    </xf>
    <xf numFmtId="0" fontId="12" fillId="22" borderId="0" applyNumberFormat="0" applyBorder="0" applyAlignment="0" applyProtection="0">
      <alignment vertical="center"/>
    </xf>
    <xf numFmtId="0" fontId="11" fillId="20" borderId="0" applyNumberFormat="0" applyBorder="0" applyAlignment="0" applyProtection="0">
      <alignment vertical="center"/>
    </xf>
    <xf numFmtId="0" fontId="28" fillId="0" borderId="18" applyNumberFormat="0" applyFill="0" applyAlignment="0" applyProtection="0">
      <alignment vertical="center"/>
    </xf>
    <xf numFmtId="0" fontId="22" fillId="0" borderId="15" applyNumberFormat="0" applyFill="0" applyAlignment="0" applyProtection="0">
      <alignment vertical="center"/>
    </xf>
    <xf numFmtId="0" fontId="29" fillId="35" borderId="0" applyNumberFormat="0" applyBorder="0" applyAlignment="0" applyProtection="0">
      <alignment vertical="center"/>
    </xf>
    <xf numFmtId="0" fontId="25" fillId="21" borderId="0" applyNumberFormat="0" applyBorder="0" applyAlignment="0" applyProtection="0">
      <alignment vertical="center"/>
    </xf>
    <xf numFmtId="0" fontId="12" fillId="29" borderId="0" applyNumberFormat="0" applyBorder="0" applyAlignment="0" applyProtection="0">
      <alignment vertical="center"/>
    </xf>
    <xf numFmtId="0" fontId="11" fillId="15" borderId="0" applyNumberFormat="0" applyBorder="0" applyAlignment="0" applyProtection="0">
      <alignment vertical="center"/>
    </xf>
    <xf numFmtId="0" fontId="12" fillId="26" borderId="0" applyNumberFormat="0" applyBorder="0" applyAlignment="0" applyProtection="0">
      <alignment vertical="center"/>
    </xf>
    <xf numFmtId="0" fontId="12" fillId="6" borderId="0" applyNumberFormat="0" applyBorder="0" applyAlignment="0" applyProtection="0">
      <alignment vertical="center"/>
    </xf>
    <xf numFmtId="0" fontId="12" fillId="34" borderId="0" applyNumberFormat="0" applyBorder="0" applyAlignment="0" applyProtection="0">
      <alignment vertical="center"/>
    </xf>
    <xf numFmtId="0" fontId="12" fillId="11"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33" borderId="0" applyNumberFormat="0" applyBorder="0" applyAlignment="0" applyProtection="0">
      <alignment vertical="center"/>
    </xf>
    <xf numFmtId="0" fontId="12" fillId="10" borderId="0" applyNumberFormat="0" applyBorder="0" applyAlignment="0" applyProtection="0">
      <alignment vertical="center"/>
    </xf>
    <xf numFmtId="0" fontId="11" fillId="5" borderId="0" applyNumberFormat="0" applyBorder="0" applyAlignment="0" applyProtection="0">
      <alignment vertical="center"/>
    </xf>
    <xf numFmtId="0" fontId="12" fillId="18" borderId="0" applyNumberFormat="0" applyBorder="0" applyAlignment="0" applyProtection="0">
      <alignment vertical="center"/>
    </xf>
    <xf numFmtId="0" fontId="11" fillId="32" borderId="0" applyNumberFormat="0" applyBorder="0" applyAlignment="0" applyProtection="0">
      <alignment vertical="center"/>
    </xf>
    <xf numFmtId="0" fontId="11" fillId="9" borderId="0" applyNumberFormat="0" applyBorder="0" applyAlignment="0" applyProtection="0">
      <alignment vertical="center"/>
    </xf>
    <xf numFmtId="0" fontId="12" fillId="13" borderId="0" applyNumberFormat="0" applyBorder="0" applyAlignment="0" applyProtection="0">
      <alignment vertical="center"/>
    </xf>
    <xf numFmtId="0" fontId="11" fillId="25" borderId="0" applyNumberFormat="0" applyBorder="0" applyAlignment="0" applyProtection="0">
      <alignment vertical="center"/>
    </xf>
    <xf numFmtId="0" fontId="1" fillId="0" borderId="0"/>
  </cellStyleXfs>
  <cellXfs count="78">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4" borderId="2" xfId="49" applyNumberFormat="1" applyFont="1" applyFill="1" applyBorder="1" applyAlignment="1">
      <alignment horizontal="left" vertical="center" wrapText="1"/>
    </xf>
    <xf numFmtId="0" fontId="5" fillId="4" borderId="3"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4" borderId="1" xfId="49" applyNumberFormat="1" applyFont="1" applyFill="1" applyBorder="1" applyAlignment="1">
      <alignment horizontal="center" vertical="center" wrapText="1"/>
    </xf>
    <xf numFmtId="0" fontId="5" fillId="2"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49"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5" fillId="2" borderId="7" xfId="49" applyNumberFormat="1" applyFont="1" applyFill="1" applyBorder="1" applyAlignment="1">
      <alignment horizontal="right"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8" fillId="2" borderId="1" xfId="0" applyNumberFormat="1" applyFont="1" applyFill="1" applyBorder="1" applyAlignment="1">
      <alignment vertical="center"/>
    </xf>
    <xf numFmtId="4" fontId="5" fillId="2" borderId="1" xfId="49" applyNumberFormat="1" applyFont="1" applyFill="1" applyBorder="1" applyAlignment="1">
      <alignment horizontal="center" vertical="center" wrapText="1"/>
    </xf>
    <xf numFmtId="10" fontId="5" fillId="2" borderId="1" xfId="11" applyNumberFormat="1" applyFont="1" applyFill="1" applyBorder="1" applyAlignment="1" applyProtection="1">
      <alignment horizontal="center" vertical="center" wrapText="1"/>
    </xf>
    <xf numFmtId="176" fontId="5" fillId="2" borderId="1" xfId="49" applyNumberFormat="1" applyFont="1" applyFill="1" applyBorder="1" applyAlignment="1">
      <alignment horizontal="center"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57" fontId="5" fillId="2"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5" fillId="2" borderId="1" xfId="49" applyNumberFormat="1" applyFont="1" applyFill="1" applyBorder="1" applyAlignment="1">
      <alignment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4" borderId="4" xfId="49" applyNumberFormat="1" applyFont="1" applyFill="1" applyBorder="1" applyAlignment="1">
      <alignment horizontal="left" vertical="center" wrapText="1"/>
    </xf>
    <xf numFmtId="0" fontId="5" fillId="2" borderId="4" xfId="49" applyNumberFormat="1" applyFont="1" applyFill="1" applyBorder="1" applyAlignment="1">
      <alignment horizontal="left" vertical="center" wrapText="1"/>
    </xf>
    <xf numFmtId="0" fontId="9" fillId="2" borderId="7" xfId="49" applyNumberFormat="1" applyFont="1" applyFill="1" applyBorder="1" applyAlignment="1">
      <alignment horizontal="center" vertical="center" wrapText="1"/>
    </xf>
    <xf numFmtId="0" fontId="9" fillId="2" borderId="8" xfId="49" applyNumberFormat="1" applyFont="1" applyFill="1" applyBorder="1" applyAlignment="1">
      <alignment horizontal="center" vertical="center" wrapText="1"/>
    </xf>
    <xf numFmtId="0" fontId="9" fillId="2" borderId="9"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2" borderId="7" xfId="49" applyNumberFormat="1" applyFont="1" applyFill="1" applyBorder="1" applyAlignment="1">
      <alignment horizontal="center" vertical="center" wrapText="1"/>
    </xf>
    <xf numFmtId="0" fontId="5" fillId="2" borderId="9" xfId="49" applyNumberFormat="1" applyFont="1" applyFill="1" applyBorder="1" applyAlignment="1">
      <alignment horizontal="center" vertical="center" wrapText="1"/>
    </xf>
    <xf numFmtId="0" fontId="8"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2" borderId="1" xfId="49" applyNumberFormat="1" applyFont="1" applyFill="1" applyBorder="1" applyAlignment="1">
      <alignment horizontal="center" vertical="top" wrapText="1"/>
    </xf>
    <xf numFmtId="9" fontId="5" fillId="2" borderId="1" xfId="49" applyNumberFormat="1" applyFont="1" applyFill="1" applyBorder="1" applyAlignment="1">
      <alignment horizontal="center" vertical="center" wrapText="1"/>
    </xf>
    <xf numFmtId="9" fontId="10" fillId="2"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vertical="center" wrapText="1"/>
    </xf>
    <xf numFmtId="0" fontId="5" fillId="0" borderId="0" xfId="49" applyFont="1" applyAlignment="1">
      <alignment horizontal="center" vertical="center" wrapText="1"/>
    </xf>
    <xf numFmtId="0" fontId="5" fillId="2" borderId="2" xfId="49" applyNumberFormat="1" applyFont="1" applyFill="1" applyBorder="1" applyAlignment="1">
      <alignment horizontal="right" vertical="center" wrapText="1"/>
    </xf>
    <xf numFmtId="0" fontId="5" fillId="2" borderId="10" xfId="49" applyNumberFormat="1" applyFont="1" applyFill="1" applyBorder="1" applyAlignment="1">
      <alignment horizontal="right" vertical="center" wrapText="1"/>
    </xf>
    <xf numFmtId="10" fontId="5" fillId="2" borderId="1" xfId="49" applyNumberFormat="1" applyFont="1" applyFill="1" applyBorder="1" applyAlignment="1">
      <alignment horizontal="center" vertical="center" wrapText="1"/>
    </xf>
    <xf numFmtId="14" fontId="5" fillId="2" borderId="1" xfId="49" applyNumberFormat="1" applyFont="1" applyFill="1" applyBorder="1" applyAlignment="1">
      <alignment horizontal="center" vertical="center" wrapText="1"/>
    </xf>
    <xf numFmtId="0" fontId="5" fillId="2" borderId="4" xfId="49" applyNumberFormat="1" applyFont="1" applyFill="1" applyBorder="1" applyAlignment="1">
      <alignment horizontal="right" vertical="center" wrapText="1"/>
    </xf>
    <xf numFmtId="0" fontId="5" fillId="2" borderId="6" xfId="49" applyNumberFormat="1" applyFont="1" applyFill="1" applyBorder="1" applyAlignment="1">
      <alignment horizontal="right" vertical="center" wrapText="1"/>
    </xf>
    <xf numFmtId="0" fontId="5" fillId="2" borderId="1" xfId="49" applyNumberFormat="1" applyFont="1" applyFill="1" applyBorder="1" applyAlignment="1" applyProtection="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0"/>
  <sheetViews>
    <sheetView view="pageBreakPreview" zoomScaleNormal="100" zoomScaleSheetLayoutView="100" workbookViewId="0">
      <selection activeCell="D11" sqref="D11:K1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3</v>
      </c>
      <c r="E4" s="11"/>
      <c r="F4" s="12"/>
      <c r="G4" s="9" t="s">
        <v>4</v>
      </c>
      <c r="H4" s="13" t="s">
        <v>5</v>
      </c>
      <c r="I4" s="49"/>
      <c r="J4" s="50" t="s">
        <v>6</v>
      </c>
      <c r="K4" s="51" t="s">
        <v>7</v>
      </c>
      <c r="L4" s="9" t="s">
        <v>8</v>
      </c>
    </row>
    <row r="5" s="1" customFormat="1" ht="32" customHeight="1" spans="1:12">
      <c r="A5" s="9" t="s">
        <v>9</v>
      </c>
      <c r="B5" s="9"/>
      <c r="C5" s="9"/>
      <c r="D5" s="10" t="s">
        <v>10</v>
      </c>
      <c r="E5" s="11"/>
      <c r="F5" s="12"/>
      <c r="G5" s="9" t="s">
        <v>11</v>
      </c>
      <c r="H5" s="9" t="s">
        <v>12</v>
      </c>
      <c r="I5" s="9"/>
      <c r="J5" s="20" t="s">
        <v>13</v>
      </c>
      <c r="K5" s="51"/>
      <c r="L5" s="54" t="s">
        <v>14</v>
      </c>
    </row>
    <row r="6" s="1" customFormat="1" ht="26" customHeight="1" spans="1:12">
      <c r="A6" s="9" t="s">
        <v>15</v>
      </c>
      <c r="B6" s="9"/>
      <c r="C6" s="9"/>
      <c r="D6" s="10" t="s">
        <v>16</v>
      </c>
      <c r="E6" s="11"/>
      <c r="F6" s="12"/>
      <c r="G6" s="9" t="s">
        <v>17</v>
      </c>
      <c r="H6" s="10" t="s">
        <v>18</v>
      </c>
      <c r="I6" s="11"/>
      <c r="J6" s="11"/>
      <c r="K6" s="12"/>
      <c r="L6" s="55"/>
    </row>
    <row r="7" s="1" customFormat="1" ht="57" customHeight="1" spans="1:12">
      <c r="A7" s="9" t="s">
        <v>19</v>
      </c>
      <c r="B7" s="9"/>
      <c r="C7" s="9"/>
      <c r="D7" s="16" t="s">
        <v>20</v>
      </c>
      <c r="E7" s="17"/>
      <c r="F7" s="17"/>
      <c r="G7" s="17"/>
      <c r="H7" s="17"/>
      <c r="I7" s="17"/>
      <c r="J7" s="17"/>
      <c r="K7" s="53"/>
      <c r="L7" s="55"/>
    </row>
    <row r="8" s="1" customFormat="1" ht="26" customHeight="1" spans="1:12">
      <c r="A8" s="16" t="s">
        <v>21</v>
      </c>
      <c r="B8" s="17"/>
      <c r="C8" s="17"/>
      <c r="D8" s="17"/>
      <c r="E8" s="17"/>
      <c r="F8" s="17"/>
      <c r="G8" s="17"/>
      <c r="H8" s="17"/>
      <c r="I8" s="17"/>
      <c r="J8" s="17"/>
      <c r="K8" s="53"/>
      <c r="L8" s="55"/>
    </row>
    <row r="9" s="1" customFormat="1" ht="26" customHeight="1" spans="1:12">
      <c r="A9" s="18" t="s">
        <v>22</v>
      </c>
      <c r="B9" s="18"/>
      <c r="C9" s="18"/>
      <c r="D9" s="20" t="s">
        <v>23</v>
      </c>
      <c r="E9" s="20"/>
      <c r="F9" s="20"/>
      <c r="G9" s="20"/>
      <c r="H9" s="20"/>
      <c r="I9" s="20"/>
      <c r="J9" s="20"/>
      <c r="K9" s="20"/>
      <c r="L9" s="55"/>
    </row>
    <row r="10" s="1" customFormat="1" ht="51" customHeight="1" spans="1:12">
      <c r="A10" s="18" t="s">
        <v>24</v>
      </c>
      <c r="B10" s="18"/>
      <c r="C10" s="18"/>
      <c r="D10" s="20" t="s">
        <v>25</v>
      </c>
      <c r="E10" s="20"/>
      <c r="F10" s="20"/>
      <c r="G10" s="20"/>
      <c r="H10" s="20"/>
      <c r="I10" s="20"/>
      <c r="J10" s="20"/>
      <c r="K10" s="20"/>
      <c r="L10" s="55"/>
    </row>
    <row r="11" s="1" customFormat="1" ht="116" customHeight="1" spans="1:12">
      <c r="A11" s="18" t="s">
        <v>26</v>
      </c>
      <c r="B11" s="18"/>
      <c r="C11" s="18"/>
      <c r="D11" s="20" t="s">
        <v>27</v>
      </c>
      <c r="E11" s="20"/>
      <c r="F11" s="20"/>
      <c r="G11" s="20"/>
      <c r="H11" s="20"/>
      <c r="I11" s="20"/>
      <c r="J11" s="20"/>
      <c r="K11" s="20"/>
      <c r="L11" s="55"/>
    </row>
    <row r="12" s="1" customFormat="1" ht="44" customHeight="1" spans="1:12">
      <c r="A12" s="18" t="s">
        <v>28</v>
      </c>
      <c r="B12" s="18"/>
      <c r="C12" s="18"/>
      <c r="D12" s="20" t="s">
        <v>29</v>
      </c>
      <c r="E12" s="20"/>
      <c r="F12" s="20"/>
      <c r="G12" s="20"/>
      <c r="H12" s="20"/>
      <c r="I12" s="20"/>
      <c r="J12" s="20"/>
      <c r="K12" s="20"/>
      <c r="L12" s="56"/>
    </row>
    <row r="13" s="1" customFormat="1" ht="26" customHeight="1" spans="1:12">
      <c r="A13" s="16" t="s">
        <v>30</v>
      </c>
      <c r="B13" s="21"/>
      <c r="C13" s="21"/>
      <c r="D13" s="21"/>
      <c r="E13" s="21"/>
      <c r="F13" s="21"/>
      <c r="G13" s="21"/>
      <c r="H13" s="21"/>
      <c r="I13" s="21"/>
      <c r="J13" s="21"/>
      <c r="K13" s="57"/>
      <c r="L13" s="9"/>
    </row>
    <row r="14" s="1" customFormat="1" ht="26" customHeight="1" spans="1:12">
      <c r="A14" s="9" t="s">
        <v>31</v>
      </c>
      <c r="B14" s="22" t="s">
        <v>32</v>
      </c>
      <c r="C14" s="22"/>
      <c r="D14" s="22"/>
      <c r="E14" s="22"/>
      <c r="F14" s="22"/>
      <c r="G14" s="22"/>
      <c r="H14" s="22"/>
      <c r="I14" s="22"/>
      <c r="J14" s="22"/>
      <c r="K14" s="58"/>
      <c r="L14" s="9"/>
    </row>
    <row r="15" s="1" customFormat="1" ht="32" customHeight="1" spans="1:12">
      <c r="A15" s="9"/>
      <c r="B15" s="9" t="s">
        <v>33</v>
      </c>
      <c r="C15" s="9"/>
      <c r="D15" s="9" t="s">
        <v>34</v>
      </c>
      <c r="E15" s="9"/>
      <c r="F15" s="22" t="s">
        <v>35</v>
      </c>
      <c r="G15" s="22"/>
      <c r="H15" s="22"/>
      <c r="I15" s="22"/>
      <c r="J15" s="22"/>
      <c r="K15" s="58"/>
      <c r="L15" s="9"/>
    </row>
    <row r="16" s="1" customFormat="1" ht="32" customHeight="1" spans="1:12">
      <c r="A16" s="9"/>
      <c r="B16" s="9"/>
      <c r="C16" s="9"/>
      <c r="D16" s="9" t="s">
        <v>36</v>
      </c>
      <c r="E16" s="9"/>
      <c r="F16" s="22" t="s">
        <v>35</v>
      </c>
      <c r="G16" s="22"/>
      <c r="H16" s="22"/>
      <c r="I16" s="22"/>
      <c r="J16" s="22"/>
      <c r="K16" s="58"/>
      <c r="L16" s="9"/>
    </row>
    <row r="17" s="1" customFormat="1" ht="32" customHeight="1" spans="1:12">
      <c r="A17" s="9"/>
      <c r="B17" s="23" t="s">
        <v>37</v>
      </c>
      <c r="C17" s="24"/>
      <c r="D17" s="9" t="s">
        <v>38</v>
      </c>
      <c r="E17" s="9"/>
      <c r="F17" s="20" t="s">
        <v>39</v>
      </c>
      <c r="G17" s="20"/>
      <c r="H17" s="25" t="s">
        <v>40</v>
      </c>
      <c r="I17" s="25"/>
      <c r="J17" s="59" t="s">
        <v>41</v>
      </c>
      <c r="K17" s="9" t="s">
        <v>42</v>
      </c>
      <c r="L17" s="45"/>
    </row>
    <row r="18" s="1" customFormat="1" ht="32" customHeight="1" spans="1:12">
      <c r="A18" s="9"/>
      <c r="B18" s="23" t="s">
        <v>43</v>
      </c>
      <c r="C18" s="24"/>
      <c r="D18" s="9" t="s">
        <v>44</v>
      </c>
      <c r="E18" s="9"/>
      <c r="F18" s="20" t="s">
        <v>39</v>
      </c>
      <c r="G18" s="20"/>
      <c r="H18" s="25" t="s">
        <v>35</v>
      </c>
      <c r="I18" s="25"/>
      <c r="J18" s="59" t="s">
        <v>41</v>
      </c>
      <c r="K18" s="9" t="s">
        <v>42</v>
      </c>
      <c r="L18" s="45"/>
    </row>
    <row r="19" s="1" customFormat="1" ht="32" customHeight="1" spans="1:12">
      <c r="A19" s="9"/>
      <c r="B19" s="26" t="s">
        <v>45</v>
      </c>
      <c r="C19" s="27"/>
      <c r="D19" s="60" t="s">
        <v>46</v>
      </c>
      <c r="E19" s="60"/>
      <c r="F19" s="20" t="s">
        <v>39</v>
      </c>
      <c r="G19" s="20"/>
      <c r="H19" s="72" t="s">
        <v>47</v>
      </c>
      <c r="I19" s="76"/>
      <c r="J19" s="59" t="s">
        <v>41</v>
      </c>
      <c r="K19" s="60" t="s">
        <v>42</v>
      </c>
      <c r="L19" s="45"/>
    </row>
    <row r="20" s="1" customFormat="1" ht="26" customHeight="1" spans="1:12">
      <c r="A20" s="9"/>
      <c r="B20" s="29" t="s">
        <v>48</v>
      </c>
      <c r="C20" s="30"/>
      <c r="D20" s="30"/>
      <c r="E20" s="30"/>
      <c r="F20" s="30"/>
      <c r="G20" s="30"/>
      <c r="H20" s="30"/>
      <c r="I20" s="30"/>
      <c r="J20" s="30"/>
      <c r="K20" s="30"/>
      <c r="L20" s="9"/>
    </row>
    <row r="21" s="1" customFormat="1" ht="26" customHeight="1" spans="1:12">
      <c r="A21" s="9"/>
      <c r="B21" s="31"/>
      <c r="C21" s="32" t="s">
        <v>37</v>
      </c>
      <c r="D21" s="32" t="s">
        <v>49</v>
      </c>
      <c r="E21" s="9" t="s">
        <v>50</v>
      </c>
      <c r="F21" s="9"/>
      <c r="G21" s="9"/>
      <c r="H21" s="33" t="s">
        <v>51</v>
      </c>
      <c r="I21" s="33"/>
      <c r="J21" s="33"/>
      <c r="K21" s="60" t="s">
        <v>52</v>
      </c>
      <c r="L21" s="9"/>
    </row>
    <row r="22" s="1" customFormat="1" ht="26" customHeight="1" spans="1:12">
      <c r="A22" s="9"/>
      <c r="B22" s="31"/>
      <c r="C22" s="32"/>
      <c r="D22" s="32"/>
      <c r="E22" s="9" t="s">
        <v>53</v>
      </c>
      <c r="F22" s="9" t="s">
        <v>54</v>
      </c>
      <c r="G22" s="9" t="s">
        <v>55</v>
      </c>
      <c r="H22" s="9" t="s">
        <v>56</v>
      </c>
      <c r="I22" s="9" t="s">
        <v>57</v>
      </c>
      <c r="J22" s="9" t="s">
        <v>58</v>
      </c>
      <c r="K22" s="61"/>
      <c r="L22" s="9"/>
    </row>
    <row r="23" s="1" customFormat="1" ht="26" customHeight="1" spans="1:12">
      <c r="A23" s="9"/>
      <c r="B23" s="34" t="s">
        <v>59</v>
      </c>
      <c r="C23" s="34">
        <v>0</v>
      </c>
      <c r="D23" s="9">
        <v>7129240</v>
      </c>
      <c r="E23" s="74"/>
      <c r="F23" s="9">
        <v>6382680</v>
      </c>
      <c r="G23" s="36">
        <f>F23/D23</f>
        <v>0.895281965539104</v>
      </c>
      <c r="H23" s="9"/>
      <c r="I23" s="9">
        <v>6382680</v>
      </c>
      <c r="J23" s="73">
        <v>1</v>
      </c>
      <c r="K23" s="9">
        <v>0</v>
      </c>
      <c r="L23" s="9"/>
    </row>
    <row r="24" s="1" customFormat="1" ht="26" customHeight="1" spans="1:12">
      <c r="A24" s="9"/>
      <c r="B24" s="30">
        <v>1</v>
      </c>
      <c r="C24" s="34"/>
      <c r="D24" s="9"/>
      <c r="E24" s="74">
        <v>43892</v>
      </c>
      <c r="F24" s="9">
        <v>100000</v>
      </c>
      <c r="G24" s="36">
        <f>F24/$D$23</f>
        <v>0.0140267405782384</v>
      </c>
      <c r="H24" s="74">
        <v>43892</v>
      </c>
      <c r="I24" s="9">
        <v>100000</v>
      </c>
      <c r="J24" s="36">
        <f>I24/$I$23</f>
        <v>0.015667399900982</v>
      </c>
      <c r="K24" s="9"/>
      <c r="L24" s="9"/>
    </row>
    <row r="25" s="1" customFormat="1" ht="26" customHeight="1" spans="1:12">
      <c r="A25" s="9"/>
      <c r="B25" s="30">
        <v>2</v>
      </c>
      <c r="C25" s="34"/>
      <c r="D25" s="9"/>
      <c r="E25" s="74">
        <v>43892</v>
      </c>
      <c r="F25" s="9">
        <v>1300000</v>
      </c>
      <c r="G25" s="36">
        <f t="shared" ref="G25:G33" si="0">F25/$D$23</f>
        <v>0.182347627517099</v>
      </c>
      <c r="H25" s="74">
        <v>43892</v>
      </c>
      <c r="I25" s="9">
        <v>1300000</v>
      </c>
      <c r="J25" s="36">
        <f t="shared" ref="J25:J33" si="1">I25/$I$23</f>
        <v>0.203676198712766</v>
      </c>
      <c r="K25" s="9"/>
      <c r="L25" s="9"/>
    </row>
    <row r="26" s="1" customFormat="1" ht="26" customHeight="1" spans="1:12">
      <c r="A26" s="9"/>
      <c r="B26" s="30">
        <v>3</v>
      </c>
      <c r="C26" s="34"/>
      <c r="D26" s="9"/>
      <c r="E26" s="74">
        <v>43892</v>
      </c>
      <c r="F26" s="9">
        <v>100000</v>
      </c>
      <c r="G26" s="36">
        <f t="shared" si="0"/>
        <v>0.0140267405782384</v>
      </c>
      <c r="H26" s="74">
        <v>43892</v>
      </c>
      <c r="I26" s="9">
        <v>100000</v>
      </c>
      <c r="J26" s="36">
        <f t="shared" si="1"/>
        <v>0.015667399900982</v>
      </c>
      <c r="K26" s="9"/>
      <c r="L26" s="9"/>
    </row>
    <row r="27" s="1" customFormat="1" ht="26" customHeight="1" spans="1:12">
      <c r="A27" s="9"/>
      <c r="B27" s="30">
        <v>4</v>
      </c>
      <c r="C27" s="34"/>
      <c r="D27" s="9"/>
      <c r="E27" s="74">
        <v>43985</v>
      </c>
      <c r="F27" s="9">
        <v>561960</v>
      </c>
      <c r="G27" s="36">
        <f t="shared" si="0"/>
        <v>0.0788246713534683</v>
      </c>
      <c r="H27" s="74">
        <v>43985</v>
      </c>
      <c r="I27" s="9">
        <v>561960</v>
      </c>
      <c r="J27" s="36">
        <f t="shared" si="1"/>
        <v>0.0880445204835586</v>
      </c>
      <c r="K27" s="9"/>
      <c r="L27" s="9"/>
    </row>
    <row r="28" s="1" customFormat="1" ht="26" customHeight="1" spans="1:12">
      <c r="A28" s="9"/>
      <c r="B28" s="30">
        <v>5</v>
      </c>
      <c r="C28" s="34"/>
      <c r="D28" s="9"/>
      <c r="E28" s="74">
        <v>44081</v>
      </c>
      <c r="F28" s="9">
        <v>10560</v>
      </c>
      <c r="G28" s="36">
        <f t="shared" si="0"/>
        <v>0.00148122380506197</v>
      </c>
      <c r="H28" s="74">
        <v>44081</v>
      </c>
      <c r="I28" s="9">
        <v>10560</v>
      </c>
      <c r="J28" s="36">
        <f t="shared" si="1"/>
        <v>0.0016544774295437</v>
      </c>
      <c r="K28" s="9"/>
      <c r="L28" s="9"/>
    </row>
    <row r="29" s="1" customFormat="1" ht="26" customHeight="1" spans="1:12">
      <c r="A29" s="9"/>
      <c r="B29" s="30">
        <v>6</v>
      </c>
      <c r="C29" s="34"/>
      <c r="D29" s="9"/>
      <c r="E29" s="74">
        <v>44144</v>
      </c>
      <c r="F29" s="9">
        <v>5760</v>
      </c>
      <c r="G29" s="36">
        <f t="shared" si="0"/>
        <v>0.000807940257306529</v>
      </c>
      <c r="H29" s="74">
        <v>44144</v>
      </c>
      <c r="I29" s="9">
        <v>5760</v>
      </c>
      <c r="J29" s="36">
        <f t="shared" si="1"/>
        <v>0.000902442234296565</v>
      </c>
      <c r="K29" s="9"/>
      <c r="L29" s="9"/>
    </row>
    <row r="30" s="1" customFormat="1" ht="26" customHeight="1" spans="1:12">
      <c r="A30" s="9"/>
      <c r="B30" s="30">
        <v>7</v>
      </c>
      <c r="C30" s="34"/>
      <c r="D30" s="9"/>
      <c r="E30" s="74">
        <v>44144</v>
      </c>
      <c r="F30" s="9">
        <v>260000</v>
      </c>
      <c r="G30" s="36">
        <f t="shared" si="0"/>
        <v>0.0364695255034197</v>
      </c>
      <c r="H30" s="74">
        <v>44144</v>
      </c>
      <c r="I30" s="9">
        <v>260000</v>
      </c>
      <c r="J30" s="36">
        <f t="shared" si="1"/>
        <v>0.0407352397425533</v>
      </c>
      <c r="K30" s="9"/>
      <c r="L30" s="9"/>
    </row>
    <row r="31" s="1" customFormat="1" ht="26" customHeight="1" spans="1:12">
      <c r="A31" s="9"/>
      <c r="B31" s="30">
        <v>8</v>
      </c>
      <c r="C31" s="34"/>
      <c r="D31" s="9"/>
      <c r="E31" s="74">
        <v>44144</v>
      </c>
      <c r="F31" s="9">
        <v>3500000</v>
      </c>
      <c r="G31" s="36">
        <f t="shared" si="0"/>
        <v>0.490935920238342</v>
      </c>
      <c r="H31" s="74">
        <v>44144</v>
      </c>
      <c r="I31" s="9">
        <v>3500000</v>
      </c>
      <c r="J31" s="36">
        <f t="shared" si="1"/>
        <v>0.548358996534371</v>
      </c>
      <c r="K31" s="9"/>
      <c r="L31" s="9"/>
    </row>
    <row r="32" s="1" customFormat="1" ht="26" customHeight="1" spans="1:12">
      <c r="A32" s="9"/>
      <c r="B32" s="30">
        <v>9</v>
      </c>
      <c r="C32" s="34"/>
      <c r="D32" s="9"/>
      <c r="E32" s="74">
        <v>44144</v>
      </c>
      <c r="F32" s="9">
        <v>530000</v>
      </c>
      <c r="G32" s="36">
        <f t="shared" si="0"/>
        <v>0.0743417250646633</v>
      </c>
      <c r="H32" s="74">
        <v>44144</v>
      </c>
      <c r="I32" s="9">
        <v>530000</v>
      </c>
      <c r="J32" s="36">
        <f t="shared" si="1"/>
        <v>0.0830372194752048</v>
      </c>
      <c r="K32" s="9"/>
      <c r="L32" s="9"/>
    </row>
    <row r="33" s="1" customFormat="1" ht="26" customHeight="1" spans="1:12">
      <c r="A33" s="9"/>
      <c r="B33" s="30">
        <v>10</v>
      </c>
      <c r="C33" s="34"/>
      <c r="D33" s="9"/>
      <c r="E33" s="74">
        <v>44175</v>
      </c>
      <c r="F33" s="9">
        <v>14400</v>
      </c>
      <c r="G33" s="36">
        <f t="shared" si="0"/>
        <v>0.00201985064326632</v>
      </c>
      <c r="H33" s="74">
        <v>44175</v>
      </c>
      <c r="I33" s="9">
        <v>14400</v>
      </c>
      <c r="J33" s="36">
        <f t="shared" si="1"/>
        <v>0.00225610558574141</v>
      </c>
      <c r="K33" s="9"/>
      <c r="L33" s="9"/>
    </row>
    <row r="34" s="1" customFormat="1" ht="26" customHeight="1" spans="1:12">
      <c r="A34" s="9"/>
      <c r="B34" s="34" t="s">
        <v>60</v>
      </c>
      <c r="C34" s="34"/>
      <c r="D34" s="9"/>
      <c r="E34" s="9" t="s">
        <v>60</v>
      </c>
      <c r="F34" s="9"/>
      <c r="G34" s="9"/>
      <c r="H34" s="9" t="s">
        <v>60</v>
      </c>
      <c r="I34" s="9"/>
      <c r="J34" s="9"/>
      <c r="K34" s="9"/>
      <c r="L34" s="9"/>
    </row>
    <row r="35" s="1" customFormat="1" ht="26" customHeight="1" spans="1:12">
      <c r="A35" s="9"/>
      <c r="B35" s="17" t="s">
        <v>61</v>
      </c>
      <c r="C35" s="17"/>
      <c r="D35" s="17"/>
      <c r="E35" s="17"/>
      <c r="F35" s="17"/>
      <c r="G35" s="17"/>
      <c r="H35" s="17"/>
      <c r="I35" s="17"/>
      <c r="J35" s="17"/>
      <c r="K35" s="53"/>
      <c r="L35" s="9"/>
    </row>
    <row r="36" s="1" customFormat="1" ht="26" customHeight="1" spans="1:12">
      <c r="A36" s="38" t="s">
        <v>62</v>
      </c>
      <c r="B36" s="39"/>
      <c r="C36" s="39"/>
      <c r="D36" s="39"/>
      <c r="E36" s="39"/>
      <c r="F36" s="39"/>
      <c r="G36" s="39"/>
      <c r="H36" s="39"/>
      <c r="I36" s="39"/>
      <c r="J36" s="39"/>
      <c r="K36" s="62"/>
      <c r="L36" s="30"/>
    </row>
    <row r="37" s="1" customFormat="1" ht="26" customHeight="1" spans="1:12">
      <c r="A37" s="30" t="s">
        <v>63</v>
      </c>
      <c r="B37" s="30"/>
      <c r="C37" s="30"/>
      <c r="D37" s="9" t="s">
        <v>64</v>
      </c>
      <c r="E37" s="9"/>
      <c r="F37" s="9">
        <v>202001</v>
      </c>
      <c r="G37" s="9"/>
      <c r="H37" s="9"/>
      <c r="I37" s="9" t="s">
        <v>65</v>
      </c>
      <c r="J37" s="9"/>
      <c r="K37" s="9">
        <v>202001</v>
      </c>
      <c r="L37" s="9"/>
    </row>
    <row r="38" s="1" customFormat="1" ht="26" customHeight="1" spans="1:12">
      <c r="A38" s="30"/>
      <c r="B38" s="30"/>
      <c r="C38" s="30"/>
      <c r="D38" s="9" t="s">
        <v>66</v>
      </c>
      <c r="E38" s="9"/>
      <c r="F38" s="9">
        <v>202012</v>
      </c>
      <c r="G38" s="9"/>
      <c r="H38" s="9"/>
      <c r="I38" s="9" t="s">
        <v>67</v>
      </c>
      <c r="J38" s="9"/>
      <c r="K38" s="9">
        <v>202012</v>
      </c>
      <c r="L38" s="9"/>
    </row>
    <row r="39" s="1" customFormat="1" ht="43" customHeight="1" spans="1:12">
      <c r="A39" s="30"/>
      <c r="B39" s="30"/>
      <c r="C39" s="30"/>
      <c r="D39" s="9" t="s">
        <v>68</v>
      </c>
      <c r="E39" s="9"/>
      <c r="F39" s="9"/>
      <c r="G39" s="9"/>
      <c r="H39" s="9"/>
      <c r="I39" s="9"/>
      <c r="J39" s="9"/>
      <c r="K39" s="9"/>
      <c r="L39" s="9"/>
    </row>
    <row r="40" s="1" customFormat="1" ht="26" customHeight="1" spans="1:12">
      <c r="A40" s="41" t="s">
        <v>69</v>
      </c>
      <c r="B40" s="41"/>
      <c r="C40" s="41"/>
      <c r="D40" s="41"/>
      <c r="E40" s="41"/>
      <c r="F40" s="41"/>
      <c r="G40" s="41"/>
      <c r="H40" s="41"/>
      <c r="I40" s="41"/>
      <c r="J40" s="41"/>
      <c r="K40" s="41"/>
      <c r="L40" s="63"/>
    </row>
    <row r="41" s="1" customFormat="1" ht="26" customHeight="1" spans="1:12">
      <c r="A41" s="9" t="s">
        <v>70</v>
      </c>
      <c r="B41" s="9" t="s">
        <v>71</v>
      </c>
      <c r="C41" s="9"/>
      <c r="D41" s="9"/>
      <c r="E41" s="9"/>
      <c r="F41" s="9"/>
      <c r="G41" s="10" t="s">
        <v>72</v>
      </c>
      <c r="H41" s="11"/>
      <c r="I41" s="12"/>
      <c r="J41" s="10" t="s">
        <v>73</v>
      </c>
      <c r="K41" s="12"/>
      <c r="L41" s="9"/>
    </row>
    <row r="42" s="1" customFormat="1" ht="56" customHeight="1" spans="1:12">
      <c r="A42" s="9"/>
      <c r="B42" s="10" t="s">
        <v>74</v>
      </c>
      <c r="C42" s="12"/>
      <c r="D42" s="10" t="s">
        <v>75</v>
      </c>
      <c r="E42" s="11"/>
      <c r="F42" s="12"/>
      <c r="G42" s="10" t="s">
        <v>76</v>
      </c>
      <c r="H42" s="11"/>
      <c r="I42" s="12"/>
      <c r="J42" s="10"/>
      <c r="K42" s="12"/>
      <c r="L42" s="9"/>
    </row>
    <row r="43" s="1" customFormat="1" ht="85" customHeight="1" spans="1:12">
      <c r="A43" s="9"/>
      <c r="B43" s="10" t="s">
        <v>77</v>
      </c>
      <c r="C43" s="12"/>
      <c r="D43" s="42" t="s">
        <v>78</v>
      </c>
      <c r="E43" s="43"/>
      <c r="F43" s="44"/>
      <c r="G43" s="42" t="s">
        <v>78</v>
      </c>
      <c r="H43" s="43"/>
      <c r="I43" s="44"/>
      <c r="J43" s="42" t="s">
        <v>78</v>
      </c>
      <c r="K43" s="44"/>
      <c r="L43" s="64"/>
    </row>
    <row r="44" s="1" customFormat="1" ht="26" customHeight="1" spans="1:12">
      <c r="A44" s="16" t="s">
        <v>79</v>
      </c>
      <c r="B44" s="17"/>
      <c r="C44" s="17"/>
      <c r="D44" s="17"/>
      <c r="E44" s="17"/>
      <c r="F44" s="17"/>
      <c r="G44" s="17"/>
      <c r="H44" s="17"/>
      <c r="I44" s="17"/>
      <c r="J44" s="17"/>
      <c r="K44" s="53"/>
      <c r="L44" s="9"/>
    </row>
    <row r="45" s="1" customFormat="1" ht="26" customHeight="1" spans="1:12">
      <c r="A45" s="9" t="s">
        <v>80</v>
      </c>
      <c r="B45" s="9" t="s">
        <v>81</v>
      </c>
      <c r="C45" s="9"/>
      <c r="D45" s="9" t="s">
        <v>82</v>
      </c>
      <c r="E45" s="9" t="s">
        <v>83</v>
      </c>
      <c r="F45" s="9"/>
      <c r="G45" s="9"/>
      <c r="H45" s="9"/>
      <c r="I45" s="9" t="s">
        <v>84</v>
      </c>
      <c r="J45" s="9" t="s">
        <v>85</v>
      </c>
      <c r="K45" s="9" t="s">
        <v>86</v>
      </c>
      <c r="L45" s="9"/>
    </row>
    <row r="46" s="1" customFormat="1" ht="26" customHeight="1" spans="1:12">
      <c r="A46" s="9"/>
      <c r="B46" s="9" t="s">
        <v>87</v>
      </c>
      <c r="C46" s="9"/>
      <c r="D46" s="9" t="s">
        <v>88</v>
      </c>
      <c r="E46" s="20" t="s">
        <v>89</v>
      </c>
      <c r="F46" s="20"/>
      <c r="G46" s="20"/>
      <c r="H46" s="20"/>
      <c r="I46" s="9">
        <v>4939</v>
      </c>
      <c r="J46" s="9">
        <v>4939</v>
      </c>
      <c r="K46" s="9"/>
      <c r="L46" s="9"/>
    </row>
    <row r="47" s="1" customFormat="1" ht="26" customHeight="1" spans="1:12">
      <c r="A47" s="9"/>
      <c r="B47" s="9"/>
      <c r="C47" s="9"/>
      <c r="D47" s="9"/>
      <c r="E47" s="20" t="s">
        <v>90</v>
      </c>
      <c r="F47" s="20"/>
      <c r="G47" s="20"/>
      <c r="H47" s="20"/>
      <c r="I47" s="9">
        <v>7299</v>
      </c>
      <c r="J47" s="9">
        <v>7299</v>
      </c>
      <c r="K47" s="9"/>
      <c r="L47" s="9"/>
    </row>
    <row r="48" s="1" customFormat="1" ht="26" customHeight="1" spans="1:12">
      <c r="A48" s="9"/>
      <c r="B48" s="9"/>
      <c r="C48" s="9"/>
      <c r="D48" s="9"/>
      <c r="E48" s="20" t="s">
        <v>91</v>
      </c>
      <c r="F48" s="20"/>
      <c r="G48" s="20"/>
      <c r="H48" s="20"/>
      <c r="I48" s="9">
        <v>892</v>
      </c>
      <c r="J48" s="9">
        <v>892</v>
      </c>
      <c r="K48" s="9"/>
      <c r="L48" s="9"/>
    </row>
    <row r="49" s="1" customFormat="1" ht="26" customHeight="1" spans="1:12">
      <c r="A49" s="9"/>
      <c r="B49" s="9"/>
      <c r="C49" s="9"/>
      <c r="D49" s="9"/>
      <c r="E49" s="20" t="s">
        <v>92</v>
      </c>
      <c r="F49" s="20"/>
      <c r="G49" s="20"/>
      <c r="H49" s="20"/>
      <c r="I49" s="9">
        <v>34514</v>
      </c>
      <c r="J49" s="9">
        <v>34514</v>
      </c>
      <c r="K49" s="9"/>
      <c r="L49" s="9"/>
    </row>
    <row r="50" s="1" customFormat="1" ht="26" customHeight="1" spans="1:12">
      <c r="A50" s="9"/>
      <c r="B50" s="9"/>
      <c r="C50" s="9"/>
      <c r="D50" s="9"/>
      <c r="E50" s="20" t="s">
        <v>93</v>
      </c>
      <c r="F50" s="20"/>
      <c r="G50" s="20"/>
      <c r="H50" s="20"/>
      <c r="I50" s="9">
        <v>36602</v>
      </c>
      <c r="J50" s="9">
        <v>36602</v>
      </c>
      <c r="K50" s="9"/>
      <c r="L50" s="9"/>
    </row>
    <row r="51" s="1" customFormat="1" ht="26" customHeight="1" spans="1:12">
      <c r="A51" s="9"/>
      <c r="B51" s="9"/>
      <c r="C51" s="9"/>
      <c r="D51" s="9" t="s">
        <v>94</v>
      </c>
      <c r="E51" s="20"/>
      <c r="F51" s="20"/>
      <c r="G51" s="20"/>
      <c r="H51" s="20"/>
      <c r="I51" s="65"/>
      <c r="J51" s="65"/>
      <c r="K51" s="65"/>
      <c r="L51" s="65"/>
    </row>
    <row r="52" s="1" customFormat="1" ht="26" customHeight="1" spans="1:12">
      <c r="A52" s="9"/>
      <c r="B52" s="9"/>
      <c r="C52" s="9"/>
      <c r="D52" s="9" t="s">
        <v>95</v>
      </c>
      <c r="E52" s="20"/>
      <c r="F52" s="20"/>
      <c r="G52" s="20"/>
      <c r="H52" s="20"/>
      <c r="I52" s="65"/>
      <c r="J52" s="65"/>
      <c r="K52" s="65"/>
      <c r="L52" s="65"/>
    </row>
    <row r="53" s="1" customFormat="1" ht="26" customHeight="1" spans="1:12">
      <c r="A53" s="9"/>
      <c r="B53" s="9"/>
      <c r="C53" s="9"/>
      <c r="D53" s="9" t="s">
        <v>96</v>
      </c>
      <c r="E53" s="20"/>
      <c r="F53" s="20"/>
      <c r="G53" s="20"/>
      <c r="H53" s="20"/>
      <c r="I53" s="66"/>
      <c r="J53" s="66"/>
      <c r="K53" s="66"/>
      <c r="L53" s="66"/>
    </row>
    <row r="54" s="1" customFormat="1" ht="26" customHeight="1" spans="1:12">
      <c r="A54" s="9"/>
      <c r="B54" s="9"/>
      <c r="C54" s="9"/>
      <c r="D54" s="9"/>
      <c r="E54" s="20"/>
      <c r="F54" s="20"/>
      <c r="G54" s="20"/>
      <c r="H54" s="20"/>
      <c r="I54" s="66"/>
      <c r="J54" s="66"/>
      <c r="K54" s="66"/>
      <c r="L54" s="66"/>
    </row>
    <row r="55" s="1" customFormat="1" ht="26" customHeight="1" spans="1:12">
      <c r="A55" s="9"/>
      <c r="B55" s="9" t="s">
        <v>97</v>
      </c>
      <c r="C55" s="9"/>
      <c r="D55" s="9" t="s">
        <v>98</v>
      </c>
      <c r="E55" s="20"/>
      <c r="F55" s="20"/>
      <c r="G55" s="20"/>
      <c r="H55" s="20"/>
      <c r="I55" s="9"/>
      <c r="J55" s="9"/>
      <c r="K55" s="9"/>
      <c r="L55" s="9"/>
    </row>
    <row r="56" s="1" customFormat="1" ht="26" customHeight="1" spans="1:12">
      <c r="A56" s="9"/>
      <c r="B56" s="9"/>
      <c r="C56" s="9"/>
      <c r="D56" s="9" t="s">
        <v>99</v>
      </c>
      <c r="E56" s="45"/>
      <c r="F56" s="45"/>
      <c r="G56" s="45"/>
      <c r="H56" s="45"/>
      <c r="I56" s="9"/>
      <c r="J56" s="9"/>
      <c r="K56" s="9"/>
      <c r="L56" s="9"/>
    </row>
    <row r="57" s="1" customFormat="1" ht="26" customHeight="1" spans="1:12">
      <c r="A57" s="9"/>
      <c r="B57" s="9"/>
      <c r="C57" s="9"/>
      <c r="D57" s="9"/>
      <c r="E57" s="45"/>
      <c r="F57" s="45"/>
      <c r="G57" s="45"/>
      <c r="H57" s="45"/>
      <c r="I57" s="9"/>
      <c r="J57" s="9"/>
      <c r="K57" s="9"/>
      <c r="L57" s="9"/>
    </row>
    <row r="58" s="1" customFormat="1" ht="26" customHeight="1" spans="1:12">
      <c r="A58" s="9"/>
      <c r="B58" s="9"/>
      <c r="C58" s="9"/>
      <c r="D58" s="9" t="s">
        <v>100</v>
      </c>
      <c r="E58" s="20"/>
      <c r="F58" s="20"/>
      <c r="G58" s="20"/>
      <c r="H58" s="20"/>
      <c r="I58" s="9"/>
      <c r="J58" s="9"/>
      <c r="K58" s="9"/>
      <c r="L58" s="9"/>
    </row>
    <row r="59" s="1" customFormat="1" ht="26" customHeight="1" spans="1:12">
      <c r="A59" s="9"/>
      <c r="B59" s="9"/>
      <c r="C59" s="9"/>
      <c r="D59" s="9" t="s">
        <v>101</v>
      </c>
      <c r="E59" s="20"/>
      <c r="F59" s="20"/>
      <c r="G59" s="20"/>
      <c r="H59" s="20"/>
      <c r="I59" s="9"/>
      <c r="J59" s="9"/>
      <c r="K59" s="9"/>
      <c r="L59" s="9"/>
    </row>
    <row r="60" s="1" customFormat="1" ht="26" customHeight="1" spans="1:12">
      <c r="A60" s="9"/>
      <c r="B60" s="9"/>
      <c r="C60" s="9"/>
      <c r="D60" s="9"/>
      <c r="E60" s="20"/>
      <c r="F60" s="20"/>
      <c r="G60" s="20"/>
      <c r="H60" s="20"/>
      <c r="I60" s="9"/>
      <c r="J60" s="9"/>
      <c r="K60" s="9"/>
      <c r="L60" s="9"/>
    </row>
    <row r="61" s="1" customFormat="1" ht="26" customHeight="1" spans="1:12">
      <c r="A61" s="9"/>
      <c r="B61" s="9" t="s">
        <v>102</v>
      </c>
      <c r="C61" s="9"/>
      <c r="D61" s="9" t="s">
        <v>103</v>
      </c>
      <c r="E61" s="20" t="s">
        <v>104</v>
      </c>
      <c r="F61" s="20"/>
      <c r="G61" s="20"/>
      <c r="H61" s="20"/>
      <c r="I61" s="65">
        <v>1</v>
      </c>
      <c r="J61" s="65">
        <v>1</v>
      </c>
      <c r="K61" s="65"/>
      <c r="L61" s="65"/>
    </row>
    <row r="62" s="3" customFormat="1" ht="27" customHeight="1" spans="1:12">
      <c r="A62" s="46" t="s">
        <v>105</v>
      </c>
      <c r="B62" s="46"/>
      <c r="C62" s="46"/>
      <c r="D62" s="46"/>
      <c r="E62" s="47" t="s">
        <v>106</v>
      </c>
      <c r="F62" s="47"/>
      <c r="G62" s="46"/>
      <c r="H62" s="46" t="s">
        <v>107</v>
      </c>
      <c r="I62" s="46"/>
      <c r="J62" s="46"/>
      <c r="K62" s="46"/>
      <c r="L62" s="47"/>
    </row>
    <row r="63" s="1" customFormat="1" ht="54" customHeight="1" spans="1:12">
      <c r="A63" s="48" t="s">
        <v>108</v>
      </c>
      <c r="B63" s="48"/>
      <c r="C63" s="48"/>
      <c r="D63" s="48"/>
      <c r="E63" s="48"/>
      <c r="F63" s="48"/>
      <c r="G63" s="48"/>
      <c r="H63" s="48"/>
      <c r="I63" s="48"/>
      <c r="J63" s="48"/>
      <c r="K63" s="67"/>
      <c r="L63" s="68"/>
    </row>
    <row r="64" s="1" customFormat="1" spans="1:12">
      <c r="A64" s="69"/>
      <c r="B64" s="69"/>
      <c r="C64" s="69"/>
      <c r="D64" s="69"/>
      <c r="E64" s="69"/>
      <c r="F64" s="69"/>
      <c r="G64" s="69"/>
      <c r="H64" s="69"/>
      <c r="I64" s="69"/>
      <c r="J64" s="70"/>
      <c r="K64" s="70"/>
      <c r="L64" s="70"/>
    </row>
    <row r="65" s="1" customFormat="1" spans="1:12">
      <c r="A65" s="69"/>
      <c r="B65" s="69"/>
      <c r="C65" s="69"/>
      <c r="D65" s="69"/>
      <c r="E65" s="69"/>
      <c r="F65" s="69"/>
      <c r="G65" s="69"/>
      <c r="H65" s="69"/>
      <c r="I65" s="69"/>
      <c r="J65" s="70"/>
      <c r="K65" s="70"/>
      <c r="L65" s="70"/>
    </row>
    <row r="66" s="1" customFormat="1" spans="1:12">
      <c r="A66" s="69"/>
      <c r="B66" s="69"/>
      <c r="C66" s="69"/>
      <c r="D66" s="69"/>
      <c r="E66" s="69"/>
      <c r="F66" s="69"/>
      <c r="G66" s="69"/>
      <c r="H66" s="69"/>
      <c r="I66" s="69"/>
      <c r="J66" s="70"/>
      <c r="K66" s="70"/>
      <c r="L66" s="70"/>
    </row>
    <row r="67" s="1" customFormat="1" spans="1:12">
      <c r="A67" s="69"/>
      <c r="B67" s="69"/>
      <c r="C67" s="69"/>
      <c r="D67" s="69"/>
      <c r="E67" s="69"/>
      <c r="F67" s="69"/>
      <c r="G67" s="69"/>
      <c r="H67" s="69"/>
      <c r="I67" s="69"/>
      <c r="J67" s="70"/>
      <c r="K67" s="70"/>
      <c r="L67" s="70"/>
    </row>
    <row r="68" s="1" customFormat="1" spans="1:12">
      <c r="A68" s="69"/>
      <c r="B68" s="69"/>
      <c r="C68" s="69"/>
      <c r="D68" s="69"/>
      <c r="E68" s="69"/>
      <c r="F68" s="69"/>
      <c r="G68" s="69"/>
      <c r="H68" s="69"/>
      <c r="I68" s="69"/>
      <c r="J68" s="70"/>
      <c r="K68" s="70"/>
      <c r="L68" s="70"/>
    </row>
    <row r="69" s="1" customFormat="1" spans="1:12">
      <c r="A69" s="69"/>
      <c r="B69" s="69"/>
      <c r="C69" s="69"/>
      <c r="D69" s="69"/>
      <c r="E69" s="69"/>
      <c r="F69" s="69"/>
      <c r="G69" s="69"/>
      <c r="H69" s="69"/>
      <c r="I69" s="69"/>
      <c r="J69" s="70"/>
      <c r="K69" s="70"/>
      <c r="L69" s="70"/>
    </row>
    <row r="70" s="1" customFormat="1" spans="1:12">
      <c r="A70" s="69"/>
      <c r="B70" s="69"/>
      <c r="C70" s="69"/>
      <c r="D70" s="69"/>
      <c r="E70" s="69"/>
      <c r="F70" s="69"/>
      <c r="G70" s="69"/>
      <c r="H70" s="69"/>
      <c r="I70" s="69"/>
      <c r="J70" s="70"/>
      <c r="K70" s="70"/>
      <c r="L70" s="70"/>
    </row>
  </sheetData>
  <mergeCells count="105">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5:K35"/>
    <mergeCell ref="A36:K36"/>
    <mergeCell ref="D37:E37"/>
    <mergeCell ref="F37:H37"/>
    <mergeCell ref="I37:J37"/>
    <mergeCell ref="D38:E38"/>
    <mergeCell ref="F38:H38"/>
    <mergeCell ref="I38:J38"/>
    <mergeCell ref="D39:E39"/>
    <mergeCell ref="F39:K39"/>
    <mergeCell ref="A40:K40"/>
    <mergeCell ref="B41:F41"/>
    <mergeCell ref="G41:I41"/>
    <mergeCell ref="J41:K41"/>
    <mergeCell ref="B42:C42"/>
    <mergeCell ref="D42:F42"/>
    <mergeCell ref="G42:I42"/>
    <mergeCell ref="J42:K42"/>
    <mergeCell ref="B43:C43"/>
    <mergeCell ref="D43:F43"/>
    <mergeCell ref="G43:I43"/>
    <mergeCell ref="J43:K43"/>
    <mergeCell ref="A44:K44"/>
    <mergeCell ref="B45:C45"/>
    <mergeCell ref="E45:H45"/>
    <mergeCell ref="E46:H46"/>
    <mergeCell ref="E47:H47"/>
    <mergeCell ref="E48:H48"/>
    <mergeCell ref="E49:H49"/>
    <mergeCell ref="E50:H50"/>
    <mergeCell ref="E51:H51"/>
    <mergeCell ref="E52:H52"/>
    <mergeCell ref="E53:H53"/>
    <mergeCell ref="E54:H54"/>
    <mergeCell ref="E55:H55"/>
    <mergeCell ref="E56:H56"/>
    <mergeCell ref="E57:H57"/>
    <mergeCell ref="E58:H58"/>
    <mergeCell ref="E59:H59"/>
    <mergeCell ref="E60:H60"/>
    <mergeCell ref="B61:C61"/>
    <mergeCell ref="E61:H61"/>
    <mergeCell ref="A62:D62"/>
    <mergeCell ref="E62:F62"/>
    <mergeCell ref="H62:J62"/>
    <mergeCell ref="A63:J63"/>
    <mergeCell ref="A14:A35"/>
    <mergeCell ref="A41:A43"/>
    <mergeCell ref="A45:A61"/>
    <mergeCell ref="B21:B22"/>
    <mergeCell ref="C21:C22"/>
    <mergeCell ref="D21:D22"/>
    <mergeCell ref="D46:D50"/>
    <mergeCell ref="D53:D54"/>
    <mergeCell ref="D56:D57"/>
    <mergeCell ref="D59:D60"/>
    <mergeCell ref="K21:K22"/>
    <mergeCell ref="L5:L12"/>
    <mergeCell ref="B15:C16"/>
    <mergeCell ref="A37:C39"/>
    <mergeCell ref="B46:C54"/>
    <mergeCell ref="B55:C60"/>
  </mergeCell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3"/>
  <sheetViews>
    <sheetView view="pageBreakPreview" zoomScaleNormal="100" zoomScaleSheetLayoutView="100" topLeftCell="A28" workbookViewId="0">
      <selection activeCell="Q42" sqref="Q42"/>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109</v>
      </c>
      <c r="E4" s="11"/>
      <c r="F4" s="12"/>
      <c r="G4" s="9" t="s">
        <v>4</v>
      </c>
      <c r="H4" s="13" t="s">
        <v>5</v>
      </c>
      <c r="I4" s="49"/>
      <c r="J4" s="50" t="s">
        <v>6</v>
      </c>
      <c r="K4" s="51" t="s">
        <v>7</v>
      </c>
      <c r="L4" s="9" t="s">
        <v>8</v>
      </c>
    </row>
    <row r="5" s="1" customFormat="1" ht="32" customHeight="1" spans="1:12">
      <c r="A5" s="9" t="s">
        <v>9</v>
      </c>
      <c r="B5" s="9"/>
      <c r="C5" s="9"/>
      <c r="D5" s="10" t="s">
        <v>10</v>
      </c>
      <c r="E5" s="11"/>
      <c r="F5" s="12"/>
      <c r="G5" s="9" t="s">
        <v>11</v>
      </c>
      <c r="H5" s="9" t="s">
        <v>110</v>
      </c>
      <c r="I5" s="9"/>
      <c r="J5" s="20" t="s">
        <v>13</v>
      </c>
      <c r="K5" s="51"/>
      <c r="L5" s="50"/>
    </row>
    <row r="6" s="1" customFormat="1" ht="26" customHeight="1" spans="1:12">
      <c r="A6" s="9" t="s">
        <v>15</v>
      </c>
      <c r="B6" s="9"/>
      <c r="C6" s="9"/>
      <c r="D6" s="10" t="s">
        <v>16</v>
      </c>
      <c r="E6" s="11"/>
      <c r="F6" s="12"/>
      <c r="G6" s="9" t="s">
        <v>17</v>
      </c>
      <c r="H6" s="10" t="s">
        <v>18</v>
      </c>
      <c r="I6" s="11"/>
      <c r="J6" s="11"/>
      <c r="K6" s="12"/>
      <c r="L6" s="9"/>
    </row>
    <row r="7" s="1" customFormat="1" ht="57" customHeight="1" spans="1:12">
      <c r="A7" s="9" t="s">
        <v>19</v>
      </c>
      <c r="B7" s="9"/>
      <c r="C7" s="9"/>
      <c r="D7" s="16" t="s">
        <v>20</v>
      </c>
      <c r="E7" s="17"/>
      <c r="F7" s="17"/>
      <c r="G7" s="17"/>
      <c r="H7" s="17"/>
      <c r="I7" s="17"/>
      <c r="J7" s="17"/>
      <c r="K7" s="53"/>
      <c r="L7" s="9"/>
    </row>
    <row r="8" s="1" customFormat="1" ht="26" customHeight="1" spans="1:12">
      <c r="A8" s="16" t="s">
        <v>21</v>
      </c>
      <c r="B8" s="17"/>
      <c r="C8" s="17"/>
      <c r="D8" s="17"/>
      <c r="E8" s="17"/>
      <c r="F8" s="17"/>
      <c r="G8" s="17"/>
      <c r="H8" s="17"/>
      <c r="I8" s="17"/>
      <c r="J8" s="17"/>
      <c r="K8" s="53"/>
      <c r="L8" s="9"/>
    </row>
    <row r="9" s="1" customFormat="1" ht="26" customHeight="1" spans="1:12">
      <c r="A9" s="18" t="s">
        <v>22</v>
      </c>
      <c r="B9" s="18"/>
      <c r="C9" s="18"/>
      <c r="D9" s="20" t="s">
        <v>111</v>
      </c>
      <c r="E9" s="20"/>
      <c r="F9" s="20"/>
      <c r="G9" s="20"/>
      <c r="H9" s="20"/>
      <c r="I9" s="20"/>
      <c r="J9" s="20"/>
      <c r="K9" s="20"/>
      <c r="L9" s="54" t="s">
        <v>112</v>
      </c>
    </row>
    <row r="10" s="1" customFormat="1" ht="51" customHeight="1" spans="1:12">
      <c r="A10" s="18" t="s">
        <v>24</v>
      </c>
      <c r="B10" s="18"/>
      <c r="C10" s="18"/>
      <c r="D10" s="20" t="s">
        <v>113</v>
      </c>
      <c r="E10" s="20"/>
      <c r="F10" s="20"/>
      <c r="G10" s="20"/>
      <c r="H10" s="20"/>
      <c r="I10" s="20"/>
      <c r="J10" s="20"/>
      <c r="K10" s="20"/>
      <c r="L10" s="55"/>
    </row>
    <row r="11" s="1" customFormat="1" ht="106" customHeight="1" spans="1:12">
      <c r="A11" s="18" t="s">
        <v>26</v>
      </c>
      <c r="B11" s="18"/>
      <c r="C11" s="18"/>
      <c r="D11" s="20" t="s">
        <v>114</v>
      </c>
      <c r="E11" s="20"/>
      <c r="F11" s="20"/>
      <c r="G11" s="20"/>
      <c r="H11" s="20"/>
      <c r="I11" s="20"/>
      <c r="J11" s="20"/>
      <c r="K11" s="20"/>
      <c r="L11" s="55"/>
    </row>
    <row r="12" s="1" customFormat="1" ht="26" customHeight="1" spans="1:12">
      <c r="A12" s="18" t="s">
        <v>28</v>
      </c>
      <c r="B12" s="18"/>
      <c r="C12" s="18"/>
      <c r="D12" s="20" t="s">
        <v>115</v>
      </c>
      <c r="E12" s="20"/>
      <c r="F12" s="20"/>
      <c r="G12" s="20"/>
      <c r="H12" s="20"/>
      <c r="I12" s="20"/>
      <c r="J12" s="20"/>
      <c r="K12" s="20"/>
      <c r="L12" s="56"/>
    </row>
    <row r="13" s="1" customFormat="1" ht="26" customHeight="1" spans="1:12">
      <c r="A13" s="16" t="s">
        <v>30</v>
      </c>
      <c r="B13" s="21"/>
      <c r="C13" s="21"/>
      <c r="D13" s="21"/>
      <c r="E13" s="21"/>
      <c r="F13" s="21"/>
      <c r="G13" s="21"/>
      <c r="H13" s="21"/>
      <c r="I13" s="21"/>
      <c r="J13" s="21"/>
      <c r="K13" s="57"/>
      <c r="L13" s="9"/>
    </row>
    <row r="14" s="1" customFormat="1" ht="26" customHeight="1" spans="1:12">
      <c r="A14" s="9" t="s">
        <v>31</v>
      </c>
      <c r="B14" s="22" t="s">
        <v>32</v>
      </c>
      <c r="C14" s="22"/>
      <c r="D14" s="22"/>
      <c r="E14" s="22"/>
      <c r="F14" s="22"/>
      <c r="G14" s="22"/>
      <c r="H14" s="22"/>
      <c r="I14" s="22"/>
      <c r="J14" s="22"/>
      <c r="K14" s="58"/>
      <c r="L14" s="9"/>
    </row>
    <row r="15" s="1" customFormat="1" ht="32" customHeight="1" spans="1:12">
      <c r="A15" s="9"/>
      <c r="B15" s="9" t="s">
        <v>33</v>
      </c>
      <c r="C15" s="9"/>
      <c r="D15" s="9" t="s">
        <v>34</v>
      </c>
      <c r="E15" s="9"/>
      <c r="F15" s="22" t="s">
        <v>116</v>
      </c>
      <c r="G15" s="22"/>
      <c r="H15" s="22"/>
      <c r="I15" s="22"/>
      <c r="J15" s="22"/>
      <c r="K15" s="58"/>
      <c r="L15" s="9"/>
    </row>
    <row r="16" s="1" customFormat="1" ht="32" customHeight="1" spans="1:12">
      <c r="A16" s="9"/>
      <c r="B16" s="9"/>
      <c r="C16" s="9"/>
      <c r="D16" s="9" t="s">
        <v>36</v>
      </c>
      <c r="E16" s="9"/>
      <c r="F16" s="22" t="s">
        <v>116</v>
      </c>
      <c r="G16" s="22"/>
      <c r="H16" s="22"/>
      <c r="I16" s="22"/>
      <c r="J16" s="22"/>
      <c r="K16" s="58"/>
      <c r="L16" s="9"/>
    </row>
    <row r="17" s="1" customFormat="1" ht="32" customHeight="1" spans="1:12">
      <c r="A17" s="9"/>
      <c r="B17" s="23" t="s">
        <v>37</v>
      </c>
      <c r="C17" s="24"/>
      <c r="D17" s="9" t="s">
        <v>38</v>
      </c>
      <c r="E17" s="9"/>
      <c r="F17" s="20" t="s">
        <v>39</v>
      </c>
      <c r="G17" s="20"/>
      <c r="H17" s="25" t="s">
        <v>40</v>
      </c>
      <c r="I17" s="25"/>
      <c r="J17" s="59" t="s">
        <v>41</v>
      </c>
      <c r="K17" s="60" t="s">
        <v>117</v>
      </c>
      <c r="L17" s="45"/>
    </row>
    <row r="18" s="1" customFormat="1" ht="32" customHeight="1" spans="1:12">
      <c r="A18" s="9"/>
      <c r="B18" s="23" t="s">
        <v>43</v>
      </c>
      <c r="C18" s="24"/>
      <c r="D18" s="9" t="s">
        <v>118</v>
      </c>
      <c r="E18" s="9"/>
      <c r="F18" s="20" t="s">
        <v>39</v>
      </c>
      <c r="G18" s="20"/>
      <c r="H18" s="71" t="s">
        <v>119</v>
      </c>
      <c r="I18" s="75"/>
      <c r="J18" s="59" t="s">
        <v>41</v>
      </c>
      <c r="K18" s="60" t="s">
        <v>117</v>
      </c>
      <c r="L18" s="45"/>
    </row>
    <row r="19" s="1" customFormat="1" ht="32" customHeight="1" spans="1:12">
      <c r="A19" s="9"/>
      <c r="B19" s="26" t="s">
        <v>45</v>
      </c>
      <c r="C19" s="27"/>
      <c r="D19" s="60" t="s">
        <v>120</v>
      </c>
      <c r="E19" s="60"/>
      <c r="F19" s="20" t="s">
        <v>39</v>
      </c>
      <c r="G19" s="20"/>
      <c r="H19" s="72" t="s">
        <v>121</v>
      </c>
      <c r="I19" s="76"/>
      <c r="J19" s="59" t="s">
        <v>41</v>
      </c>
      <c r="K19" s="60" t="s">
        <v>117</v>
      </c>
      <c r="L19" s="45"/>
    </row>
    <row r="20" s="1" customFormat="1" ht="26" customHeight="1" spans="1:12">
      <c r="A20" s="9"/>
      <c r="B20" s="29" t="s">
        <v>48</v>
      </c>
      <c r="C20" s="30"/>
      <c r="D20" s="30"/>
      <c r="E20" s="30"/>
      <c r="F20" s="30"/>
      <c r="G20" s="30"/>
      <c r="H20" s="30"/>
      <c r="I20" s="30"/>
      <c r="J20" s="30"/>
      <c r="K20" s="30"/>
      <c r="L20" s="9"/>
    </row>
    <row r="21" s="1" customFormat="1" ht="26" customHeight="1" spans="1:12">
      <c r="A21" s="9"/>
      <c r="B21" s="31"/>
      <c r="C21" s="32" t="s">
        <v>37</v>
      </c>
      <c r="D21" s="32" t="s">
        <v>49</v>
      </c>
      <c r="E21" s="9" t="s">
        <v>50</v>
      </c>
      <c r="F21" s="9"/>
      <c r="G21" s="9"/>
      <c r="H21" s="33" t="s">
        <v>51</v>
      </c>
      <c r="I21" s="33"/>
      <c r="J21" s="33"/>
      <c r="K21" s="60" t="s">
        <v>52</v>
      </c>
      <c r="L21" s="9"/>
    </row>
    <row r="22" s="1" customFormat="1" ht="26" customHeight="1" spans="1:12">
      <c r="A22" s="9"/>
      <c r="B22" s="31"/>
      <c r="C22" s="32"/>
      <c r="D22" s="32"/>
      <c r="E22" s="9" t="s">
        <v>53</v>
      </c>
      <c r="F22" s="9" t="s">
        <v>54</v>
      </c>
      <c r="G22" s="9" t="s">
        <v>55</v>
      </c>
      <c r="H22" s="9" t="s">
        <v>56</v>
      </c>
      <c r="I22" s="9" t="s">
        <v>57</v>
      </c>
      <c r="J22" s="9" t="s">
        <v>58</v>
      </c>
      <c r="K22" s="61"/>
      <c r="L22" s="9"/>
    </row>
    <row r="23" s="1" customFormat="1" ht="26" customHeight="1" spans="1:12">
      <c r="A23" s="9"/>
      <c r="B23" s="34" t="s">
        <v>59</v>
      </c>
      <c r="C23" s="34">
        <v>0</v>
      </c>
      <c r="D23" s="9">
        <v>17426354</v>
      </c>
      <c r="E23" s="9"/>
      <c r="F23" s="9">
        <v>16960916</v>
      </c>
      <c r="G23" s="36">
        <f>F23/D23</f>
        <v>0.973291142828844</v>
      </c>
      <c r="H23" s="9"/>
      <c r="I23" s="9">
        <v>16960916</v>
      </c>
      <c r="J23" s="73">
        <v>1</v>
      </c>
      <c r="K23" s="9">
        <v>0</v>
      </c>
      <c r="L23" s="9"/>
    </row>
    <row r="24" s="1" customFormat="1" ht="26" customHeight="1" spans="1:12">
      <c r="A24" s="9"/>
      <c r="B24" s="30">
        <v>1</v>
      </c>
      <c r="C24" s="34"/>
      <c r="D24" s="9"/>
      <c r="E24" s="74">
        <v>43900</v>
      </c>
      <c r="F24" s="9">
        <v>10290000</v>
      </c>
      <c r="G24" s="36">
        <f>F24/$D$23</f>
        <v>0.590484963177036</v>
      </c>
      <c r="H24" s="74">
        <v>43900</v>
      </c>
      <c r="I24" s="9">
        <v>10290000</v>
      </c>
      <c r="J24" s="36">
        <f>I24/$I$23</f>
        <v>0.606688931187443</v>
      </c>
      <c r="K24" s="9"/>
      <c r="L24" s="9"/>
    </row>
    <row r="25" s="1" customFormat="1" ht="26" customHeight="1" spans="1:12">
      <c r="A25" s="9"/>
      <c r="B25" s="30">
        <v>2</v>
      </c>
      <c r="C25" s="34"/>
      <c r="D25" s="9"/>
      <c r="E25" s="74">
        <v>44085</v>
      </c>
      <c r="F25" s="9">
        <v>4000000</v>
      </c>
      <c r="G25" s="36">
        <f>F25/$D$23</f>
        <v>0.229537400651909</v>
      </c>
      <c r="H25" s="74">
        <v>44085</v>
      </c>
      <c r="I25" s="9">
        <v>4000000</v>
      </c>
      <c r="J25" s="36">
        <f>I25/$I$23</f>
        <v>0.235836319217665</v>
      </c>
      <c r="K25" s="9"/>
      <c r="L25" s="9"/>
    </row>
    <row r="26" s="1" customFormat="1" ht="26" customHeight="1" spans="1:12">
      <c r="A26" s="9"/>
      <c r="B26" s="30">
        <v>3</v>
      </c>
      <c r="C26" s="34"/>
      <c r="D26" s="9"/>
      <c r="E26" s="74">
        <v>44140</v>
      </c>
      <c r="F26" s="9">
        <v>67766</v>
      </c>
      <c r="G26" s="36">
        <f>F26/$D$23</f>
        <v>0.00388870787314432</v>
      </c>
      <c r="H26" s="74">
        <v>44140</v>
      </c>
      <c r="I26" s="9">
        <v>67766</v>
      </c>
      <c r="J26" s="36">
        <f>I26/$I$23</f>
        <v>0.00399542100202607</v>
      </c>
      <c r="K26" s="9"/>
      <c r="L26" s="9"/>
    </row>
    <row r="27" s="1" customFormat="1" ht="26" customHeight="1" spans="1:12">
      <c r="A27" s="9"/>
      <c r="B27" s="30">
        <v>4</v>
      </c>
      <c r="C27" s="34"/>
      <c r="D27" s="9"/>
      <c r="E27" s="74">
        <v>44140</v>
      </c>
      <c r="F27" s="9">
        <v>2466750</v>
      </c>
      <c r="G27" s="36">
        <f>F27/$D$23</f>
        <v>0.141552845764524</v>
      </c>
      <c r="H27" s="74">
        <v>44140</v>
      </c>
      <c r="I27" s="9">
        <v>2466750</v>
      </c>
      <c r="J27" s="36">
        <f>I27/$I$23</f>
        <v>0.145437310107544</v>
      </c>
      <c r="K27" s="9"/>
      <c r="L27" s="9"/>
    </row>
    <row r="28" s="1" customFormat="1" ht="26" customHeight="1" spans="1:12">
      <c r="A28" s="9"/>
      <c r="B28" s="30">
        <v>5</v>
      </c>
      <c r="C28" s="34"/>
      <c r="D28" s="9"/>
      <c r="E28" s="74">
        <v>44147</v>
      </c>
      <c r="F28" s="9">
        <v>136400</v>
      </c>
      <c r="G28" s="36">
        <f>F28/$D$23</f>
        <v>0.0078272253622301</v>
      </c>
      <c r="H28" s="74">
        <v>44147</v>
      </c>
      <c r="I28" s="9">
        <v>136400</v>
      </c>
      <c r="J28" s="36">
        <f>I28/$I$23</f>
        <v>0.00804201848532237</v>
      </c>
      <c r="K28" s="9"/>
      <c r="L28" s="9"/>
    </row>
    <row r="29" s="1" customFormat="1" ht="26" customHeight="1" spans="1:12">
      <c r="A29" s="9"/>
      <c r="B29" s="30">
        <v>6</v>
      </c>
      <c r="C29" s="34"/>
      <c r="D29" s="9"/>
      <c r="E29" s="9"/>
      <c r="F29" s="9"/>
      <c r="G29" s="9"/>
      <c r="H29" s="9"/>
      <c r="I29" s="9"/>
      <c r="J29" s="9"/>
      <c r="K29" s="9"/>
      <c r="L29" s="9"/>
    </row>
    <row r="30" s="1" customFormat="1" ht="26" customHeight="1" spans="1:12">
      <c r="A30" s="9"/>
      <c r="B30" s="34" t="s">
        <v>60</v>
      </c>
      <c r="C30" s="34"/>
      <c r="D30" s="9"/>
      <c r="E30" s="9" t="s">
        <v>60</v>
      </c>
      <c r="F30" s="9"/>
      <c r="G30" s="9"/>
      <c r="H30" s="9" t="s">
        <v>60</v>
      </c>
      <c r="I30" s="9"/>
      <c r="J30" s="9"/>
      <c r="K30" s="9"/>
      <c r="L30" s="9"/>
    </row>
    <row r="31" s="1" customFormat="1" ht="26" customHeight="1" spans="1:12">
      <c r="A31" s="9"/>
      <c r="B31" s="17" t="s">
        <v>61</v>
      </c>
      <c r="C31" s="17"/>
      <c r="D31" s="17"/>
      <c r="E31" s="17"/>
      <c r="F31" s="17"/>
      <c r="G31" s="17"/>
      <c r="H31" s="17"/>
      <c r="I31" s="17"/>
      <c r="J31" s="17"/>
      <c r="K31" s="53"/>
      <c r="L31" s="9"/>
    </row>
    <row r="32" s="1" customFormat="1" ht="26" customHeight="1" spans="1:12">
      <c r="A32" s="38" t="s">
        <v>62</v>
      </c>
      <c r="B32" s="39"/>
      <c r="C32" s="39"/>
      <c r="D32" s="39"/>
      <c r="E32" s="39"/>
      <c r="F32" s="39"/>
      <c r="G32" s="39"/>
      <c r="H32" s="39"/>
      <c r="I32" s="39"/>
      <c r="J32" s="39"/>
      <c r="K32" s="62"/>
      <c r="L32" s="30"/>
    </row>
    <row r="33" s="1" customFormat="1" ht="26" customHeight="1" spans="1:12">
      <c r="A33" s="30" t="s">
        <v>63</v>
      </c>
      <c r="B33" s="30"/>
      <c r="C33" s="30"/>
      <c r="D33" s="9" t="s">
        <v>64</v>
      </c>
      <c r="E33" s="9"/>
      <c r="F33" s="9">
        <v>202001</v>
      </c>
      <c r="G33" s="9"/>
      <c r="H33" s="9"/>
      <c r="I33" s="9" t="s">
        <v>65</v>
      </c>
      <c r="J33" s="9"/>
      <c r="K33" s="9">
        <v>202001</v>
      </c>
      <c r="L33" s="9"/>
    </row>
    <row r="34" s="1" customFormat="1" ht="26" customHeight="1" spans="1:12">
      <c r="A34" s="30"/>
      <c r="B34" s="30"/>
      <c r="C34" s="30"/>
      <c r="D34" s="9" t="s">
        <v>66</v>
      </c>
      <c r="E34" s="9"/>
      <c r="F34" s="9">
        <v>202012</v>
      </c>
      <c r="G34" s="9"/>
      <c r="H34" s="9"/>
      <c r="I34" s="9" t="s">
        <v>67</v>
      </c>
      <c r="J34" s="9"/>
      <c r="K34" s="9">
        <v>202012</v>
      </c>
      <c r="L34" s="9"/>
    </row>
    <row r="35" s="1" customFormat="1" ht="43" customHeight="1" spans="1:12">
      <c r="A35" s="30"/>
      <c r="B35" s="30"/>
      <c r="C35" s="30"/>
      <c r="D35" s="9" t="s">
        <v>68</v>
      </c>
      <c r="E35" s="9"/>
      <c r="F35" s="9"/>
      <c r="G35" s="9"/>
      <c r="H35" s="9"/>
      <c r="I35" s="9"/>
      <c r="J35" s="9"/>
      <c r="K35" s="9"/>
      <c r="L35" s="9"/>
    </row>
    <row r="36" s="1" customFormat="1" ht="26" customHeight="1" spans="1:12">
      <c r="A36" s="41" t="s">
        <v>69</v>
      </c>
      <c r="B36" s="41"/>
      <c r="C36" s="41"/>
      <c r="D36" s="41"/>
      <c r="E36" s="41"/>
      <c r="F36" s="41"/>
      <c r="G36" s="41"/>
      <c r="H36" s="41"/>
      <c r="I36" s="41"/>
      <c r="J36" s="41"/>
      <c r="K36" s="41"/>
      <c r="L36" s="63"/>
    </row>
    <row r="37" s="1" customFormat="1" ht="26" customHeight="1" spans="1:12">
      <c r="A37" s="9" t="s">
        <v>70</v>
      </c>
      <c r="B37" s="9" t="s">
        <v>71</v>
      </c>
      <c r="C37" s="9"/>
      <c r="D37" s="9"/>
      <c r="E37" s="9"/>
      <c r="F37" s="9"/>
      <c r="G37" s="10" t="s">
        <v>72</v>
      </c>
      <c r="H37" s="11"/>
      <c r="I37" s="12"/>
      <c r="J37" s="10" t="s">
        <v>73</v>
      </c>
      <c r="K37" s="12"/>
      <c r="L37" s="9"/>
    </row>
    <row r="38" s="1" customFormat="1" ht="44" customHeight="1" spans="1:12">
      <c r="A38" s="9"/>
      <c r="B38" s="10" t="s">
        <v>74</v>
      </c>
      <c r="C38" s="12"/>
      <c r="D38" s="10" t="s">
        <v>122</v>
      </c>
      <c r="E38" s="11"/>
      <c r="F38" s="12"/>
      <c r="G38" s="10" t="s">
        <v>76</v>
      </c>
      <c r="H38" s="11"/>
      <c r="I38" s="12"/>
      <c r="J38" s="10"/>
      <c r="K38" s="12"/>
      <c r="L38" s="9"/>
    </row>
    <row r="39" s="1" customFormat="1" ht="85" customHeight="1" spans="1:12">
      <c r="A39" s="9"/>
      <c r="B39" s="10" t="s">
        <v>77</v>
      </c>
      <c r="C39" s="12"/>
      <c r="D39" s="42" t="s">
        <v>78</v>
      </c>
      <c r="E39" s="43"/>
      <c r="F39" s="44"/>
      <c r="G39" s="42" t="s">
        <v>78</v>
      </c>
      <c r="H39" s="43"/>
      <c r="I39" s="44"/>
      <c r="J39" s="42" t="s">
        <v>78</v>
      </c>
      <c r="K39" s="44"/>
      <c r="L39" s="64"/>
    </row>
    <row r="40" s="1" customFormat="1" ht="26" customHeight="1" spans="1:12">
      <c r="A40" s="16" t="s">
        <v>79</v>
      </c>
      <c r="B40" s="17"/>
      <c r="C40" s="17"/>
      <c r="D40" s="17"/>
      <c r="E40" s="17"/>
      <c r="F40" s="17"/>
      <c r="G40" s="17"/>
      <c r="H40" s="17"/>
      <c r="I40" s="17"/>
      <c r="J40" s="17"/>
      <c r="K40" s="53"/>
      <c r="L40" s="9"/>
    </row>
    <row r="41" s="1" customFormat="1" ht="26" customHeight="1" spans="1:12">
      <c r="A41" s="9" t="s">
        <v>80</v>
      </c>
      <c r="B41" s="9" t="s">
        <v>81</v>
      </c>
      <c r="C41" s="9"/>
      <c r="D41" s="9" t="s">
        <v>82</v>
      </c>
      <c r="E41" s="9" t="s">
        <v>83</v>
      </c>
      <c r="F41" s="9"/>
      <c r="G41" s="9"/>
      <c r="H41" s="9"/>
      <c r="I41" s="9" t="s">
        <v>84</v>
      </c>
      <c r="J41" s="9" t="s">
        <v>85</v>
      </c>
      <c r="K41" s="9" t="s">
        <v>86</v>
      </c>
      <c r="L41" s="9"/>
    </row>
    <row r="42" s="1" customFormat="1" ht="26" customHeight="1" spans="1:12">
      <c r="A42" s="9"/>
      <c r="B42" s="9" t="s">
        <v>87</v>
      </c>
      <c r="C42" s="9"/>
      <c r="D42" s="9" t="s">
        <v>88</v>
      </c>
      <c r="E42" s="20" t="s">
        <v>123</v>
      </c>
      <c r="F42" s="20"/>
      <c r="G42" s="20"/>
      <c r="H42" s="20"/>
      <c r="I42" s="9">
        <f>204698+1093</f>
        <v>205791</v>
      </c>
      <c r="J42" s="9">
        <v>205791</v>
      </c>
      <c r="K42" s="9"/>
      <c r="L42" s="9"/>
    </row>
    <row r="43" s="1" customFormat="1" ht="26" customHeight="1" spans="1:12">
      <c r="A43" s="9"/>
      <c r="B43" s="9"/>
      <c r="C43" s="9"/>
      <c r="D43" s="9"/>
      <c r="E43" s="20" t="s">
        <v>124</v>
      </c>
      <c r="F43" s="20"/>
      <c r="G43" s="20"/>
      <c r="H43" s="20"/>
      <c r="I43" s="9">
        <f>9867+620</f>
        <v>10487</v>
      </c>
      <c r="J43" s="9">
        <v>10487</v>
      </c>
      <c r="K43" s="9"/>
      <c r="L43" s="9"/>
    </row>
    <row r="44" s="1" customFormat="1" ht="26" customHeight="1" spans="1:12">
      <c r="A44" s="9"/>
      <c r="B44" s="9"/>
      <c r="C44" s="9"/>
      <c r="D44" s="9" t="s">
        <v>94</v>
      </c>
      <c r="E44" s="20"/>
      <c r="F44" s="20"/>
      <c r="G44" s="20"/>
      <c r="H44" s="20"/>
      <c r="I44" s="65"/>
      <c r="J44" s="65"/>
      <c r="K44" s="65"/>
      <c r="L44" s="65"/>
    </row>
    <row r="45" s="1" customFormat="1" ht="26" customHeight="1" spans="1:12">
      <c r="A45" s="9"/>
      <c r="B45" s="9"/>
      <c r="C45" s="9"/>
      <c r="D45" s="9" t="s">
        <v>95</v>
      </c>
      <c r="E45" s="20"/>
      <c r="F45" s="20"/>
      <c r="G45" s="20"/>
      <c r="H45" s="20"/>
      <c r="I45" s="65"/>
      <c r="J45" s="65"/>
      <c r="K45" s="65"/>
      <c r="L45" s="65"/>
    </row>
    <row r="46" s="1" customFormat="1" ht="26" customHeight="1" spans="1:12">
      <c r="A46" s="9"/>
      <c r="B46" s="9"/>
      <c r="C46" s="9"/>
      <c r="D46" s="9" t="s">
        <v>96</v>
      </c>
      <c r="E46" s="20"/>
      <c r="F46" s="20"/>
      <c r="G46" s="20"/>
      <c r="H46" s="20"/>
      <c r="I46" s="66"/>
      <c r="J46" s="66"/>
      <c r="K46" s="66"/>
      <c r="L46" s="66"/>
    </row>
    <row r="47" s="1" customFormat="1" ht="26" customHeight="1" spans="1:12">
      <c r="A47" s="9"/>
      <c r="B47" s="9"/>
      <c r="C47" s="9"/>
      <c r="D47" s="9"/>
      <c r="E47" s="20"/>
      <c r="F47" s="20"/>
      <c r="G47" s="20"/>
      <c r="H47" s="20"/>
      <c r="I47" s="66"/>
      <c r="J47" s="66"/>
      <c r="K47" s="66"/>
      <c r="L47" s="66"/>
    </row>
    <row r="48" s="1" customFormat="1" ht="26" customHeight="1" spans="1:12">
      <c r="A48" s="9"/>
      <c r="B48" s="9" t="s">
        <v>97</v>
      </c>
      <c r="C48" s="9"/>
      <c r="D48" s="9" t="s">
        <v>98</v>
      </c>
      <c r="E48" s="20"/>
      <c r="F48" s="20"/>
      <c r="G48" s="20"/>
      <c r="H48" s="20"/>
      <c r="I48" s="9"/>
      <c r="J48" s="9"/>
      <c r="K48" s="9"/>
      <c r="L48" s="9"/>
    </row>
    <row r="49" s="1" customFormat="1" ht="26" customHeight="1" spans="1:12">
      <c r="A49" s="9"/>
      <c r="B49" s="9"/>
      <c r="C49" s="9"/>
      <c r="D49" s="9" t="s">
        <v>99</v>
      </c>
      <c r="E49" s="45"/>
      <c r="F49" s="45"/>
      <c r="G49" s="45"/>
      <c r="H49" s="45"/>
      <c r="I49" s="9"/>
      <c r="J49" s="9"/>
      <c r="K49" s="9"/>
      <c r="L49" s="9"/>
    </row>
    <row r="50" s="1" customFormat="1" ht="26" customHeight="1" spans="1:12">
      <c r="A50" s="9"/>
      <c r="B50" s="9"/>
      <c r="C50" s="9"/>
      <c r="D50" s="9"/>
      <c r="E50" s="45"/>
      <c r="F50" s="45"/>
      <c r="G50" s="45"/>
      <c r="H50" s="45"/>
      <c r="I50" s="9"/>
      <c r="J50" s="9"/>
      <c r="K50" s="9"/>
      <c r="L50" s="9"/>
    </row>
    <row r="51" s="1" customFormat="1" ht="26" customHeight="1" spans="1:12">
      <c r="A51" s="9"/>
      <c r="B51" s="9"/>
      <c r="C51" s="9"/>
      <c r="D51" s="9" t="s">
        <v>100</v>
      </c>
      <c r="E51" s="20"/>
      <c r="F51" s="20"/>
      <c r="G51" s="20"/>
      <c r="H51" s="20"/>
      <c r="I51" s="9"/>
      <c r="J51" s="9"/>
      <c r="K51" s="9"/>
      <c r="L51" s="9"/>
    </row>
    <row r="52" s="1" customFormat="1" ht="26" customHeight="1" spans="1:12">
      <c r="A52" s="9"/>
      <c r="B52" s="9"/>
      <c r="C52" s="9"/>
      <c r="D52" s="9" t="s">
        <v>101</v>
      </c>
      <c r="E52" s="20"/>
      <c r="F52" s="20"/>
      <c r="G52" s="20"/>
      <c r="H52" s="20"/>
      <c r="I52" s="9"/>
      <c r="J52" s="9"/>
      <c r="K52" s="9"/>
      <c r="L52" s="9"/>
    </row>
    <row r="53" s="1" customFormat="1" ht="26" customHeight="1" spans="1:12">
      <c r="A53" s="9"/>
      <c r="B53" s="9"/>
      <c r="C53" s="9"/>
      <c r="D53" s="9"/>
      <c r="E53" s="20"/>
      <c r="F53" s="20"/>
      <c r="G53" s="20"/>
      <c r="H53" s="20"/>
      <c r="I53" s="9"/>
      <c r="J53" s="9"/>
      <c r="K53" s="9"/>
      <c r="L53" s="9"/>
    </row>
    <row r="54" s="1" customFormat="1" ht="26" customHeight="1" spans="1:12">
      <c r="A54" s="9"/>
      <c r="B54" s="9" t="s">
        <v>102</v>
      </c>
      <c r="C54" s="9"/>
      <c r="D54" s="9" t="s">
        <v>103</v>
      </c>
      <c r="E54" s="20" t="s">
        <v>125</v>
      </c>
      <c r="F54" s="20"/>
      <c r="G54" s="20"/>
      <c r="H54" s="20"/>
      <c r="I54" s="65">
        <v>1</v>
      </c>
      <c r="J54" s="65">
        <v>1</v>
      </c>
      <c r="K54" s="65"/>
      <c r="L54" s="65"/>
    </row>
    <row r="55" s="3" customFormat="1" ht="27" customHeight="1" spans="1:12">
      <c r="A55" s="46" t="s">
        <v>105</v>
      </c>
      <c r="B55" s="46"/>
      <c r="C55" s="46"/>
      <c r="D55" s="46"/>
      <c r="E55" s="47" t="s">
        <v>106</v>
      </c>
      <c r="F55" s="47"/>
      <c r="G55" s="46"/>
      <c r="H55" s="46" t="s">
        <v>107</v>
      </c>
      <c r="I55" s="46"/>
      <c r="J55" s="46"/>
      <c r="K55" s="46"/>
      <c r="L55" s="47"/>
    </row>
    <row r="56" s="1" customFormat="1" ht="54" customHeight="1" spans="1:12">
      <c r="A56" s="48" t="s">
        <v>108</v>
      </c>
      <c r="B56" s="48"/>
      <c r="C56" s="48"/>
      <c r="D56" s="48"/>
      <c r="E56" s="48"/>
      <c r="F56" s="48"/>
      <c r="G56" s="48"/>
      <c r="H56" s="48"/>
      <c r="I56" s="48"/>
      <c r="J56" s="48"/>
      <c r="K56" s="67"/>
      <c r="L56" s="68"/>
    </row>
    <row r="57" s="1" customFormat="1" spans="1:12">
      <c r="A57" s="69"/>
      <c r="B57" s="69"/>
      <c r="C57" s="69"/>
      <c r="D57" s="69"/>
      <c r="E57" s="69"/>
      <c r="F57" s="69"/>
      <c r="G57" s="69"/>
      <c r="H57" s="69"/>
      <c r="I57" s="69"/>
      <c r="J57" s="70"/>
      <c r="K57" s="70"/>
      <c r="L57" s="70"/>
    </row>
    <row r="58" s="1" customFormat="1" spans="1:12">
      <c r="A58" s="69"/>
      <c r="B58" s="69"/>
      <c r="C58" s="69"/>
      <c r="D58" s="69"/>
      <c r="E58" s="69"/>
      <c r="F58" s="69"/>
      <c r="G58" s="69"/>
      <c r="H58" s="69"/>
      <c r="I58" s="69"/>
      <c r="J58" s="70"/>
      <c r="K58" s="70"/>
      <c r="L58" s="70"/>
    </row>
    <row r="59" s="1" customFormat="1" spans="1:12">
      <c r="A59" s="69"/>
      <c r="B59" s="69"/>
      <c r="C59" s="69"/>
      <c r="D59" s="69"/>
      <c r="E59" s="69"/>
      <c r="F59" s="69"/>
      <c r="G59" s="69"/>
      <c r="H59" s="69"/>
      <c r="I59" s="69"/>
      <c r="J59" s="70"/>
      <c r="K59" s="70"/>
      <c r="L59" s="70"/>
    </row>
    <row r="60" s="1" customFormat="1" spans="1:12">
      <c r="A60" s="69"/>
      <c r="B60" s="69"/>
      <c r="C60" s="69"/>
      <c r="D60" s="69"/>
      <c r="E60" s="69"/>
      <c r="F60" s="69"/>
      <c r="G60" s="69"/>
      <c r="H60" s="69"/>
      <c r="I60" s="69"/>
      <c r="J60" s="70"/>
      <c r="K60" s="70"/>
      <c r="L60" s="70"/>
    </row>
    <row r="61" s="1" customFormat="1" spans="1:12">
      <c r="A61" s="69"/>
      <c r="B61" s="69"/>
      <c r="C61" s="69"/>
      <c r="D61" s="69"/>
      <c r="E61" s="69"/>
      <c r="F61" s="69"/>
      <c r="G61" s="69"/>
      <c r="H61" s="69"/>
      <c r="I61" s="69"/>
      <c r="J61" s="70"/>
      <c r="K61" s="70"/>
      <c r="L61" s="70"/>
    </row>
    <row r="62" s="1" customFormat="1" spans="1:12">
      <c r="A62" s="69"/>
      <c r="B62" s="69"/>
      <c r="C62" s="69"/>
      <c r="D62" s="69"/>
      <c r="E62" s="69"/>
      <c r="F62" s="69"/>
      <c r="G62" s="69"/>
      <c r="H62" s="69"/>
      <c r="I62" s="69"/>
      <c r="J62" s="70"/>
      <c r="K62" s="70"/>
      <c r="L62" s="70"/>
    </row>
    <row r="63" s="1" customFormat="1" spans="1:12">
      <c r="A63" s="69"/>
      <c r="B63" s="69"/>
      <c r="C63" s="69"/>
      <c r="D63" s="69"/>
      <c r="E63" s="69"/>
      <c r="F63" s="69"/>
      <c r="G63" s="69"/>
      <c r="H63" s="69"/>
      <c r="I63" s="69"/>
      <c r="J63" s="70"/>
      <c r="K63" s="70"/>
      <c r="L63" s="70"/>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2:D43"/>
    <mergeCell ref="D46:D47"/>
    <mergeCell ref="D49:D50"/>
    <mergeCell ref="D52:D53"/>
    <mergeCell ref="K21:K22"/>
    <mergeCell ref="L9:L12"/>
    <mergeCell ref="B15:C16"/>
    <mergeCell ref="A33:C35"/>
    <mergeCell ref="B42:C47"/>
    <mergeCell ref="B48:C53"/>
  </mergeCell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0"/>
  <sheetViews>
    <sheetView view="pageBreakPreview" zoomScaleNormal="100" zoomScaleSheetLayoutView="100" topLeftCell="A25" workbookViewId="0">
      <selection activeCell="E61" sqref="E61:J6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126</v>
      </c>
      <c r="E4" s="11"/>
      <c r="F4" s="12"/>
      <c r="G4" s="9" t="s">
        <v>4</v>
      </c>
      <c r="H4" s="13" t="s">
        <v>5</v>
      </c>
      <c r="I4" s="49"/>
      <c r="J4" s="50" t="s">
        <v>6</v>
      </c>
      <c r="K4" s="51" t="s">
        <v>7</v>
      </c>
      <c r="L4" s="9" t="s">
        <v>8</v>
      </c>
    </row>
    <row r="5" s="1" customFormat="1" ht="32" customHeight="1" spans="1:12">
      <c r="A5" s="9" t="s">
        <v>9</v>
      </c>
      <c r="B5" s="9"/>
      <c r="C5" s="9"/>
      <c r="D5" s="10" t="s">
        <v>10</v>
      </c>
      <c r="E5" s="11"/>
      <c r="F5" s="12"/>
      <c r="G5" s="9" t="s">
        <v>11</v>
      </c>
      <c r="H5" s="9" t="s">
        <v>127</v>
      </c>
      <c r="I5" s="9"/>
      <c r="J5" s="20" t="s">
        <v>13</v>
      </c>
      <c r="K5" s="51"/>
      <c r="L5" s="50"/>
    </row>
    <row r="6" s="1" customFormat="1" ht="26" customHeight="1" spans="1:12">
      <c r="A6" s="9" t="s">
        <v>15</v>
      </c>
      <c r="B6" s="9"/>
      <c r="C6" s="9"/>
      <c r="D6" s="10" t="s">
        <v>16</v>
      </c>
      <c r="E6" s="11"/>
      <c r="F6" s="12"/>
      <c r="G6" s="9" t="s">
        <v>17</v>
      </c>
      <c r="H6" s="10" t="s">
        <v>18</v>
      </c>
      <c r="I6" s="11"/>
      <c r="J6" s="11"/>
      <c r="K6" s="12"/>
      <c r="L6" s="9"/>
    </row>
    <row r="7" s="1" customFormat="1" ht="57" customHeight="1" spans="1:12">
      <c r="A7" s="9" t="s">
        <v>19</v>
      </c>
      <c r="B7" s="9"/>
      <c r="C7" s="9"/>
      <c r="D7" s="16" t="s">
        <v>20</v>
      </c>
      <c r="E7" s="17"/>
      <c r="F7" s="17"/>
      <c r="G7" s="17"/>
      <c r="H7" s="17"/>
      <c r="I7" s="17"/>
      <c r="J7" s="17"/>
      <c r="K7" s="53"/>
      <c r="L7" s="9"/>
    </row>
    <row r="8" s="1" customFormat="1" ht="26" customHeight="1" spans="1:12">
      <c r="A8" s="16" t="s">
        <v>21</v>
      </c>
      <c r="B8" s="17"/>
      <c r="C8" s="17"/>
      <c r="D8" s="17"/>
      <c r="E8" s="17"/>
      <c r="F8" s="17"/>
      <c r="G8" s="17"/>
      <c r="H8" s="17"/>
      <c r="I8" s="17"/>
      <c r="J8" s="17"/>
      <c r="K8" s="53"/>
      <c r="L8" s="9"/>
    </row>
    <row r="9" s="1" customFormat="1" ht="26" customHeight="1" spans="1:12">
      <c r="A9" s="18" t="s">
        <v>22</v>
      </c>
      <c r="B9" s="18"/>
      <c r="C9" s="18"/>
      <c r="D9" s="20" t="s">
        <v>128</v>
      </c>
      <c r="E9" s="20"/>
      <c r="F9" s="20"/>
      <c r="G9" s="20"/>
      <c r="H9" s="20"/>
      <c r="I9" s="20"/>
      <c r="J9" s="20"/>
      <c r="K9" s="20"/>
      <c r="L9" s="54" t="s">
        <v>129</v>
      </c>
    </row>
    <row r="10" s="1" customFormat="1" ht="51" customHeight="1" spans="1:12">
      <c r="A10" s="18" t="s">
        <v>24</v>
      </c>
      <c r="B10" s="18"/>
      <c r="C10" s="18"/>
      <c r="D10" s="20" t="s">
        <v>130</v>
      </c>
      <c r="E10" s="20"/>
      <c r="F10" s="20"/>
      <c r="G10" s="20"/>
      <c r="H10" s="20"/>
      <c r="I10" s="20"/>
      <c r="J10" s="20"/>
      <c r="K10" s="20"/>
      <c r="L10" s="55"/>
    </row>
    <row r="11" s="1" customFormat="1" ht="117" customHeight="1" spans="1:12">
      <c r="A11" s="18" t="s">
        <v>26</v>
      </c>
      <c r="B11" s="18"/>
      <c r="C11" s="18"/>
      <c r="D11" s="20" t="s">
        <v>131</v>
      </c>
      <c r="E11" s="20"/>
      <c r="F11" s="20"/>
      <c r="G11" s="20"/>
      <c r="H11" s="20"/>
      <c r="I11" s="20"/>
      <c r="J11" s="20"/>
      <c r="K11" s="20"/>
      <c r="L11" s="55"/>
    </row>
    <row r="12" s="1" customFormat="1" ht="26" customHeight="1" spans="1:12">
      <c r="A12" s="18" t="s">
        <v>28</v>
      </c>
      <c r="B12" s="18"/>
      <c r="C12" s="18"/>
      <c r="D12" s="20" t="s">
        <v>132</v>
      </c>
      <c r="E12" s="20"/>
      <c r="F12" s="20"/>
      <c r="G12" s="20"/>
      <c r="H12" s="20"/>
      <c r="I12" s="20"/>
      <c r="J12" s="20"/>
      <c r="K12" s="20"/>
      <c r="L12" s="56"/>
    </row>
    <row r="13" s="1" customFormat="1" ht="26" customHeight="1" spans="1:12">
      <c r="A13" s="16" t="s">
        <v>30</v>
      </c>
      <c r="B13" s="21"/>
      <c r="C13" s="21"/>
      <c r="D13" s="21"/>
      <c r="E13" s="21"/>
      <c r="F13" s="21"/>
      <c r="G13" s="21"/>
      <c r="H13" s="21"/>
      <c r="I13" s="21"/>
      <c r="J13" s="21"/>
      <c r="K13" s="57"/>
      <c r="L13" s="9"/>
    </row>
    <row r="14" s="1" customFormat="1" ht="26" customHeight="1" spans="1:12">
      <c r="A14" s="9" t="s">
        <v>31</v>
      </c>
      <c r="B14" s="22" t="s">
        <v>32</v>
      </c>
      <c r="C14" s="22"/>
      <c r="D14" s="22"/>
      <c r="E14" s="22"/>
      <c r="F14" s="22"/>
      <c r="G14" s="22"/>
      <c r="H14" s="22"/>
      <c r="I14" s="22"/>
      <c r="J14" s="22"/>
      <c r="K14" s="58"/>
      <c r="L14" s="9"/>
    </row>
    <row r="15" s="1" customFormat="1" ht="32" customHeight="1" spans="1:12">
      <c r="A15" s="9"/>
      <c r="B15" s="9" t="s">
        <v>33</v>
      </c>
      <c r="C15" s="9"/>
      <c r="D15" s="9" t="s">
        <v>34</v>
      </c>
      <c r="E15" s="9"/>
      <c r="F15" s="22" t="s">
        <v>133</v>
      </c>
      <c r="G15" s="22"/>
      <c r="H15" s="22"/>
      <c r="I15" s="22"/>
      <c r="J15" s="22"/>
      <c r="K15" s="58"/>
      <c r="L15" s="9"/>
    </row>
    <row r="16" s="1" customFormat="1" ht="32" customHeight="1" spans="1:12">
      <c r="A16" s="9"/>
      <c r="B16" s="9"/>
      <c r="C16" s="9"/>
      <c r="D16" s="9" t="s">
        <v>36</v>
      </c>
      <c r="E16" s="9"/>
      <c r="F16" s="22" t="s">
        <v>133</v>
      </c>
      <c r="G16" s="22"/>
      <c r="H16" s="22"/>
      <c r="I16" s="22"/>
      <c r="J16" s="22"/>
      <c r="K16" s="58"/>
      <c r="L16" s="9"/>
    </row>
    <row r="17" s="1" customFormat="1" ht="32" customHeight="1" spans="1:12">
      <c r="A17" s="9"/>
      <c r="B17" s="23" t="s">
        <v>37</v>
      </c>
      <c r="C17" s="24"/>
      <c r="D17" s="9" t="s">
        <v>38</v>
      </c>
      <c r="E17" s="9"/>
      <c r="F17" s="20" t="s">
        <v>39</v>
      </c>
      <c r="G17" s="20"/>
      <c r="H17" s="25" t="s">
        <v>134</v>
      </c>
      <c r="I17" s="25"/>
      <c r="J17" s="59" t="s">
        <v>41</v>
      </c>
      <c r="K17" s="60" t="s">
        <v>117</v>
      </c>
      <c r="L17" s="45"/>
    </row>
    <row r="18" s="1" customFormat="1" ht="32" customHeight="1" spans="1:12">
      <c r="A18" s="9"/>
      <c r="B18" s="23" t="s">
        <v>43</v>
      </c>
      <c r="C18" s="24"/>
      <c r="D18" s="9" t="s">
        <v>135</v>
      </c>
      <c r="E18" s="9"/>
      <c r="F18" s="20" t="s">
        <v>39</v>
      </c>
      <c r="G18" s="20"/>
      <c r="H18" s="71" t="s">
        <v>136</v>
      </c>
      <c r="I18" s="75"/>
      <c r="J18" s="59" t="s">
        <v>41</v>
      </c>
      <c r="K18" s="60" t="s">
        <v>117</v>
      </c>
      <c r="L18" s="45"/>
    </row>
    <row r="19" s="1" customFormat="1" ht="32" customHeight="1" spans="1:12">
      <c r="A19" s="9"/>
      <c r="B19" s="26" t="s">
        <v>45</v>
      </c>
      <c r="C19" s="27"/>
      <c r="D19" s="60" t="s">
        <v>137</v>
      </c>
      <c r="E19" s="60"/>
      <c r="F19" s="20" t="s">
        <v>39</v>
      </c>
      <c r="G19" s="20"/>
      <c r="H19" s="72" t="s">
        <v>138</v>
      </c>
      <c r="I19" s="76"/>
      <c r="J19" s="59" t="s">
        <v>41</v>
      </c>
      <c r="K19" s="60" t="s">
        <v>117</v>
      </c>
      <c r="L19" s="45"/>
    </row>
    <row r="20" s="1" customFormat="1" ht="26" customHeight="1" spans="1:12">
      <c r="A20" s="9"/>
      <c r="B20" s="29" t="s">
        <v>48</v>
      </c>
      <c r="C20" s="30"/>
      <c r="D20" s="30"/>
      <c r="E20" s="30"/>
      <c r="F20" s="30"/>
      <c r="G20" s="30"/>
      <c r="H20" s="30"/>
      <c r="I20" s="30"/>
      <c r="J20" s="30"/>
      <c r="K20" s="30"/>
      <c r="L20" s="9"/>
    </row>
    <row r="21" s="1" customFormat="1" ht="26" customHeight="1" spans="1:12">
      <c r="A21" s="9"/>
      <c r="B21" s="31"/>
      <c r="C21" s="32" t="s">
        <v>37</v>
      </c>
      <c r="D21" s="32" t="s">
        <v>49</v>
      </c>
      <c r="E21" s="9" t="s">
        <v>50</v>
      </c>
      <c r="F21" s="9"/>
      <c r="G21" s="9"/>
      <c r="H21" s="33" t="s">
        <v>51</v>
      </c>
      <c r="I21" s="33"/>
      <c r="J21" s="33"/>
      <c r="K21" s="60" t="s">
        <v>52</v>
      </c>
      <c r="L21" s="9"/>
    </row>
    <row r="22" s="1" customFormat="1" ht="26" customHeight="1" spans="1:12">
      <c r="A22" s="9"/>
      <c r="B22" s="31"/>
      <c r="C22" s="32"/>
      <c r="D22" s="32"/>
      <c r="E22" s="9" t="s">
        <v>53</v>
      </c>
      <c r="F22" s="9" t="s">
        <v>54</v>
      </c>
      <c r="G22" s="9" t="s">
        <v>55</v>
      </c>
      <c r="H22" s="9" t="s">
        <v>56</v>
      </c>
      <c r="I22" s="9" t="s">
        <v>57</v>
      </c>
      <c r="J22" s="9" t="s">
        <v>58</v>
      </c>
      <c r="K22" s="61"/>
      <c r="L22" s="9"/>
    </row>
    <row r="23" s="1" customFormat="1" ht="26" customHeight="1" spans="1:12">
      <c r="A23" s="9"/>
      <c r="B23" s="34" t="s">
        <v>59</v>
      </c>
      <c r="C23" s="34">
        <v>0</v>
      </c>
      <c r="D23" s="9">
        <v>97200000</v>
      </c>
      <c r="E23" s="9"/>
      <c r="F23" s="9">
        <v>95510000</v>
      </c>
      <c r="G23" s="73">
        <v>0.9826</v>
      </c>
      <c r="H23" s="9"/>
      <c r="I23" s="9">
        <v>95510000</v>
      </c>
      <c r="J23" s="73">
        <v>1</v>
      </c>
      <c r="K23" s="9">
        <v>0</v>
      </c>
      <c r="L23" s="9"/>
    </row>
    <row r="24" s="1" customFormat="1" ht="26" customHeight="1" spans="1:12">
      <c r="A24" s="9"/>
      <c r="B24" s="30">
        <v>1</v>
      </c>
      <c r="C24" s="34"/>
      <c r="D24" s="9"/>
      <c r="E24" s="74">
        <v>43868</v>
      </c>
      <c r="F24" s="9">
        <v>3250000</v>
      </c>
      <c r="G24" s="36">
        <f>F24/$D$23</f>
        <v>0.0334362139917695</v>
      </c>
      <c r="H24" s="74">
        <v>43868</v>
      </c>
      <c r="I24" s="9">
        <v>3250000</v>
      </c>
      <c r="J24" s="36">
        <f>I24/$I$23</f>
        <v>0.03402785048686</v>
      </c>
      <c r="K24" s="9"/>
      <c r="L24" s="9"/>
    </row>
    <row r="25" s="1" customFormat="1" ht="26" customHeight="1" spans="1:12">
      <c r="A25" s="9"/>
      <c r="B25" s="30">
        <v>2</v>
      </c>
      <c r="C25" s="34"/>
      <c r="D25" s="9"/>
      <c r="E25" s="74">
        <v>43892</v>
      </c>
      <c r="F25" s="9">
        <v>9000000</v>
      </c>
      <c r="G25" s="36">
        <f t="shared" ref="G25:G36" si="0">F25/$D$23</f>
        <v>0.0925925925925926</v>
      </c>
      <c r="H25" s="74">
        <v>43892</v>
      </c>
      <c r="I25" s="9">
        <v>9000000</v>
      </c>
      <c r="J25" s="36">
        <f t="shared" ref="J25:J36" si="1">I25/$I$23</f>
        <v>0.094230970578997</v>
      </c>
      <c r="K25" s="9"/>
      <c r="L25" s="9"/>
    </row>
    <row r="26" s="1" customFormat="1" ht="26" customHeight="1" spans="1:12">
      <c r="A26" s="9"/>
      <c r="B26" s="30">
        <v>3</v>
      </c>
      <c r="C26" s="34"/>
      <c r="D26" s="9"/>
      <c r="E26" s="74">
        <v>43909</v>
      </c>
      <c r="F26" s="9">
        <v>8000000</v>
      </c>
      <c r="G26" s="36">
        <f t="shared" si="0"/>
        <v>0.0823045267489712</v>
      </c>
      <c r="H26" s="74">
        <v>43909</v>
      </c>
      <c r="I26" s="9">
        <v>8000000</v>
      </c>
      <c r="J26" s="36">
        <f t="shared" si="1"/>
        <v>0.0837608627368862</v>
      </c>
      <c r="K26" s="9"/>
      <c r="L26" s="9"/>
    </row>
    <row r="27" s="1" customFormat="1" ht="26" customHeight="1" spans="1:12">
      <c r="A27" s="9"/>
      <c r="B27" s="30">
        <v>4</v>
      </c>
      <c r="C27" s="34"/>
      <c r="D27" s="9"/>
      <c r="E27" s="74">
        <v>43931</v>
      </c>
      <c r="F27" s="9">
        <v>9000000</v>
      </c>
      <c r="G27" s="36">
        <f t="shared" si="0"/>
        <v>0.0925925925925926</v>
      </c>
      <c r="H27" s="74">
        <v>43931</v>
      </c>
      <c r="I27" s="9">
        <v>9000000</v>
      </c>
      <c r="J27" s="36">
        <f t="shared" si="1"/>
        <v>0.094230970578997</v>
      </c>
      <c r="K27" s="9"/>
      <c r="L27" s="9"/>
    </row>
    <row r="28" s="1" customFormat="1" ht="26" customHeight="1" spans="1:12">
      <c r="A28" s="9"/>
      <c r="B28" s="30">
        <v>5</v>
      </c>
      <c r="C28" s="34"/>
      <c r="D28" s="9"/>
      <c r="E28" s="74">
        <v>43985</v>
      </c>
      <c r="F28" s="9">
        <v>9000000</v>
      </c>
      <c r="G28" s="36">
        <f t="shared" si="0"/>
        <v>0.0925925925925926</v>
      </c>
      <c r="H28" s="74">
        <v>43985</v>
      </c>
      <c r="I28" s="9">
        <v>9000000</v>
      </c>
      <c r="J28" s="36">
        <f t="shared" si="1"/>
        <v>0.094230970578997</v>
      </c>
      <c r="K28" s="9"/>
      <c r="L28" s="9"/>
    </row>
    <row r="29" s="1" customFormat="1" ht="26" customHeight="1" spans="1:12">
      <c r="A29" s="9"/>
      <c r="B29" s="30">
        <v>6</v>
      </c>
      <c r="C29" s="34"/>
      <c r="D29" s="9"/>
      <c r="E29" s="74">
        <v>44013</v>
      </c>
      <c r="F29" s="9">
        <v>8500000</v>
      </c>
      <c r="G29" s="36">
        <f t="shared" si="0"/>
        <v>0.0874485596707819</v>
      </c>
      <c r="H29" s="74">
        <v>44013</v>
      </c>
      <c r="I29" s="9">
        <v>8500000</v>
      </c>
      <c r="J29" s="36">
        <f t="shared" si="1"/>
        <v>0.0889959166579416</v>
      </c>
      <c r="K29" s="9"/>
      <c r="L29" s="9"/>
    </row>
    <row r="30" s="1" customFormat="1" ht="26" customHeight="1" spans="1:12">
      <c r="A30" s="9"/>
      <c r="B30" s="30">
        <v>7</v>
      </c>
      <c r="C30" s="34"/>
      <c r="D30" s="9"/>
      <c r="E30" s="74">
        <v>44049</v>
      </c>
      <c r="F30" s="9">
        <v>9500000</v>
      </c>
      <c r="G30" s="36">
        <f t="shared" si="0"/>
        <v>0.0977366255144033</v>
      </c>
      <c r="H30" s="74">
        <v>44049</v>
      </c>
      <c r="I30" s="9">
        <v>9500000</v>
      </c>
      <c r="J30" s="36">
        <f t="shared" si="1"/>
        <v>0.0994660245000523</v>
      </c>
      <c r="K30" s="9"/>
      <c r="L30" s="9"/>
    </row>
    <row r="31" s="1" customFormat="1" ht="26" customHeight="1" spans="1:12">
      <c r="A31" s="9"/>
      <c r="B31" s="30">
        <v>8</v>
      </c>
      <c r="C31" s="34"/>
      <c r="D31" s="9"/>
      <c r="E31" s="74">
        <v>44081</v>
      </c>
      <c r="F31" s="9">
        <v>9960000</v>
      </c>
      <c r="G31" s="36">
        <f t="shared" si="0"/>
        <v>0.102469135802469</v>
      </c>
      <c r="H31" s="74">
        <v>44081</v>
      </c>
      <c r="I31" s="9">
        <v>9960000</v>
      </c>
      <c r="J31" s="36">
        <f t="shared" si="1"/>
        <v>0.104282274107423</v>
      </c>
      <c r="K31" s="9"/>
      <c r="L31" s="9"/>
    </row>
    <row r="32" s="1" customFormat="1" ht="26" customHeight="1" spans="1:12">
      <c r="A32" s="9"/>
      <c r="B32" s="30">
        <v>9</v>
      </c>
      <c r="C32" s="34"/>
      <c r="D32" s="9"/>
      <c r="E32" s="74">
        <v>44113</v>
      </c>
      <c r="F32" s="9">
        <v>9900000</v>
      </c>
      <c r="G32" s="36">
        <f t="shared" si="0"/>
        <v>0.101851851851852</v>
      </c>
      <c r="H32" s="74">
        <v>44113</v>
      </c>
      <c r="I32" s="9">
        <v>9900000</v>
      </c>
      <c r="J32" s="36">
        <f t="shared" si="1"/>
        <v>0.103654067636897</v>
      </c>
      <c r="K32" s="9"/>
      <c r="L32" s="9"/>
    </row>
    <row r="33" s="1" customFormat="1" ht="26" customHeight="1" spans="1:12">
      <c r="A33" s="9"/>
      <c r="B33" s="30">
        <v>10</v>
      </c>
      <c r="C33" s="34"/>
      <c r="D33" s="9"/>
      <c r="E33" s="74">
        <v>44144</v>
      </c>
      <c r="F33" s="9">
        <v>9900000</v>
      </c>
      <c r="G33" s="36">
        <f t="shared" si="0"/>
        <v>0.101851851851852</v>
      </c>
      <c r="H33" s="74">
        <v>44144</v>
      </c>
      <c r="I33" s="9">
        <v>9900000</v>
      </c>
      <c r="J33" s="36">
        <f t="shared" si="1"/>
        <v>0.103654067636897</v>
      </c>
      <c r="K33" s="9"/>
      <c r="L33" s="9"/>
    </row>
    <row r="34" s="1" customFormat="1" ht="26" customHeight="1" spans="1:12">
      <c r="A34" s="9"/>
      <c r="B34" s="30">
        <v>11</v>
      </c>
      <c r="C34" s="34"/>
      <c r="D34" s="9"/>
      <c r="E34" s="74">
        <v>44168</v>
      </c>
      <c r="F34" s="9">
        <v>7950000</v>
      </c>
      <c r="G34" s="36">
        <f t="shared" si="0"/>
        <v>0.0817901234567901</v>
      </c>
      <c r="H34" s="74">
        <v>44168</v>
      </c>
      <c r="I34" s="9">
        <v>7950000</v>
      </c>
      <c r="J34" s="36">
        <f t="shared" si="1"/>
        <v>0.0832373573447806</v>
      </c>
      <c r="K34" s="9"/>
      <c r="L34" s="9"/>
    </row>
    <row r="35" s="1" customFormat="1" ht="26" customHeight="1" spans="1:12">
      <c r="A35" s="9"/>
      <c r="B35" s="30">
        <v>12</v>
      </c>
      <c r="C35" s="34"/>
      <c r="D35" s="9"/>
      <c r="E35" s="74">
        <v>44168</v>
      </c>
      <c r="F35" s="9">
        <v>500000</v>
      </c>
      <c r="G35" s="36">
        <f t="shared" si="0"/>
        <v>0.0051440329218107</v>
      </c>
      <c r="H35" s="74">
        <v>44168</v>
      </c>
      <c r="I35" s="9">
        <v>500000</v>
      </c>
      <c r="J35" s="36">
        <f t="shared" si="1"/>
        <v>0.00523505392105539</v>
      </c>
      <c r="K35" s="9"/>
      <c r="L35" s="9"/>
    </row>
    <row r="36" s="1" customFormat="1" ht="26" customHeight="1" spans="1:12">
      <c r="A36" s="9"/>
      <c r="B36" s="30">
        <v>13</v>
      </c>
      <c r="C36" s="34"/>
      <c r="D36" s="9"/>
      <c r="E36" s="74">
        <v>44168</v>
      </c>
      <c r="F36" s="9">
        <v>1050000</v>
      </c>
      <c r="G36" s="36">
        <f t="shared" si="0"/>
        <v>0.0108024691358025</v>
      </c>
      <c r="H36" s="74">
        <v>44168</v>
      </c>
      <c r="I36" s="9">
        <v>1050000</v>
      </c>
      <c r="J36" s="36">
        <f t="shared" si="1"/>
        <v>0.0109936132342163</v>
      </c>
      <c r="K36" s="9"/>
      <c r="L36" s="9"/>
    </row>
    <row r="37" s="1" customFormat="1" ht="26" customHeight="1" spans="1:12">
      <c r="A37" s="9"/>
      <c r="B37" s="34" t="s">
        <v>60</v>
      </c>
      <c r="C37" s="34"/>
      <c r="D37" s="9"/>
      <c r="E37" s="9" t="s">
        <v>60</v>
      </c>
      <c r="F37" s="9"/>
      <c r="G37" s="9"/>
      <c r="H37" s="9" t="s">
        <v>60</v>
      </c>
      <c r="I37" s="9"/>
      <c r="J37" s="9"/>
      <c r="K37" s="9"/>
      <c r="L37" s="9"/>
    </row>
    <row r="38" s="1" customFormat="1" ht="26" customHeight="1" spans="1:12">
      <c r="A38" s="9"/>
      <c r="B38" s="17" t="s">
        <v>139</v>
      </c>
      <c r="C38" s="17"/>
      <c r="D38" s="17"/>
      <c r="E38" s="17"/>
      <c r="F38" s="17"/>
      <c r="G38" s="17"/>
      <c r="H38" s="17"/>
      <c r="I38" s="17"/>
      <c r="J38" s="17"/>
      <c r="K38" s="53"/>
      <c r="L38" s="9"/>
    </row>
    <row r="39" s="1" customFormat="1" ht="26" customHeight="1" spans="1:12">
      <c r="A39" s="38" t="s">
        <v>62</v>
      </c>
      <c r="B39" s="39"/>
      <c r="C39" s="39"/>
      <c r="D39" s="39"/>
      <c r="E39" s="39"/>
      <c r="F39" s="39"/>
      <c r="G39" s="39"/>
      <c r="H39" s="39"/>
      <c r="I39" s="39"/>
      <c r="J39" s="39"/>
      <c r="K39" s="62"/>
      <c r="L39" s="30"/>
    </row>
    <row r="40" s="1" customFormat="1" ht="26" customHeight="1" spans="1:12">
      <c r="A40" s="30" t="s">
        <v>63</v>
      </c>
      <c r="B40" s="30"/>
      <c r="C40" s="30"/>
      <c r="D40" s="9" t="s">
        <v>64</v>
      </c>
      <c r="E40" s="9"/>
      <c r="F40" s="9">
        <v>202001</v>
      </c>
      <c r="G40" s="9"/>
      <c r="H40" s="9"/>
      <c r="I40" s="9" t="s">
        <v>65</v>
      </c>
      <c r="J40" s="9"/>
      <c r="K40" s="9">
        <v>202001</v>
      </c>
      <c r="L40" s="9"/>
    </row>
    <row r="41" s="1" customFormat="1" ht="26" customHeight="1" spans="1:12">
      <c r="A41" s="30"/>
      <c r="B41" s="30"/>
      <c r="C41" s="30"/>
      <c r="D41" s="9" t="s">
        <v>66</v>
      </c>
      <c r="E41" s="9"/>
      <c r="F41" s="9">
        <v>202012</v>
      </c>
      <c r="G41" s="9"/>
      <c r="H41" s="9"/>
      <c r="I41" s="9" t="s">
        <v>67</v>
      </c>
      <c r="J41" s="9"/>
      <c r="K41" s="9">
        <v>202012</v>
      </c>
      <c r="L41" s="9"/>
    </row>
    <row r="42" s="1" customFormat="1" ht="43" customHeight="1" spans="1:12">
      <c r="A42" s="30"/>
      <c r="B42" s="30"/>
      <c r="C42" s="30"/>
      <c r="D42" s="9" t="s">
        <v>68</v>
      </c>
      <c r="E42" s="9"/>
      <c r="F42" s="9"/>
      <c r="G42" s="9"/>
      <c r="H42" s="9"/>
      <c r="I42" s="9"/>
      <c r="J42" s="9"/>
      <c r="K42" s="9"/>
      <c r="L42" s="9"/>
    </row>
    <row r="43" s="1" customFormat="1" ht="26" customHeight="1" spans="1:12">
      <c r="A43" s="41" t="s">
        <v>69</v>
      </c>
      <c r="B43" s="41"/>
      <c r="C43" s="41"/>
      <c r="D43" s="41"/>
      <c r="E43" s="41"/>
      <c r="F43" s="41"/>
      <c r="G43" s="41"/>
      <c r="H43" s="41"/>
      <c r="I43" s="41"/>
      <c r="J43" s="41"/>
      <c r="K43" s="41"/>
      <c r="L43" s="63"/>
    </row>
    <row r="44" s="1" customFormat="1" ht="26" customHeight="1" spans="1:12">
      <c r="A44" s="9" t="s">
        <v>70</v>
      </c>
      <c r="B44" s="9" t="s">
        <v>71</v>
      </c>
      <c r="C44" s="9"/>
      <c r="D44" s="9"/>
      <c r="E44" s="9"/>
      <c r="F44" s="9"/>
      <c r="G44" s="10" t="s">
        <v>72</v>
      </c>
      <c r="H44" s="11"/>
      <c r="I44" s="12"/>
      <c r="J44" s="10" t="s">
        <v>73</v>
      </c>
      <c r="K44" s="12"/>
      <c r="L44" s="9"/>
    </row>
    <row r="45" s="1" customFormat="1" ht="44" customHeight="1" spans="1:12">
      <c r="A45" s="9"/>
      <c r="B45" s="10" t="s">
        <v>74</v>
      </c>
      <c r="C45" s="12"/>
      <c r="D45" s="10" t="s">
        <v>140</v>
      </c>
      <c r="E45" s="11"/>
      <c r="F45" s="12"/>
      <c r="G45" s="10" t="s">
        <v>141</v>
      </c>
      <c r="H45" s="11"/>
      <c r="I45" s="12"/>
      <c r="J45" s="10"/>
      <c r="K45" s="12"/>
      <c r="L45" s="9"/>
    </row>
    <row r="46" s="1" customFormat="1" ht="85" customHeight="1" spans="1:12">
      <c r="A46" s="9"/>
      <c r="B46" s="10" t="s">
        <v>77</v>
      </c>
      <c r="C46" s="12"/>
      <c r="D46" s="42" t="s">
        <v>78</v>
      </c>
      <c r="E46" s="43"/>
      <c r="F46" s="44"/>
      <c r="G46" s="42" t="s">
        <v>78</v>
      </c>
      <c r="H46" s="43"/>
      <c r="I46" s="44"/>
      <c r="J46" s="42" t="s">
        <v>78</v>
      </c>
      <c r="K46" s="44"/>
      <c r="L46" s="64"/>
    </row>
    <row r="47" s="1" customFormat="1" ht="26" customHeight="1" spans="1:12">
      <c r="A47" s="16" t="s">
        <v>79</v>
      </c>
      <c r="B47" s="17"/>
      <c r="C47" s="17"/>
      <c r="D47" s="17"/>
      <c r="E47" s="17"/>
      <c r="F47" s="17"/>
      <c r="G47" s="17"/>
      <c r="H47" s="17"/>
      <c r="I47" s="17"/>
      <c r="J47" s="17"/>
      <c r="K47" s="53"/>
      <c r="L47" s="9"/>
    </row>
    <row r="48" s="1" customFormat="1" ht="26" customHeight="1" spans="1:12">
      <c r="A48" s="9" t="s">
        <v>80</v>
      </c>
      <c r="B48" s="9" t="s">
        <v>81</v>
      </c>
      <c r="C48" s="9"/>
      <c r="D48" s="9" t="s">
        <v>82</v>
      </c>
      <c r="E48" s="9" t="s">
        <v>83</v>
      </c>
      <c r="F48" s="9"/>
      <c r="G48" s="9"/>
      <c r="H48" s="9"/>
      <c r="I48" s="9" t="s">
        <v>84</v>
      </c>
      <c r="J48" s="9" t="s">
        <v>85</v>
      </c>
      <c r="K48" s="9" t="s">
        <v>86</v>
      </c>
      <c r="L48" s="9"/>
    </row>
    <row r="49" s="1" customFormat="1" ht="26" customHeight="1" spans="1:12">
      <c r="A49" s="9"/>
      <c r="B49" s="9" t="s">
        <v>87</v>
      </c>
      <c r="C49" s="9"/>
      <c r="D49" s="9" t="s">
        <v>88</v>
      </c>
      <c r="E49" s="20" t="s">
        <v>93</v>
      </c>
      <c r="F49" s="20"/>
      <c r="G49" s="20"/>
      <c r="H49" s="20"/>
      <c r="I49" s="77">
        <v>4277</v>
      </c>
      <c r="J49" s="77">
        <v>4277</v>
      </c>
      <c r="K49" s="9"/>
      <c r="L49" s="9"/>
    </row>
    <row r="50" s="1" customFormat="1" ht="26" customHeight="1" spans="1:12">
      <c r="A50" s="9"/>
      <c r="B50" s="9"/>
      <c r="C50" s="9"/>
      <c r="D50" s="9"/>
      <c r="E50" s="20" t="s">
        <v>90</v>
      </c>
      <c r="F50" s="20"/>
      <c r="G50" s="20"/>
      <c r="H50" s="20"/>
      <c r="I50" s="9">
        <v>26535</v>
      </c>
      <c r="J50" s="9">
        <v>26535</v>
      </c>
      <c r="K50" s="9"/>
      <c r="L50" s="9"/>
    </row>
    <row r="51" s="1" customFormat="1" ht="26" customHeight="1" spans="1:12">
      <c r="A51" s="9"/>
      <c r="B51" s="9"/>
      <c r="C51" s="9"/>
      <c r="D51" s="9" t="s">
        <v>94</v>
      </c>
      <c r="E51" s="20" t="s">
        <v>142</v>
      </c>
      <c r="F51" s="20"/>
      <c r="G51" s="20"/>
      <c r="H51" s="20"/>
      <c r="I51" s="65">
        <v>1</v>
      </c>
      <c r="J51" s="65">
        <v>1</v>
      </c>
      <c r="K51" s="65"/>
      <c r="L51" s="65"/>
    </row>
    <row r="52" s="1" customFormat="1" ht="26" customHeight="1" spans="1:12">
      <c r="A52" s="9"/>
      <c r="B52" s="9"/>
      <c r="C52" s="9"/>
      <c r="D52" s="9" t="s">
        <v>95</v>
      </c>
      <c r="E52" s="20" t="s">
        <v>143</v>
      </c>
      <c r="F52" s="20"/>
      <c r="G52" s="20"/>
      <c r="H52" s="20"/>
      <c r="I52" s="65">
        <v>1</v>
      </c>
      <c r="J52" s="65">
        <v>1</v>
      </c>
      <c r="K52" s="65"/>
      <c r="L52" s="65"/>
    </row>
    <row r="53" s="1" customFormat="1" ht="26" customHeight="1" spans="1:12">
      <c r="A53" s="9"/>
      <c r="B53" s="9"/>
      <c r="C53" s="9"/>
      <c r="D53" s="9" t="s">
        <v>96</v>
      </c>
      <c r="E53" s="20"/>
      <c r="F53" s="20"/>
      <c r="G53" s="20"/>
      <c r="H53" s="20"/>
      <c r="I53" s="66"/>
      <c r="J53" s="66"/>
      <c r="K53" s="66"/>
      <c r="L53" s="66"/>
    </row>
    <row r="54" s="1" customFormat="1" ht="26" customHeight="1" spans="1:12">
      <c r="A54" s="9"/>
      <c r="B54" s="9"/>
      <c r="C54" s="9"/>
      <c r="D54" s="9"/>
      <c r="E54" s="20"/>
      <c r="F54" s="20"/>
      <c r="G54" s="20"/>
      <c r="H54" s="20"/>
      <c r="I54" s="66"/>
      <c r="J54" s="66"/>
      <c r="K54" s="66"/>
      <c r="L54" s="66"/>
    </row>
    <row r="55" s="1" customFormat="1" ht="26" customHeight="1" spans="1:12">
      <c r="A55" s="9"/>
      <c r="B55" s="9" t="s">
        <v>97</v>
      </c>
      <c r="C55" s="9"/>
      <c r="D55" s="9" t="s">
        <v>98</v>
      </c>
      <c r="E55" s="20"/>
      <c r="F55" s="20"/>
      <c r="G55" s="20"/>
      <c r="H55" s="20"/>
      <c r="I55" s="9"/>
      <c r="J55" s="9"/>
      <c r="K55" s="9"/>
      <c r="L55" s="9"/>
    </row>
    <row r="56" s="1" customFormat="1" ht="26" customHeight="1" spans="1:12">
      <c r="A56" s="9"/>
      <c r="B56" s="9"/>
      <c r="C56" s="9"/>
      <c r="D56" s="9" t="s">
        <v>99</v>
      </c>
      <c r="E56" s="45"/>
      <c r="F56" s="45"/>
      <c r="G56" s="45"/>
      <c r="H56" s="45"/>
      <c r="I56" s="9"/>
      <c r="J56" s="9"/>
      <c r="K56" s="9"/>
      <c r="L56" s="9"/>
    </row>
    <row r="57" s="1" customFormat="1" ht="26" customHeight="1" spans="1:12">
      <c r="A57" s="9"/>
      <c r="B57" s="9"/>
      <c r="C57" s="9"/>
      <c r="D57" s="9"/>
      <c r="E57" s="45"/>
      <c r="F57" s="45"/>
      <c r="G57" s="45"/>
      <c r="H57" s="45"/>
      <c r="I57" s="9"/>
      <c r="J57" s="9"/>
      <c r="K57" s="9"/>
      <c r="L57" s="9"/>
    </row>
    <row r="58" s="1" customFormat="1" ht="26" customHeight="1" spans="1:12">
      <c r="A58" s="9"/>
      <c r="B58" s="9"/>
      <c r="C58" s="9"/>
      <c r="D58" s="9" t="s">
        <v>100</v>
      </c>
      <c r="E58" s="20"/>
      <c r="F58" s="20"/>
      <c r="G58" s="20"/>
      <c r="H58" s="20"/>
      <c r="I58" s="9"/>
      <c r="J58" s="9"/>
      <c r="K58" s="9"/>
      <c r="L58" s="9"/>
    </row>
    <row r="59" s="1" customFormat="1" ht="26" customHeight="1" spans="1:12">
      <c r="A59" s="9"/>
      <c r="B59" s="9"/>
      <c r="C59" s="9"/>
      <c r="D59" s="9" t="s">
        <v>101</v>
      </c>
      <c r="E59" s="20"/>
      <c r="F59" s="20"/>
      <c r="G59" s="20"/>
      <c r="H59" s="20"/>
      <c r="I59" s="9"/>
      <c r="J59" s="9"/>
      <c r="K59" s="9"/>
      <c r="L59" s="9"/>
    </row>
    <row r="60" s="1" customFormat="1" ht="26" customHeight="1" spans="1:12">
      <c r="A60" s="9"/>
      <c r="B60" s="9"/>
      <c r="C60" s="9"/>
      <c r="D60" s="9"/>
      <c r="E60" s="20"/>
      <c r="F60" s="20"/>
      <c r="G60" s="20"/>
      <c r="H60" s="20"/>
      <c r="I60" s="9"/>
      <c r="J60" s="9"/>
      <c r="K60" s="9"/>
      <c r="L60" s="9"/>
    </row>
    <row r="61" s="1" customFormat="1" ht="26" customHeight="1" spans="1:12">
      <c r="A61" s="9"/>
      <c r="B61" s="9" t="s">
        <v>102</v>
      </c>
      <c r="C61" s="9"/>
      <c r="D61" s="9" t="s">
        <v>103</v>
      </c>
      <c r="E61" s="20" t="s">
        <v>125</v>
      </c>
      <c r="F61" s="20"/>
      <c r="G61" s="20"/>
      <c r="H61" s="20"/>
      <c r="I61" s="65">
        <v>1</v>
      </c>
      <c r="J61" s="65">
        <v>1</v>
      </c>
      <c r="K61" s="65"/>
      <c r="L61" s="65"/>
    </row>
    <row r="62" s="3" customFormat="1" ht="27" customHeight="1" spans="1:12">
      <c r="A62" s="46" t="s">
        <v>105</v>
      </c>
      <c r="B62" s="46"/>
      <c r="C62" s="46"/>
      <c r="D62" s="46"/>
      <c r="E62" s="47" t="s">
        <v>106</v>
      </c>
      <c r="F62" s="47"/>
      <c r="G62" s="46"/>
      <c r="H62" s="46" t="s">
        <v>107</v>
      </c>
      <c r="I62" s="46"/>
      <c r="J62" s="46"/>
      <c r="K62" s="46"/>
      <c r="L62" s="47"/>
    </row>
    <row r="63" s="1" customFormat="1" ht="54" customHeight="1" spans="1:12">
      <c r="A63" s="48" t="s">
        <v>108</v>
      </c>
      <c r="B63" s="48"/>
      <c r="C63" s="48"/>
      <c r="D63" s="48"/>
      <c r="E63" s="48"/>
      <c r="F63" s="48"/>
      <c r="G63" s="48"/>
      <c r="H63" s="48"/>
      <c r="I63" s="48"/>
      <c r="J63" s="48"/>
      <c r="K63" s="67"/>
      <c r="L63" s="68"/>
    </row>
    <row r="64" s="1" customFormat="1" spans="1:12">
      <c r="A64" s="69"/>
      <c r="B64" s="69"/>
      <c r="C64" s="69"/>
      <c r="D64" s="69"/>
      <c r="E64" s="69"/>
      <c r="F64" s="69"/>
      <c r="G64" s="69"/>
      <c r="H64" s="69"/>
      <c r="I64" s="69"/>
      <c r="J64" s="70"/>
      <c r="K64" s="70"/>
      <c r="L64" s="70"/>
    </row>
    <row r="65" s="1" customFormat="1" spans="1:12">
      <c r="A65" s="69"/>
      <c r="B65" s="69"/>
      <c r="C65" s="69"/>
      <c r="D65" s="69"/>
      <c r="E65" s="69"/>
      <c r="F65" s="69"/>
      <c r="G65" s="69"/>
      <c r="H65" s="69"/>
      <c r="I65" s="69"/>
      <c r="J65" s="70"/>
      <c r="K65" s="70"/>
      <c r="L65" s="70"/>
    </row>
    <row r="66" s="1" customFormat="1" spans="1:12">
      <c r="A66" s="69"/>
      <c r="B66" s="69"/>
      <c r="C66" s="69"/>
      <c r="D66" s="69"/>
      <c r="E66" s="69"/>
      <c r="F66" s="69"/>
      <c r="G66" s="69"/>
      <c r="H66" s="69"/>
      <c r="I66" s="69"/>
      <c r="J66" s="70"/>
      <c r="K66" s="70"/>
      <c r="L66" s="70"/>
    </row>
    <row r="67" s="1" customFormat="1" spans="1:12">
      <c r="A67" s="69"/>
      <c r="B67" s="69"/>
      <c r="C67" s="69"/>
      <c r="D67" s="69"/>
      <c r="E67" s="69"/>
      <c r="F67" s="69"/>
      <c r="G67" s="69"/>
      <c r="H67" s="69"/>
      <c r="I67" s="69"/>
      <c r="J67" s="70"/>
      <c r="K67" s="70"/>
      <c r="L67" s="70"/>
    </row>
    <row r="68" s="1" customFormat="1" spans="1:12">
      <c r="A68" s="69"/>
      <c r="B68" s="69"/>
      <c r="C68" s="69"/>
      <c r="D68" s="69"/>
      <c r="E68" s="69"/>
      <c r="F68" s="69"/>
      <c r="G68" s="69"/>
      <c r="H68" s="69"/>
      <c r="I68" s="69"/>
      <c r="J68" s="70"/>
      <c r="K68" s="70"/>
      <c r="L68" s="70"/>
    </row>
    <row r="69" s="1" customFormat="1" spans="1:12">
      <c r="A69" s="69"/>
      <c r="B69" s="69"/>
      <c r="C69" s="69"/>
      <c r="D69" s="69"/>
      <c r="E69" s="69"/>
      <c r="F69" s="69"/>
      <c r="G69" s="69"/>
      <c r="H69" s="69"/>
      <c r="I69" s="69"/>
      <c r="J69" s="70"/>
      <c r="K69" s="70"/>
      <c r="L69" s="70"/>
    </row>
    <row r="70" s="1" customFormat="1" spans="1:12">
      <c r="A70" s="69"/>
      <c r="B70" s="69"/>
      <c r="C70" s="69"/>
      <c r="D70" s="69"/>
      <c r="E70" s="69"/>
      <c r="F70" s="69"/>
      <c r="G70" s="69"/>
      <c r="H70" s="69"/>
      <c r="I70" s="69"/>
      <c r="J70" s="70"/>
      <c r="K70" s="70"/>
      <c r="L70" s="70"/>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8:K38"/>
    <mergeCell ref="A39:K39"/>
    <mergeCell ref="D40:E40"/>
    <mergeCell ref="F40:H40"/>
    <mergeCell ref="I40:J40"/>
    <mergeCell ref="D41:E41"/>
    <mergeCell ref="F41:H41"/>
    <mergeCell ref="I41:J41"/>
    <mergeCell ref="D42:E42"/>
    <mergeCell ref="F42:K42"/>
    <mergeCell ref="A43:K43"/>
    <mergeCell ref="B44:F44"/>
    <mergeCell ref="G44:I44"/>
    <mergeCell ref="J44:K44"/>
    <mergeCell ref="B45:C45"/>
    <mergeCell ref="D45:F45"/>
    <mergeCell ref="G45:I45"/>
    <mergeCell ref="J45:K45"/>
    <mergeCell ref="B46:C46"/>
    <mergeCell ref="D46:F46"/>
    <mergeCell ref="G46:I46"/>
    <mergeCell ref="J46:K46"/>
    <mergeCell ref="A47:K47"/>
    <mergeCell ref="B48:C48"/>
    <mergeCell ref="E48:H48"/>
    <mergeCell ref="E49:H49"/>
    <mergeCell ref="E50:H50"/>
    <mergeCell ref="E51:H51"/>
    <mergeCell ref="E52:H52"/>
    <mergeCell ref="E53:H53"/>
    <mergeCell ref="E54:H54"/>
    <mergeCell ref="E55:H55"/>
    <mergeCell ref="E56:H56"/>
    <mergeCell ref="E57:H57"/>
    <mergeCell ref="E58:H58"/>
    <mergeCell ref="E59:H59"/>
    <mergeCell ref="E60:H60"/>
    <mergeCell ref="B61:C61"/>
    <mergeCell ref="E61:H61"/>
    <mergeCell ref="A62:D62"/>
    <mergeCell ref="E62:F62"/>
    <mergeCell ref="H62:J62"/>
    <mergeCell ref="A63:J63"/>
    <mergeCell ref="A14:A38"/>
    <mergeCell ref="A44:A46"/>
    <mergeCell ref="A48:A61"/>
    <mergeCell ref="B21:B22"/>
    <mergeCell ref="C21:C22"/>
    <mergeCell ref="D21:D22"/>
    <mergeCell ref="D49:D50"/>
    <mergeCell ref="D53:D54"/>
    <mergeCell ref="D56:D57"/>
    <mergeCell ref="D59:D60"/>
    <mergeCell ref="K21:K22"/>
    <mergeCell ref="L9:L12"/>
    <mergeCell ref="B15:C16"/>
    <mergeCell ref="A40:C42"/>
    <mergeCell ref="B49:C54"/>
    <mergeCell ref="B55:C60"/>
  </mergeCell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0"/>
  <sheetViews>
    <sheetView topLeftCell="A22" workbookViewId="0">
      <selection activeCell="M33" sqref="M33"/>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3.625" style="1" customWidth="1"/>
    <col min="9" max="9" width="12.25" style="1" customWidth="1"/>
    <col min="10" max="10" width="13.625"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144</v>
      </c>
      <c r="E4" s="11"/>
      <c r="F4" s="12"/>
      <c r="G4" s="9" t="s">
        <v>4</v>
      </c>
      <c r="H4" s="13" t="s">
        <v>145</v>
      </c>
      <c r="I4" s="49"/>
      <c r="J4" s="50" t="s">
        <v>6</v>
      </c>
      <c r="K4" s="51" t="s">
        <v>146</v>
      </c>
      <c r="L4" s="9" t="s">
        <v>8</v>
      </c>
    </row>
    <row r="5" s="1" customFormat="1" ht="32" customHeight="1" spans="1:12">
      <c r="A5" s="9" t="s">
        <v>9</v>
      </c>
      <c r="B5" s="9"/>
      <c r="C5" s="9"/>
      <c r="D5" s="10" t="s">
        <v>10</v>
      </c>
      <c r="E5" s="11"/>
      <c r="F5" s="12"/>
      <c r="G5" s="9" t="s">
        <v>11</v>
      </c>
      <c r="H5" s="9" t="s">
        <v>147</v>
      </c>
      <c r="I5" s="9"/>
      <c r="J5" s="20" t="s">
        <v>13</v>
      </c>
      <c r="K5" s="51" t="s">
        <v>148</v>
      </c>
      <c r="L5" s="50"/>
    </row>
    <row r="6" s="1" customFormat="1" ht="26" customHeight="1" spans="1:12">
      <c r="A6" s="9" t="s">
        <v>15</v>
      </c>
      <c r="B6" s="9"/>
      <c r="C6" s="9"/>
      <c r="D6" s="10" t="s">
        <v>16</v>
      </c>
      <c r="E6" s="11"/>
      <c r="F6" s="12"/>
      <c r="G6" s="9" t="s">
        <v>17</v>
      </c>
      <c r="H6" s="10" t="s">
        <v>18</v>
      </c>
      <c r="I6" s="11"/>
      <c r="J6" s="11"/>
      <c r="K6" s="12"/>
      <c r="L6" s="9"/>
    </row>
    <row r="7" s="1" customFormat="1" ht="57" customHeight="1" spans="1:12">
      <c r="A7" s="9" t="s">
        <v>19</v>
      </c>
      <c r="B7" s="9"/>
      <c r="C7" s="9"/>
      <c r="D7" s="14" t="s">
        <v>149</v>
      </c>
      <c r="E7" s="15"/>
      <c r="F7" s="15"/>
      <c r="G7" s="15"/>
      <c r="H7" s="15"/>
      <c r="I7" s="15"/>
      <c r="J7" s="15"/>
      <c r="K7" s="52"/>
      <c r="L7" s="9"/>
    </row>
    <row r="8" s="1" customFormat="1" ht="26" customHeight="1" spans="1:12">
      <c r="A8" s="16" t="s">
        <v>21</v>
      </c>
      <c r="B8" s="17"/>
      <c r="C8" s="17"/>
      <c r="D8" s="17"/>
      <c r="E8" s="17"/>
      <c r="F8" s="17"/>
      <c r="G8" s="17"/>
      <c r="H8" s="17"/>
      <c r="I8" s="17"/>
      <c r="J8" s="17"/>
      <c r="K8" s="53"/>
      <c r="L8" s="9"/>
    </row>
    <row r="9" s="1" customFormat="1" ht="26" customHeight="1" spans="1:12">
      <c r="A9" s="18" t="s">
        <v>22</v>
      </c>
      <c r="B9" s="18"/>
      <c r="C9" s="18"/>
      <c r="D9" s="19" t="s">
        <v>150</v>
      </c>
      <c r="E9" s="19"/>
      <c r="F9" s="19"/>
      <c r="G9" s="19"/>
      <c r="H9" s="19"/>
      <c r="I9" s="19"/>
      <c r="J9" s="19"/>
      <c r="K9" s="19"/>
      <c r="L9" s="54" t="s">
        <v>112</v>
      </c>
    </row>
    <row r="10" s="1" customFormat="1" ht="51" customHeight="1" spans="1:12">
      <c r="A10" s="18" t="s">
        <v>24</v>
      </c>
      <c r="B10" s="18"/>
      <c r="C10" s="18"/>
      <c r="D10" s="20" t="s">
        <v>151</v>
      </c>
      <c r="E10" s="20"/>
      <c r="F10" s="20"/>
      <c r="G10" s="20"/>
      <c r="H10" s="20"/>
      <c r="I10" s="20"/>
      <c r="J10" s="20"/>
      <c r="K10" s="20"/>
      <c r="L10" s="55"/>
    </row>
    <row r="11" s="1" customFormat="1" ht="106" customHeight="1" spans="1:12">
      <c r="A11" s="18" t="s">
        <v>26</v>
      </c>
      <c r="B11" s="18"/>
      <c r="C11" s="18"/>
      <c r="D11" s="20" t="s">
        <v>152</v>
      </c>
      <c r="E11" s="20"/>
      <c r="F11" s="20"/>
      <c r="G11" s="20"/>
      <c r="H11" s="20"/>
      <c r="I11" s="20"/>
      <c r="J11" s="20"/>
      <c r="K11" s="20"/>
      <c r="L11" s="55"/>
    </row>
    <row r="12" s="1" customFormat="1" ht="26" customHeight="1" spans="1:12">
      <c r="A12" s="18" t="s">
        <v>28</v>
      </c>
      <c r="B12" s="18"/>
      <c r="C12" s="18"/>
      <c r="D12" s="19" t="s">
        <v>153</v>
      </c>
      <c r="E12" s="19"/>
      <c r="F12" s="19"/>
      <c r="G12" s="19"/>
      <c r="H12" s="19"/>
      <c r="I12" s="19"/>
      <c r="J12" s="19"/>
      <c r="K12" s="19"/>
      <c r="L12" s="56"/>
    </row>
    <row r="13" s="1" customFormat="1" ht="26" customHeight="1" spans="1:12">
      <c r="A13" s="16" t="s">
        <v>30</v>
      </c>
      <c r="B13" s="21"/>
      <c r="C13" s="21"/>
      <c r="D13" s="21"/>
      <c r="E13" s="21"/>
      <c r="F13" s="21"/>
      <c r="G13" s="21"/>
      <c r="H13" s="21"/>
      <c r="I13" s="21"/>
      <c r="J13" s="21"/>
      <c r="K13" s="57"/>
      <c r="L13" s="9"/>
    </row>
    <row r="14" s="1" customFormat="1" ht="26" customHeight="1" spans="1:12">
      <c r="A14" s="9" t="s">
        <v>31</v>
      </c>
      <c r="B14" s="22" t="s">
        <v>32</v>
      </c>
      <c r="C14" s="22"/>
      <c r="D14" s="22"/>
      <c r="E14" s="22"/>
      <c r="F14" s="22"/>
      <c r="G14" s="22"/>
      <c r="H14" s="22"/>
      <c r="I14" s="22"/>
      <c r="J14" s="22"/>
      <c r="K14" s="58"/>
      <c r="L14" s="9"/>
    </row>
    <row r="15" s="1" customFormat="1" ht="32" customHeight="1" spans="1:12">
      <c r="A15" s="9"/>
      <c r="B15" s="9" t="s">
        <v>33</v>
      </c>
      <c r="C15" s="9"/>
      <c r="D15" s="9" t="s">
        <v>34</v>
      </c>
      <c r="E15" s="9"/>
      <c r="F15" s="22" t="s">
        <v>154</v>
      </c>
      <c r="G15" s="22"/>
      <c r="H15" s="22"/>
      <c r="I15" s="22"/>
      <c r="J15" s="22"/>
      <c r="K15" s="58"/>
      <c r="L15" s="9"/>
    </row>
    <row r="16" s="1" customFormat="1" ht="32" customHeight="1" spans="1:12">
      <c r="A16" s="9"/>
      <c r="B16" s="9"/>
      <c r="C16" s="9"/>
      <c r="D16" s="9" t="s">
        <v>36</v>
      </c>
      <c r="E16" s="9"/>
      <c r="F16" s="22" t="s">
        <v>155</v>
      </c>
      <c r="G16" s="22"/>
      <c r="H16" s="22"/>
      <c r="I16" s="22"/>
      <c r="J16" s="22"/>
      <c r="K16" s="58"/>
      <c r="L16" s="9"/>
    </row>
    <row r="17" s="1" customFormat="1" ht="32" customHeight="1" spans="1:12">
      <c r="A17" s="9"/>
      <c r="B17" s="23" t="s">
        <v>37</v>
      </c>
      <c r="C17" s="24"/>
      <c r="D17" s="9" t="s">
        <v>156</v>
      </c>
      <c r="E17" s="9"/>
      <c r="F17" s="20" t="s">
        <v>39</v>
      </c>
      <c r="G17" s="20"/>
      <c r="H17" s="9" t="s">
        <v>156</v>
      </c>
      <c r="I17" s="9"/>
      <c r="J17" s="59" t="s">
        <v>41</v>
      </c>
      <c r="K17" s="9" t="s">
        <v>157</v>
      </c>
      <c r="L17" s="45"/>
    </row>
    <row r="18" s="1" customFormat="1" ht="32" customHeight="1" spans="1:12">
      <c r="A18" s="9"/>
      <c r="B18" s="23" t="s">
        <v>43</v>
      </c>
      <c r="C18" s="24"/>
      <c r="D18" s="25" t="s">
        <v>158</v>
      </c>
      <c r="E18" s="25"/>
      <c r="F18" s="20" t="s">
        <v>39</v>
      </c>
      <c r="G18" s="20"/>
      <c r="H18" s="25" t="s">
        <v>159</v>
      </c>
      <c r="I18" s="25"/>
      <c r="J18" s="59" t="s">
        <v>41</v>
      </c>
      <c r="K18" s="9" t="s">
        <v>157</v>
      </c>
      <c r="L18" s="45"/>
    </row>
    <row r="19" s="1" customFormat="1" ht="32" customHeight="1" spans="1:12">
      <c r="A19" s="9"/>
      <c r="B19" s="26" t="s">
        <v>45</v>
      </c>
      <c r="C19" s="27"/>
      <c r="D19" s="25" t="s">
        <v>160</v>
      </c>
      <c r="E19" s="25"/>
      <c r="F19" s="20" t="s">
        <v>39</v>
      </c>
      <c r="G19" s="20"/>
      <c r="H19" s="28" t="s">
        <v>160</v>
      </c>
      <c r="I19" s="28"/>
      <c r="J19" s="59" t="s">
        <v>41</v>
      </c>
      <c r="K19" s="60" t="s">
        <v>157</v>
      </c>
      <c r="L19" s="45"/>
    </row>
    <row r="20" s="1" customFormat="1" ht="26" customHeight="1" spans="1:12">
      <c r="A20" s="9"/>
      <c r="B20" s="29" t="s">
        <v>48</v>
      </c>
      <c r="C20" s="30"/>
      <c r="D20" s="30"/>
      <c r="E20" s="30"/>
      <c r="F20" s="30"/>
      <c r="G20" s="30"/>
      <c r="H20" s="30"/>
      <c r="I20" s="30"/>
      <c r="J20" s="30"/>
      <c r="K20" s="30"/>
      <c r="L20" s="9"/>
    </row>
    <row r="21" s="1" customFormat="1" ht="26" customHeight="1" spans="1:12">
      <c r="A21" s="9"/>
      <c r="B21" s="31"/>
      <c r="C21" s="32" t="s">
        <v>37</v>
      </c>
      <c r="D21" s="32" t="s">
        <v>49</v>
      </c>
      <c r="E21" s="9" t="s">
        <v>50</v>
      </c>
      <c r="F21" s="9"/>
      <c r="G21" s="9"/>
      <c r="H21" s="33" t="s">
        <v>51</v>
      </c>
      <c r="I21" s="33"/>
      <c r="J21" s="33"/>
      <c r="K21" s="60" t="s">
        <v>52</v>
      </c>
      <c r="L21" s="9"/>
    </row>
    <row r="22" s="1" customFormat="1" ht="26" customHeight="1" spans="1:12">
      <c r="A22" s="9"/>
      <c r="B22" s="31"/>
      <c r="C22" s="32"/>
      <c r="D22" s="32"/>
      <c r="E22" s="9" t="s">
        <v>53</v>
      </c>
      <c r="F22" s="9" t="s">
        <v>54</v>
      </c>
      <c r="G22" s="9" t="s">
        <v>55</v>
      </c>
      <c r="H22" s="9" t="s">
        <v>56</v>
      </c>
      <c r="I22" s="9" t="s">
        <v>57</v>
      </c>
      <c r="J22" s="9" t="s">
        <v>58</v>
      </c>
      <c r="K22" s="61"/>
      <c r="L22" s="9"/>
    </row>
    <row r="23" s="1" customFormat="1" ht="26" customHeight="1" spans="1:12">
      <c r="A23" s="9"/>
      <c r="B23" s="34" t="s">
        <v>59</v>
      </c>
      <c r="C23" s="35">
        <v>0</v>
      </c>
      <c r="D23" s="35">
        <v>280000</v>
      </c>
      <c r="E23" s="9"/>
      <c r="F23" s="35">
        <f t="shared" ref="F23:J23" si="0">SUM(F24:F117)</f>
        <v>279908.5</v>
      </c>
      <c r="G23" s="36">
        <f t="shared" si="0"/>
        <v>0.999673214285714</v>
      </c>
      <c r="H23" s="37"/>
      <c r="I23" s="35">
        <f t="shared" si="0"/>
        <v>279908.5</v>
      </c>
      <c r="J23" s="36">
        <f t="shared" si="0"/>
        <v>0.999673214285714</v>
      </c>
      <c r="K23" s="35">
        <v>0</v>
      </c>
      <c r="L23" s="9"/>
    </row>
    <row r="24" s="1" customFormat="1" ht="26" customHeight="1" spans="1:12">
      <c r="A24" s="9"/>
      <c r="B24" s="30">
        <v>1</v>
      </c>
      <c r="C24" s="34"/>
      <c r="D24" s="9"/>
      <c r="E24" s="9" t="s">
        <v>161</v>
      </c>
      <c r="F24" s="35">
        <v>6548.25</v>
      </c>
      <c r="G24" s="36">
        <f t="shared" ref="G24:G87" si="1">F24/280000</f>
        <v>0.0233866071428571</v>
      </c>
      <c r="H24" s="37">
        <v>43850.5574884259</v>
      </c>
      <c r="I24" s="35">
        <v>700</v>
      </c>
      <c r="J24" s="36">
        <f t="shared" ref="J24:J87" si="2">I24/280000</f>
        <v>0.0025</v>
      </c>
      <c r="K24" s="9"/>
      <c r="L24" s="9"/>
    </row>
    <row r="25" s="1" customFormat="1" ht="26" customHeight="1" spans="1:12">
      <c r="A25" s="9"/>
      <c r="B25" s="30">
        <v>2</v>
      </c>
      <c r="C25" s="34"/>
      <c r="D25" s="9"/>
      <c r="E25" s="9" t="s">
        <v>161</v>
      </c>
      <c r="F25" s="35">
        <v>495.93</v>
      </c>
      <c r="G25" s="36">
        <f t="shared" si="1"/>
        <v>0.00177117857142857</v>
      </c>
      <c r="H25" s="37">
        <v>43850.5572685185</v>
      </c>
      <c r="I25" s="35">
        <v>1710</v>
      </c>
      <c r="J25" s="36">
        <f t="shared" si="2"/>
        <v>0.00610714285714286</v>
      </c>
      <c r="K25" s="9"/>
      <c r="L25" s="9"/>
    </row>
    <row r="26" s="1" customFormat="1" ht="26" customHeight="1" spans="1:12">
      <c r="A26" s="9"/>
      <c r="B26" s="30">
        <v>3</v>
      </c>
      <c r="C26" s="34"/>
      <c r="D26" s="9"/>
      <c r="E26" s="9" t="s">
        <v>161</v>
      </c>
      <c r="F26" s="35">
        <v>12579</v>
      </c>
      <c r="G26" s="36">
        <f t="shared" si="1"/>
        <v>0.044925</v>
      </c>
      <c r="H26" s="37">
        <v>43850.5576157407</v>
      </c>
      <c r="I26" s="35">
        <v>2658.25</v>
      </c>
      <c r="J26" s="36">
        <f t="shared" si="2"/>
        <v>0.00949375</v>
      </c>
      <c r="K26" s="9"/>
      <c r="L26" s="9"/>
    </row>
    <row r="27" s="1" customFormat="1" ht="26" customHeight="1" spans="1:12">
      <c r="A27" s="9"/>
      <c r="B27" s="30">
        <v>4</v>
      </c>
      <c r="C27" s="34"/>
      <c r="D27" s="9"/>
      <c r="E27" s="9" t="s">
        <v>162</v>
      </c>
      <c r="F27" s="35">
        <v>476</v>
      </c>
      <c r="G27" s="36">
        <f t="shared" si="1"/>
        <v>0.0017</v>
      </c>
      <c r="H27" s="37">
        <v>43851.4761458333</v>
      </c>
      <c r="I27" s="35">
        <v>495.93</v>
      </c>
      <c r="J27" s="36">
        <f t="shared" si="2"/>
        <v>0.00177117857142857</v>
      </c>
      <c r="K27" s="9"/>
      <c r="L27" s="9"/>
    </row>
    <row r="28" s="1" customFormat="1" ht="26" customHeight="1" spans="1:12">
      <c r="A28" s="9"/>
      <c r="B28" s="30">
        <v>5</v>
      </c>
      <c r="C28" s="34"/>
      <c r="D28" s="9"/>
      <c r="E28" s="9" t="s">
        <v>162</v>
      </c>
      <c r="F28" s="35">
        <v>1331</v>
      </c>
      <c r="G28" s="36">
        <f t="shared" si="1"/>
        <v>0.00475357142857143</v>
      </c>
      <c r="H28" s="37">
        <v>43850.5567708333</v>
      </c>
      <c r="I28" s="35">
        <v>880</v>
      </c>
      <c r="J28" s="36">
        <f t="shared" si="2"/>
        <v>0.00314285714285714</v>
      </c>
      <c r="K28" s="9"/>
      <c r="L28" s="9"/>
    </row>
    <row r="29" s="1" customFormat="1" ht="26" customHeight="1" spans="1:12">
      <c r="A29" s="9"/>
      <c r="B29" s="30">
        <v>6</v>
      </c>
      <c r="C29" s="34"/>
      <c r="D29" s="9"/>
      <c r="E29" s="9" t="s">
        <v>162</v>
      </c>
      <c r="F29" s="35">
        <v>2068.5</v>
      </c>
      <c r="G29" s="36">
        <f t="shared" si="1"/>
        <v>0.0073875</v>
      </c>
      <c r="H29" s="37">
        <v>43852.4736111111</v>
      </c>
      <c r="I29" s="35">
        <v>600</v>
      </c>
      <c r="J29" s="36">
        <f t="shared" si="2"/>
        <v>0.00214285714285714</v>
      </c>
      <c r="K29" s="9"/>
      <c r="L29" s="9"/>
    </row>
    <row r="30" s="1" customFormat="1" ht="26" customHeight="1" spans="1:12">
      <c r="A30" s="9"/>
      <c r="B30" s="30">
        <v>7</v>
      </c>
      <c r="C30" s="34"/>
      <c r="D30" s="9"/>
      <c r="E30" s="9" t="s">
        <v>162</v>
      </c>
      <c r="F30" s="35">
        <v>1800</v>
      </c>
      <c r="G30" s="36">
        <f t="shared" si="1"/>
        <v>0.00642857142857143</v>
      </c>
      <c r="H30" s="37">
        <v>43853.4410416667</v>
      </c>
      <c r="I30" s="35">
        <v>12579</v>
      </c>
      <c r="J30" s="36">
        <f t="shared" si="2"/>
        <v>0.044925</v>
      </c>
      <c r="K30" s="9"/>
      <c r="L30" s="9"/>
    </row>
    <row r="31" s="1" customFormat="1" ht="26" customHeight="1" spans="1:12">
      <c r="A31" s="9"/>
      <c r="B31" s="30">
        <v>8</v>
      </c>
      <c r="C31" s="34"/>
      <c r="D31" s="9"/>
      <c r="E31" s="9" t="s">
        <v>162</v>
      </c>
      <c r="F31" s="35">
        <v>1000</v>
      </c>
      <c r="G31" s="36">
        <f t="shared" si="1"/>
        <v>0.00357142857142857</v>
      </c>
      <c r="H31" s="37">
        <v>43837</v>
      </c>
      <c r="I31" s="35">
        <v>825.23</v>
      </c>
      <c r="J31" s="36">
        <f t="shared" si="2"/>
        <v>0.00294725</v>
      </c>
      <c r="K31" s="9"/>
      <c r="L31" s="9"/>
    </row>
    <row r="32" s="1" customFormat="1" ht="26" customHeight="1" spans="1:12">
      <c r="A32" s="9"/>
      <c r="B32" s="30">
        <v>9</v>
      </c>
      <c r="C32" s="34"/>
      <c r="D32" s="9"/>
      <c r="E32" s="9" t="s">
        <v>162</v>
      </c>
      <c r="F32" s="35">
        <v>456</v>
      </c>
      <c r="G32" s="36">
        <f t="shared" si="1"/>
        <v>0.00162857142857143</v>
      </c>
      <c r="H32" s="37">
        <v>43838</v>
      </c>
      <c r="I32" s="35">
        <v>2559.87</v>
      </c>
      <c r="J32" s="36">
        <f t="shared" si="2"/>
        <v>0.00914239285714286</v>
      </c>
      <c r="K32" s="9"/>
      <c r="L32" s="9"/>
    </row>
    <row r="33" s="1" customFormat="1" ht="26" customHeight="1" spans="1:12">
      <c r="A33" s="9"/>
      <c r="B33" s="30">
        <v>10</v>
      </c>
      <c r="C33" s="34"/>
      <c r="D33" s="9"/>
      <c r="E33" s="9" t="s">
        <v>162</v>
      </c>
      <c r="F33" s="35">
        <v>10000</v>
      </c>
      <c r="G33" s="36">
        <f t="shared" si="1"/>
        <v>0.0357142857142857</v>
      </c>
      <c r="H33" s="37">
        <v>43876</v>
      </c>
      <c r="I33" s="35">
        <v>775.95</v>
      </c>
      <c r="J33" s="36">
        <f t="shared" si="2"/>
        <v>0.00277125</v>
      </c>
      <c r="K33" s="9"/>
      <c r="L33" s="9"/>
    </row>
    <row r="34" s="1" customFormat="1" ht="26" customHeight="1" spans="1:12">
      <c r="A34" s="9"/>
      <c r="B34" s="30">
        <v>11</v>
      </c>
      <c r="C34" s="34"/>
      <c r="D34" s="9"/>
      <c r="E34" s="9" t="s">
        <v>162</v>
      </c>
      <c r="F34" s="35">
        <v>2079</v>
      </c>
      <c r="G34" s="36">
        <f t="shared" si="1"/>
        <v>0.007425</v>
      </c>
      <c r="H34" s="37">
        <v>43868</v>
      </c>
      <c r="I34" s="35">
        <v>2288.29</v>
      </c>
      <c r="J34" s="36">
        <f t="shared" si="2"/>
        <v>0.00817246428571429</v>
      </c>
      <c r="K34" s="9"/>
      <c r="L34" s="9"/>
    </row>
    <row r="35" s="1" customFormat="1" ht="26" customHeight="1" spans="1:12">
      <c r="A35" s="9"/>
      <c r="B35" s="30">
        <v>12</v>
      </c>
      <c r="C35" s="34"/>
      <c r="D35" s="9"/>
      <c r="E35" s="9" t="s">
        <v>163</v>
      </c>
      <c r="F35" s="35">
        <v>880</v>
      </c>
      <c r="G35" s="36">
        <f t="shared" si="1"/>
        <v>0.00314285714285714</v>
      </c>
      <c r="H35" s="37">
        <v>43913.5019328704</v>
      </c>
      <c r="I35" s="35">
        <v>1000</v>
      </c>
      <c r="J35" s="36">
        <f t="shared" si="2"/>
        <v>0.00357142857142857</v>
      </c>
      <c r="K35" s="9"/>
      <c r="L35" s="9"/>
    </row>
    <row r="36" s="1" customFormat="1" ht="26" customHeight="1" spans="1:12">
      <c r="A36" s="9"/>
      <c r="B36" s="30">
        <v>13</v>
      </c>
      <c r="C36" s="34"/>
      <c r="D36" s="9"/>
      <c r="E36" s="9" t="s">
        <v>163</v>
      </c>
      <c r="F36" s="35">
        <v>1040</v>
      </c>
      <c r="G36" s="36">
        <f t="shared" si="1"/>
        <v>0.00371428571428571</v>
      </c>
      <c r="H36" s="37">
        <v>43901.4873842593</v>
      </c>
      <c r="I36" s="35">
        <v>476</v>
      </c>
      <c r="J36" s="36">
        <f t="shared" si="2"/>
        <v>0.0017</v>
      </c>
      <c r="K36" s="9"/>
      <c r="L36" s="9"/>
    </row>
    <row r="37" s="1" customFormat="1" ht="26" customHeight="1" spans="1:12">
      <c r="A37" s="9"/>
      <c r="B37" s="30">
        <v>14</v>
      </c>
      <c r="C37" s="34"/>
      <c r="D37" s="9"/>
      <c r="E37" s="9" t="s">
        <v>164</v>
      </c>
      <c r="F37" s="35">
        <v>1302.5</v>
      </c>
      <c r="G37" s="36">
        <f t="shared" si="1"/>
        <v>0.00465178571428571</v>
      </c>
      <c r="H37" s="37">
        <v>43901.4872453704</v>
      </c>
      <c r="I37" s="35">
        <v>1331</v>
      </c>
      <c r="J37" s="36">
        <f t="shared" si="2"/>
        <v>0.00475357142857143</v>
      </c>
      <c r="K37" s="9"/>
      <c r="L37" s="9"/>
    </row>
    <row r="38" s="1" customFormat="1" ht="26" customHeight="1" spans="1:12">
      <c r="A38" s="9"/>
      <c r="B38" s="30">
        <v>15</v>
      </c>
      <c r="C38" s="34"/>
      <c r="D38" s="9"/>
      <c r="E38" s="9" t="s">
        <v>164</v>
      </c>
      <c r="F38" s="35">
        <v>140</v>
      </c>
      <c r="G38" s="36">
        <f t="shared" si="1"/>
        <v>0.0005</v>
      </c>
      <c r="H38" s="37">
        <v>43901.4875347222</v>
      </c>
      <c r="I38" s="35">
        <v>2068.5</v>
      </c>
      <c r="J38" s="36">
        <f t="shared" si="2"/>
        <v>0.0073875</v>
      </c>
      <c r="K38" s="9"/>
      <c r="L38" s="9"/>
    </row>
    <row r="39" s="1" customFormat="1" ht="26" customHeight="1" spans="1:12">
      <c r="A39" s="9"/>
      <c r="B39" s="30">
        <v>16</v>
      </c>
      <c r="C39" s="34"/>
      <c r="D39" s="9"/>
      <c r="E39" s="9" t="s">
        <v>164</v>
      </c>
      <c r="F39" s="35">
        <v>2500</v>
      </c>
      <c r="G39" s="36">
        <f t="shared" si="1"/>
        <v>0.00892857142857143</v>
      </c>
      <c r="H39" s="37">
        <v>43901.4869560185</v>
      </c>
      <c r="I39" s="35">
        <v>1800</v>
      </c>
      <c r="J39" s="36">
        <f t="shared" si="2"/>
        <v>0.00642857142857143</v>
      </c>
      <c r="K39" s="9"/>
      <c r="L39" s="9"/>
    </row>
    <row r="40" s="1" customFormat="1" ht="26" customHeight="1" spans="1:12">
      <c r="A40" s="9"/>
      <c r="B40" s="30">
        <v>17</v>
      </c>
      <c r="C40" s="34"/>
      <c r="D40" s="9"/>
      <c r="E40" s="9" t="s">
        <v>164</v>
      </c>
      <c r="F40" s="35">
        <v>5294.8</v>
      </c>
      <c r="G40" s="36">
        <f t="shared" si="1"/>
        <v>0.01891</v>
      </c>
      <c r="H40" s="37">
        <v>43904</v>
      </c>
      <c r="I40" s="35">
        <v>987.47</v>
      </c>
      <c r="J40" s="36">
        <f t="shared" si="2"/>
        <v>0.00352667857142857</v>
      </c>
      <c r="K40" s="9"/>
      <c r="L40" s="9"/>
    </row>
    <row r="41" s="1" customFormat="1" ht="26" customHeight="1" spans="1:12">
      <c r="A41" s="9"/>
      <c r="B41" s="30">
        <v>18</v>
      </c>
      <c r="C41" s="34"/>
      <c r="D41" s="9"/>
      <c r="E41" s="9" t="s">
        <v>164</v>
      </c>
      <c r="F41" s="35">
        <v>1263</v>
      </c>
      <c r="G41" s="36">
        <f t="shared" si="1"/>
        <v>0.00451071428571429</v>
      </c>
      <c r="H41" s="37">
        <v>43896</v>
      </c>
      <c r="I41" s="35">
        <v>2294.57</v>
      </c>
      <c r="J41" s="36">
        <f t="shared" si="2"/>
        <v>0.00819489285714286</v>
      </c>
      <c r="K41" s="9"/>
      <c r="L41" s="9"/>
    </row>
    <row r="42" s="1" customFormat="1" ht="26" customHeight="1" spans="1:12">
      <c r="A42" s="9"/>
      <c r="B42" s="30">
        <v>19</v>
      </c>
      <c r="C42" s="34"/>
      <c r="D42" s="9"/>
      <c r="E42" s="9" t="s">
        <v>164</v>
      </c>
      <c r="F42" s="35">
        <v>1062</v>
      </c>
      <c r="G42" s="36">
        <f t="shared" si="1"/>
        <v>0.00379285714285714</v>
      </c>
      <c r="H42" s="37">
        <v>43935</v>
      </c>
      <c r="I42" s="35">
        <v>880</v>
      </c>
      <c r="J42" s="36">
        <f t="shared" si="2"/>
        <v>0.00314285714285714</v>
      </c>
      <c r="K42" s="9"/>
      <c r="L42" s="9"/>
    </row>
    <row r="43" s="1" customFormat="1" ht="26" customHeight="1" spans="1:12">
      <c r="A43" s="9"/>
      <c r="B43" s="30">
        <v>20</v>
      </c>
      <c r="C43" s="34"/>
      <c r="D43" s="9"/>
      <c r="E43" s="9" t="s">
        <v>164</v>
      </c>
      <c r="F43" s="35">
        <v>480</v>
      </c>
      <c r="G43" s="36">
        <f t="shared" si="1"/>
        <v>0.00171428571428571</v>
      </c>
      <c r="H43" s="37">
        <v>43928.4784375</v>
      </c>
      <c r="I43" s="35">
        <v>456</v>
      </c>
      <c r="J43" s="36">
        <f t="shared" si="2"/>
        <v>0.00162857142857143</v>
      </c>
      <c r="K43" s="9"/>
      <c r="L43" s="9"/>
    </row>
    <row r="44" s="1" customFormat="1" ht="26" customHeight="1" spans="1:12">
      <c r="A44" s="9"/>
      <c r="B44" s="30">
        <v>21</v>
      </c>
      <c r="C44" s="34"/>
      <c r="D44" s="9"/>
      <c r="E44" s="9" t="s">
        <v>164</v>
      </c>
      <c r="F44" s="35">
        <v>2156.5</v>
      </c>
      <c r="G44" s="36">
        <f t="shared" si="1"/>
        <v>0.00770178571428571</v>
      </c>
      <c r="H44" s="37">
        <v>43923.4602777778</v>
      </c>
      <c r="I44" s="35">
        <v>2079</v>
      </c>
      <c r="J44" s="36">
        <f t="shared" si="2"/>
        <v>0.007425</v>
      </c>
      <c r="K44" s="9"/>
      <c r="L44" s="9"/>
    </row>
    <row r="45" s="1" customFormat="1" ht="26" customHeight="1" spans="1:12">
      <c r="A45" s="9"/>
      <c r="B45" s="30">
        <v>22</v>
      </c>
      <c r="C45" s="34"/>
      <c r="D45" s="9"/>
      <c r="E45" s="9" t="s">
        <v>164</v>
      </c>
      <c r="F45" s="35">
        <v>1443</v>
      </c>
      <c r="G45" s="36">
        <f t="shared" si="1"/>
        <v>0.00515357142857143</v>
      </c>
      <c r="H45" s="37">
        <v>43938.3969097222</v>
      </c>
      <c r="I45" s="35">
        <v>1040</v>
      </c>
      <c r="J45" s="36">
        <f t="shared" si="2"/>
        <v>0.00371428571428571</v>
      </c>
      <c r="K45" s="9"/>
      <c r="L45" s="9"/>
    </row>
    <row r="46" s="1" customFormat="1" ht="26" customHeight="1" spans="1:12">
      <c r="A46" s="9"/>
      <c r="B46" s="30">
        <v>23</v>
      </c>
      <c r="C46" s="34"/>
      <c r="D46" s="9"/>
      <c r="E46" s="9" t="s">
        <v>164</v>
      </c>
      <c r="F46" s="35">
        <v>1844.93</v>
      </c>
      <c r="G46" s="36">
        <f t="shared" si="1"/>
        <v>0.00658903571428571</v>
      </c>
      <c r="H46" s="37">
        <v>43923.4604398148</v>
      </c>
      <c r="I46" s="35">
        <v>10000</v>
      </c>
      <c r="J46" s="36">
        <f t="shared" si="2"/>
        <v>0.0357142857142857</v>
      </c>
      <c r="K46" s="9"/>
      <c r="L46" s="9"/>
    </row>
    <row r="47" s="1" customFormat="1" ht="26" customHeight="1" spans="1:12">
      <c r="A47" s="9"/>
      <c r="B47" s="30">
        <v>24</v>
      </c>
      <c r="C47" s="34"/>
      <c r="D47" s="9"/>
      <c r="E47" s="9" t="s">
        <v>165</v>
      </c>
      <c r="F47" s="35">
        <v>950</v>
      </c>
      <c r="G47" s="36">
        <f t="shared" si="1"/>
        <v>0.00339285714285714</v>
      </c>
      <c r="H47" s="37">
        <v>43936</v>
      </c>
      <c r="I47" s="35">
        <v>654.75</v>
      </c>
      <c r="J47" s="36">
        <f t="shared" si="2"/>
        <v>0.00233839285714286</v>
      </c>
      <c r="K47" s="9"/>
      <c r="L47" s="9"/>
    </row>
    <row r="48" s="1" customFormat="1" ht="26" customHeight="1" spans="1:12">
      <c r="A48" s="9"/>
      <c r="B48" s="30">
        <v>25</v>
      </c>
      <c r="C48" s="34"/>
      <c r="D48" s="9"/>
      <c r="E48" s="9" t="s">
        <v>165</v>
      </c>
      <c r="F48" s="35">
        <v>600</v>
      </c>
      <c r="G48" s="36">
        <f t="shared" si="1"/>
        <v>0.00214285714285714</v>
      </c>
      <c r="H48" s="37">
        <v>43929</v>
      </c>
      <c r="I48" s="35">
        <v>2548.55</v>
      </c>
      <c r="J48" s="36">
        <f t="shared" si="2"/>
        <v>0.00910196428571429</v>
      </c>
      <c r="K48" s="9"/>
      <c r="L48" s="9"/>
    </row>
    <row r="49" s="1" customFormat="1" ht="26" customHeight="1" spans="1:12">
      <c r="A49" s="9"/>
      <c r="B49" s="30">
        <v>26</v>
      </c>
      <c r="C49" s="34"/>
      <c r="D49" s="9"/>
      <c r="E49" s="9" t="s">
        <v>165</v>
      </c>
      <c r="F49" s="35">
        <v>500</v>
      </c>
      <c r="G49" s="36">
        <f t="shared" si="1"/>
        <v>0.00178571428571429</v>
      </c>
      <c r="H49" s="37">
        <v>43971.4713541667</v>
      </c>
      <c r="I49" s="35">
        <v>5294.8</v>
      </c>
      <c r="J49" s="36">
        <f t="shared" si="2"/>
        <v>0.01891</v>
      </c>
      <c r="K49" s="9"/>
      <c r="L49" s="9"/>
    </row>
    <row r="50" s="1" customFormat="1" ht="26" customHeight="1" spans="1:12">
      <c r="A50" s="9"/>
      <c r="B50" s="30">
        <v>27</v>
      </c>
      <c r="C50" s="34"/>
      <c r="D50" s="9"/>
      <c r="E50" s="9" t="s">
        <v>165</v>
      </c>
      <c r="F50" s="35">
        <v>39</v>
      </c>
      <c r="G50" s="36">
        <f t="shared" si="1"/>
        <v>0.000139285714285714</v>
      </c>
      <c r="H50" s="37">
        <v>43971.4663773148</v>
      </c>
      <c r="I50" s="35">
        <v>1263</v>
      </c>
      <c r="J50" s="36">
        <f t="shared" si="2"/>
        <v>0.00451071428571429</v>
      </c>
      <c r="K50" s="9"/>
      <c r="L50" s="9"/>
    </row>
    <row r="51" s="1" customFormat="1" ht="26" customHeight="1" spans="1:12">
      <c r="A51" s="9"/>
      <c r="B51" s="30">
        <v>28</v>
      </c>
      <c r="C51" s="34"/>
      <c r="D51" s="9"/>
      <c r="E51" s="9" t="s">
        <v>165</v>
      </c>
      <c r="F51" s="35">
        <v>650</v>
      </c>
      <c r="G51" s="36">
        <f t="shared" si="1"/>
        <v>0.00232142857142857</v>
      </c>
      <c r="H51" s="37">
        <v>43965.4356828704</v>
      </c>
      <c r="I51" s="35">
        <v>140</v>
      </c>
      <c r="J51" s="36">
        <f t="shared" si="2"/>
        <v>0.0005</v>
      </c>
      <c r="K51" s="9"/>
      <c r="L51" s="9"/>
    </row>
    <row r="52" s="1" customFormat="1" ht="26" customHeight="1" spans="1:12">
      <c r="A52" s="9"/>
      <c r="B52" s="30">
        <v>29</v>
      </c>
      <c r="C52" s="34"/>
      <c r="D52" s="9"/>
      <c r="E52" s="9" t="s">
        <v>165</v>
      </c>
      <c r="F52" s="35">
        <v>262</v>
      </c>
      <c r="G52" s="36">
        <f t="shared" si="1"/>
        <v>0.000935714285714286</v>
      </c>
      <c r="H52" s="37">
        <v>43965.4359953704</v>
      </c>
      <c r="I52" s="35">
        <v>2500</v>
      </c>
      <c r="J52" s="36">
        <f t="shared" si="2"/>
        <v>0.00892857142857143</v>
      </c>
      <c r="K52" s="9"/>
      <c r="L52" s="9"/>
    </row>
    <row r="53" s="1" customFormat="1" ht="26" customHeight="1" spans="1:12">
      <c r="A53" s="9"/>
      <c r="B53" s="30">
        <v>30</v>
      </c>
      <c r="C53" s="34"/>
      <c r="D53" s="9"/>
      <c r="E53" s="9" t="s">
        <v>165</v>
      </c>
      <c r="F53" s="35">
        <v>1200</v>
      </c>
      <c r="G53" s="36">
        <f t="shared" si="1"/>
        <v>0.00428571428571429</v>
      </c>
      <c r="H53" s="37">
        <v>43965.4387615741</v>
      </c>
      <c r="I53" s="35">
        <v>1302.5</v>
      </c>
      <c r="J53" s="36">
        <f t="shared" si="2"/>
        <v>0.00465178571428571</v>
      </c>
      <c r="K53" s="9"/>
      <c r="L53" s="9"/>
    </row>
    <row r="54" s="1" customFormat="1" ht="26" customHeight="1" spans="1:12">
      <c r="A54" s="9"/>
      <c r="B54" s="30">
        <v>31</v>
      </c>
      <c r="C54" s="34"/>
      <c r="D54" s="9"/>
      <c r="E54" s="9" t="s">
        <v>165</v>
      </c>
      <c r="F54" s="35">
        <v>280</v>
      </c>
      <c r="G54" s="36">
        <f t="shared" si="1"/>
        <v>0.001</v>
      </c>
      <c r="H54" s="37">
        <v>43960</v>
      </c>
      <c r="I54" s="35">
        <v>597.45</v>
      </c>
      <c r="J54" s="36">
        <f t="shared" si="2"/>
        <v>0.00213375</v>
      </c>
      <c r="K54" s="9"/>
      <c r="L54" s="9"/>
    </row>
    <row r="55" s="1" customFormat="1" ht="26" customHeight="1" spans="1:12">
      <c r="A55" s="9"/>
      <c r="B55" s="30">
        <v>32</v>
      </c>
      <c r="C55" s="34"/>
      <c r="D55" s="9"/>
      <c r="E55" s="9" t="s">
        <v>165</v>
      </c>
      <c r="F55" s="35">
        <v>600</v>
      </c>
      <c r="G55" s="36">
        <f t="shared" si="1"/>
        <v>0.00214285714285714</v>
      </c>
      <c r="H55" s="37">
        <v>43958</v>
      </c>
      <c r="I55" s="35">
        <v>2409.96</v>
      </c>
      <c r="J55" s="36">
        <f t="shared" si="2"/>
        <v>0.008607</v>
      </c>
      <c r="K55" s="9"/>
      <c r="L55" s="9"/>
    </row>
    <row r="56" s="1" customFormat="1" ht="26" customHeight="1" spans="1:12">
      <c r="A56" s="9"/>
      <c r="B56" s="30">
        <v>33</v>
      </c>
      <c r="C56" s="34"/>
      <c r="D56" s="9"/>
      <c r="E56" s="9" t="s">
        <v>165</v>
      </c>
      <c r="F56" s="35">
        <v>1210</v>
      </c>
      <c r="G56" s="36">
        <f t="shared" si="1"/>
        <v>0.00432142857142857</v>
      </c>
      <c r="H56" s="37">
        <v>43987.4758101852</v>
      </c>
      <c r="I56" s="35">
        <v>500</v>
      </c>
      <c r="J56" s="36">
        <f t="shared" si="2"/>
        <v>0.00178571428571429</v>
      </c>
      <c r="K56" s="9"/>
      <c r="L56" s="9"/>
    </row>
    <row r="57" s="1" customFormat="1" ht="26" customHeight="1" spans="1:12">
      <c r="A57" s="9"/>
      <c r="B57" s="30">
        <v>34</v>
      </c>
      <c r="C57" s="34"/>
      <c r="D57" s="9"/>
      <c r="E57" s="9" t="s">
        <v>165</v>
      </c>
      <c r="F57" s="35">
        <v>26311</v>
      </c>
      <c r="G57" s="36">
        <f t="shared" si="1"/>
        <v>0.0939678571428571</v>
      </c>
      <c r="H57" s="37">
        <v>44004.4512268519</v>
      </c>
      <c r="I57" s="35">
        <v>1200</v>
      </c>
      <c r="J57" s="36">
        <f t="shared" si="2"/>
        <v>0.00428571428571429</v>
      </c>
      <c r="K57" s="9"/>
      <c r="L57" s="9"/>
    </row>
    <row r="58" s="1" customFormat="1" ht="26" customHeight="1" spans="1:12">
      <c r="A58" s="9"/>
      <c r="B58" s="30">
        <v>35</v>
      </c>
      <c r="C58" s="34"/>
      <c r="D58" s="9"/>
      <c r="E58" s="9" t="s">
        <v>165</v>
      </c>
      <c r="F58" s="35">
        <v>531.5</v>
      </c>
      <c r="G58" s="36">
        <f t="shared" si="1"/>
        <v>0.00189821428571429</v>
      </c>
      <c r="H58" s="37">
        <v>44010</v>
      </c>
      <c r="I58" s="35">
        <v>600</v>
      </c>
      <c r="J58" s="36">
        <f t="shared" si="2"/>
        <v>0.00214285714285714</v>
      </c>
      <c r="K58" s="9"/>
      <c r="L58" s="9"/>
    </row>
    <row r="59" s="1" customFormat="1" ht="26" customHeight="1" spans="1:12">
      <c r="A59" s="9"/>
      <c r="B59" s="30">
        <v>36</v>
      </c>
      <c r="C59" s="34"/>
      <c r="D59" s="9"/>
      <c r="E59" s="9" t="s">
        <v>165</v>
      </c>
      <c r="F59" s="35">
        <v>843</v>
      </c>
      <c r="G59" s="36">
        <f t="shared" si="1"/>
        <v>0.00301071428571429</v>
      </c>
      <c r="H59" s="37">
        <v>43997.4270601852</v>
      </c>
      <c r="I59" s="35">
        <v>262</v>
      </c>
      <c r="J59" s="36">
        <f t="shared" si="2"/>
        <v>0.000935714285714286</v>
      </c>
      <c r="K59" s="9"/>
      <c r="L59" s="9"/>
    </row>
    <row r="60" s="1" customFormat="1" ht="26" customHeight="1" spans="1:12">
      <c r="A60" s="9"/>
      <c r="B60" s="30">
        <v>37</v>
      </c>
      <c r="C60" s="34"/>
      <c r="D60" s="9"/>
      <c r="E60" s="9" t="s">
        <v>165</v>
      </c>
      <c r="F60" s="35">
        <v>3200</v>
      </c>
      <c r="G60" s="36">
        <f t="shared" si="1"/>
        <v>0.0114285714285714</v>
      </c>
      <c r="H60" s="37">
        <v>43983.4121990741</v>
      </c>
      <c r="I60" s="35">
        <v>480</v>
      </c>
      <c r="J60" s="36">
        <f t="shared" si="2"/>
        <v>0.00171428571428571</v>
      </c>
      <c r="K60" s="9"/>
      <c r="L60" s="9"/>
    </row>
    <row r="61" s="1" customFormat="1" ht="26" customHeight="1" spans="1:12">
      <c r="A61" s="9"/>
      <c r="B61" s="30">
        <v>38</v>
      </c>
      <c r="C61" s="34"/>
      <c r="D61" s="9"/>
      <c r="E61" s="9" t="s">
        <v>166</v>
      </c>
      <c r="F61" s="35">
        <v>4580</v>
      </c>
      <c r="G61" s="36">
        <f t="shared" si="1"/>
        <v>0.0163571428571429</v>
      </c>
      <c r="H61" s="37">
        <v>43987</v>
      </c>
      <c r="I61" s="35">
        <v>600</v>
      </c>
      <c r="J61" s="36">
        <f t="shared" si="2"/>
        <v>0.00214285714285714</v>
      </c>
      <c r="K61" s="9"/>
      <c r="L61" s="9"/>
    </row>
    <row r="62" s="1" customFormat="1" ht="26" customHeight="1" spans="1:12">
      <c r="A62" s="9"/>
      <c r="B62" s="30">
        <v>39</v>
      </c>
      <c r="C62" s="34"/>
      <c r="D62" s="9"/>
      <c r="E62" s="9" t="s">
        <v>166</v>
      </c>
      <c r="F62" s="35">
        <v>600</v>
      </c>
      <c r="G62" s="36">
        <f t="shared" si="1"/>
        <v>0.00214285714285714</v>
      </c>
      <c r="H62" s="37">
        <v>43983.4120601852</v>
      </c>
      <c r="I62" s="35">
        <v>2156.5</v>
      </c>
      <c r="J62" s="36">
        <f t="shared" si="2"/>
        <v>0.00770178571428571</v>
      </c>
      <c r="K62" s="9"/>
      <c r="L62" s="9"/>
    </row>
    <row r="63" s="1" customFormat="1" ht="26" customHeight="1" spans="1:12">
      <c r="A63" s="9"/>
      <c r="B63" s="30">
        <v>40</v>
      </c>
      <c r="C63" s="34"/>
      <c r="D63" s="9"/>
      <c r="E63" s="9" t="s">
        <v>166</v>
      </c>
      <c r="F63" s="35">
        <v>2100</v>
      </c>
      <c r="G63" s="36">
        <f t="shared" si="1"/>
        <v>0.0075</v>
      </c>
      <c r="H63" s="37">
        <v>44006.473587963</v>
      </c>
      <c r="I63" s="35">
        <v>843</v>
      </c>
      <c r="J63" s="36">
        <f t="shared" si="2"/>
        <v>0.00301071428571429</v>
      </c>
      <c r="K63" s="9"/>
      <c r="L63" s="9"/>
    </row>
    <row r="64" s="1" customFormat="1" ht="26" customHeight="1" spans="1:12">
      <c r="A64" s="9"/>
      <c r="B64" s="30">
        <v>41</v>
      </c>
      <c r="C64" s="34"/>
      <c r="D64" s="9"/>
      <c r="E64" s="9" t="s">
        <v>166</v>
      </c>
      <c r="F64" s="35">
        <v>5130</v>
      </c>
      <c r="G64" s="36">
        <f t="shared" si="1"/>
        <v>0.0183214285714286</v>
      </c>
      <c r="H64" s="37">
        <v>43983.4127199074</v>
      </c>
      <c r="I64" s="35">
        <v>1443</v>
      </c>
      <c r="J64" s="36">
        <f t="shared" si="2"/>
        <v>0.00515357142857143</v>
      </c>
      <c r="K64" s="9"/>
      <c r="L64" s="9"/>
    </row>
    <row r="65" s="1" customFormat="1" ht="26" customHeight="1" spans="1:12">
      <c r="A65" s="9"/>
      <c r="B65" s="30">
        <v>42</v>
      </c>
      <c r="C65" s="34"/>
      <c r="D65" s="9"/>
      <c r="E65" s="9" t="s">
        <v>166</v>
      </c>
      <c r="F65" s="35">
        <v>1200</v>
      </c>
      <c r="G65" s="36">
        <f t="shared" si="1"/>
        <v>0.00428571428571429</v>
      </c>
      <c r="H65" s="37">
        <v>43983.4123958333</v>
      </c>
      <c r="I65" s="35">
        <v>1062</v>
      </c>
      <c r="J65" s="36">
        <f t="shared" si="2"/>
        <v>0.00379285714285714</v>
      </c>
      <c r="K65" s="9"/>
      <c r="L65" s="9"/>
    </row>
    <row r="66" s="1" customFormat="1" ht="26" customHeight="1" spans="1:12">
      <c r="A66" s="9"/>
      <c r="B66" s="30">
        <v>43</v>
      </c>
      <c r="C66" s="34"/>
      <c r="D66" s="9"/>
      <c r="E66" s="9" t="s">
        <v>166</v>
      </c>
      <c r="F66" s="35">
        <v>3840.85</v>
      </c>
      <c r="G66" s="36">
        <f t="shared" si="1"/>
        <v>0.0137173214285714</v>
      </c>
      <c r="H66" s="37">
        <v>43983.4125231481</v>
      </c>
      <c r="I66" s="35">
        <v>1844.93</v>
      </c>
      <c r="J66" s="36">
        <f t="shared" si="2"/>
        <v>0.00658903571428571</v>
      </c>
      <c r="K66" s="9"/>
      <c r="L66" s="9"/>
    </row>
    <row r="67" s="1" customFormat="1" ht="26" customHeight="1" spans="1:12">
      <c r="A67" s="9"/>
      <c r="B67" s="30">
        <v>44</v>
      </c>
      <c r="C67" s="34"/>
      <c r="D67" s="9"/>
      <c r="E67" s="9" t="s">
        <v>166</v>
      </c>
      <c r="F67" s="35">
        <v>12101.24</v>
      </c>
      <c r="G67" s="36">
        <f t="shared" si="1"/>
        <v>0.0432187142857143</v>
      </c>
      <c r="H67" s="37">
        <v>44006.4734837963</v>
      </c>
      <c r="I67" s="35">
        <v>1210</v>
      </c>
      <c r="J67" s="36">
        <f t="shared" si="2"/>
        <v>0.00432142857142857</v>
      </c>
      <c r="K67" s="9"/>
      <c r="L67" s="9"/>
    </row>
    <row r="68" s="1" customFormat="1" ht="26" customHeight="1" spans="1:12">
      <c r="A68" s="9"/>
      <c r="B68" s="30">
        <v>45</v>
      </c>
      <c r="C68" s="34"/>
      <c r="D68" s="9"/>
      <c r="E68" s="9" t="s">
        <v>166</v>
      </c>
      <c r="F68" s="35">
        <v>540</v>
      </c>
      <c r="G68" s="36">
        <f t="shared" si="1"/>
        <v>0.00192857142857143</v>
      </c>
      <c r="H68" s="37">
        <v>44004.451099537</v>
      </c>
      <c r="I68" s="35">
        <v>280</v>
      </c>
      <c r="J68" s="36">
        <f t="shared" si="2"/>
        <v>0.001</v>
      </c>
      <c r="K68" s="9"/>
      <c r="L68" s="9"/>
    </row>
    <row r="69" s="1" customFormat="1" ht="26" customHeight="1" spans="1:12">
      <c r="A69" s="9"/>
      <c r="B69" s="30">
        <v>46</v>
      </c>
      <c r="C69" s="34"/>
      <c r="D69" s="9"/>
      <c r="E69" s="9" t="s">
        <v>166</v>
      </c>
      <c r="F69" s="35">
        <v>750</v>
      </c>
      <c r="G69" s="36">
        <f t="shared" si="1"/>
        <v>0.00267857142857143</v>
      </c>
      <c r="H69" s="37">
        <v>44006.4737037037</v>
      </c>
      <c r="I69" s="35">
        <v>26311</v>
      </c>
      <c r="J69" s="36">
        <f t="shared" si="2"/>
        <v>0.0939678571428571</v>
      </c>
      <c r="K69" s="9"/>
      <c r="L69" s="9"/>
    </row>
    <row r="70" s="1" customFormat="1" ht="26" customHeight="1" spans="1:12">
      <c r="A70" s="9"/>
      <c r="B70" s="30">
        <v>47</v>
      </c>
      <c r="C70" s="34"/>
      <c r="D70" s="9"/>
      <c r="E70" s="9" t="s">
        <v>166</v>
      </c>
      <c r="F70" s="35">
        <v>1078</v>
      </c>
      <c r="G70" s="36">
        <f t="shared" si="1"/>
        <v>0.00385</v>
      </c>
      <c r="H70" s="37">
        <v>44001.4093865741</v>
      </c>
      <c r="I70" s="35">
        <v>650</v>
      </c>
      <c r="J70" s="36">
        <f t="shared" si="2"/>
        <v>0.00232142857142857</v>
      </c>
      <c r="K70" s="9"/>
      <c r="L70" s="9"/>
    </row>
    <row r="71" s="1" customFormat="1" ht="26" customHeight="1" spans="1:12">
      <c r="A71" s="9"/>
      <c r="B71" s="30">
        <v>48</v>
      </c>
      <c r="C71" s="34"/>
      <c r="D71" s="9"/>
      <c r="E71" s="9" t="s">
        <v>166</v>
      </c>
      <c r="F71" s="35">
        <v>246.4</v>
      </c>
      <c r="G71" s="36">
        <f t="shared" si="1"/>
        <v>0.00088</v>
      </c>
      <c r="H71" s="37">
        <v>43997.4272337963</v>
      </c>
      <c r="I71" s="35">
        <v>39</v>
      </c>
      <c r="J71" s="36">
        <f t="shared" si="2"/>
        <v>0.000139285714285714</v>
      </c>
      <c r="K71" s="9"/>
      <c r="L71" s="9"/>
    </row>
    <row r="72" s="1" customFormat="1" ht="26" customHeight="1" spans="1:12">
      <c r="A72" s="9"/>
      <c r="B72" s="30">
        <v>49</v>
      </c>
      <c r="C72" s="34"/>
      <c r="D72" s="9"/>
      <c r="E72" s="9" t="s">
        <v>167</v>
      </c>
      <c r="F72" s="35">
        <v>600</v>
      </c>
      <c r="G72" s="36">
        <f t="shared" si="1"/>
        <v>0.00214285714285714</v>
      </c>
      <c r="H72" s="37">
        <v>44010.407650463</v>
      </c>
      <c r="I72" s="35">
        <v>531.5</v>
      </c>
      <c r="J72" s="36">
        <f t="shared" si="2"/>
        <v>0.00189821428571429</v>
      </c>
      <c r="K72" s="9"/>
      <c r="L72" s="9"/>
    </row>
    <row r="73" s="1" customFormat="1" ht="26" customHeight="1" spans="1:12">
      <c r="A73" s="9"/>
      <c r="B73" s="30">
        <v>50</v>
      </c>
      <c r="C73" s="34"/>
      <c r="D73" s="9"/>
      <c r="E73" s="9" t="s">
        <v>167</v>
      </c>
      <c r="F73" s="35">
        <v>383</v>
      </c>
      <c r="G73" s="36">
        <f t="shared" si="1"/>
        <v>0.00136785714285714</v>
      </c>
      <c r="H73" s="37">
        <v>43994.3910069444</v>
      </c>
      <c r="I73" s="35">
        <v>950</v>
      </c>
      <c r="J73" s="36">
        <f t="shared" si="2"/>
        <v>0.00339285714285714</v>
      </c>
      <c r="K73" s="9"/>
      <c r="L73" s="9"/>
    </row>
    <row r="74" s="1" customFormat="1" ht="26" customHeight="1" spans="1:12">
      <c r="A74" s="9"/>
      <c r="B74" s="30">
        <v>51</v>
      </c>
      <c r="C74" s="34"/>
      <c r="D74" s="9"/>
      <c r="E74" s="9" t="s">
        <v>167</v>
      </c>
      <c r="F74" s="35">
        <v>489</v>
      </c>
      <c r="G74" s="36">
        <f t="shared" si="1"/>
        <v>0.00174642857142857</v>
      </c>
      <c r="H74" s="37">
        <v>44040</v>
      </c>
      <c r="I74" s="35">
        <v>600</v>
      </c>
      <c r="J74" s="36">
        <f t="shared" si="2"/>
        <v>0.00214285714285714</v>
      </c>
      <c r="K74" s="9"/>
      <c r="L74" s="9"/>
    </row>
    <row r="75" s="1" customFormat="1" ht="26" customHeight="1" spans="1:12">
      <c r="A75" s="9"/>
      <c r="B75" s="30">
        <v>52</v>
      </c>
      <c r="C75" s="34"/>
      <c r="D75" s="9"/>
      <c r="E75" s="9" t="s">
        <v>167</v>
      </c>
      <c r="F75" s="35">
        <v>648</v>
      </c>
      <c r="G75" s="36">
        <f t="shared" si="1"/>
        <v>0.00231428571428571</v>
      </c>
      <c r="H75" s="37">
        <v>44049</v>
      </c>
      <c r="I75" s="35">
        <v>700</v>
      </c>
      <c r="J75" s="36">
        <f t="shared" si="2"/>
        <v>0.0025</v>
      </c>
      <c r="K75" s="9"/>
      <c r="L75" s="9"/>
    </row>
    <row r="76" s="1" customFormat="1" ht="26" customHeight="1" spans="1:12">
      <c r="A76" s="9"/>
      <c r="B76" s="30">
        <v>53</v>
      </c>
      <c r="C76" s="34"/>
      <c r="D76" s="9"/>
      <c r="E76" s="9" t="s">
        <v>167</v>
      </c>
      <c r="F76" s="35">
        <v>600</v>
      </c>
      <c r="G76" s="36">
        <f t="shared" si="1"/>
        <v>0.00214285714285714</v>
      </c>
      <c r="H76" s="37">
        <v>44049</v>
      </c>
      <c r="I76" s="35">
        <v>1710</v>
      </c>
      <c r="J76" s="36">
        <f t="shared" si="2"/>
        <v>0.00610714285714286</v>
      </c>
      <c r="K76" s="9"/>
      <c r="L76" s="9"/>
    </row>
    <row r="77" s="1" customFormat="1" ht="26" customHeight="1" spans="1:12">
      <c r="A77" s="9"/>
      <c r="B77" s="30">
        <v>54</v>
      </c>
      <c r="C77" s="34"/>
      <c r="D77" s="9"/>
      <c r="E77" s="9" t="s">
        <v>167</v>
      </c>
      <c r="F77" s="35">
        <v>700</v>
      </c>
      <c r="G77" s="36">
        <f t="shared" si="1"/>
        <v>0.0025</v>
      </c>
      <c r="H77" s="37">
        <v>44063.4412268518</v>
      </c>
      <c r="I77" s="35">
        <v>750</v>
      </c>
      <c r="J77" s="36">
        <f t="shared" si="2"/>
        <v>0.00267857142857143</v>
      </c>
      <c r="K77" s="9"/>
      <c r="L77" s="9"/>
    </row>
    <row r="78" s="1" customFormat="1" ht="26" customHeight="1" spans="1:12">
      <c r="A78" s="9"/>
      <c r="B78" s="30">
        <v>55</v>
      </c>
      <c r="C78" s="34"/>
      <c r="D78" s="9"/>
      <c r="E78" s="9" t="s">
        <v>167</v>
      </c>
      <c r="F78" s="35">
        <v>2126</v>
      </c>
      <c r="G78" s="36">
        <f t="shared" si="1"/>
        <v>0.00759285714285714</v>
      </c>
      <c r="H78" s="37">
        <v>44069.4548726852</v>
      </c>
      <c r="I78" s="35">
        <v>246.4</v>
      </c>
      <c r="J78" s="36">
        <f t="shared" si="2"/>
        <v>0.00088</v>
      </c>
      <c r="K78" s="9"/>
      <c r="L78" s="9"/>
    </row>
    <row r="79" s="1" customFormat="1" ht="26" customHeight="1" spans="1:12">
      <c r="A79" s="9"/>
      <c r="B79" s="30">
        <v>56</v>
      </c>
      <c r="C79" s="34"/>
      <c r="D79" s="9"/>
      <c r="E79" s="9" t="s">
        <v>167</v>
      </c>
      <c r="F79" s="35">
        <v>1856</v>
      </c>
      <c r="G79" s="36">
        <f t="shared" si="1"/>
        <v>0.00662857142857143</v>
      </c>
      <c r="H79" s="37">
        <v>44064</v>
      </c>
      <c r="I79" s="9">
        <v>-246.4</v>
      </c>
      <c r="J79" s="36">
        <f t="shared" si="2"/>
        <v>-0.00088</v>
      </c>
      <c r="K79" s="9"/>
      <c r="L79" s="9"/>
    </row>
    <row r="80" s="1" customFormat="1" ht="26" customHeight="1" spans="1:12">
      <c r="A80" s="9"/>
      <c r="B80" s="30">
        <v>57</v>
      </c>
      <c r="C80" s="34"/>
      <c r="D80" s="9"/>
      <c r="E80" s="9" t="s">
        <v>167</v>
      </c>
      <c r="F80" s="35">
        <v>246.4</v>
      </c>
      <c r="G80" s="36">
        <f t="shared" si="1"/>
        <v>0.00088</v>
      </c>
      <c r="H80" s="37">
        <v>44069.4548726852</v>
      </c>
      <c r="I80" s="35">
        <v>246.4</v>
      </c>
      <c r="J80" s="36">
        <f t="shared" si="2"/>
        <v>0.00088</v>
      </c>
      <c r="K80" s="9"/>
      <c r="L80" s="9"/>
    </row>
    <row r="81" s="1" customFormat="1" ht="26" customHeight="1" spans="1:12">
      <c r="A81" s="9"/>
      <c r="B81" s="30">
        <v>58</v>
      </c>
      <c r="C81" s="34"/>
      <c r="D81" s="9"/>
      <c r="E81" s="9" t="s">
        <v>167</v>
      </c>
      <c r="F81" s="9">
        <v>-246.4</v>
      </c>
      <c r="G81" s="36">
        <f t="shared" si="1"/>
        <v>-0.00088</v>
      </c>
      <c r="H81" s="37">
        <v>44069.4547685185</v>
      </c>
      <c r="I81" s="35">
        <v>1856</v>
      </c>
      <c r="J81" s="36">
        <f t="shared" si="2"/>
        <v>0.00662857142857143</v>
      </c>
      <c r="K81" s="9"/>
      <c r="L81" s="9"/>
    </row>
    <row r="82" s="1" customFormat="1" ht="26" customHeight="1" spans="1:12">
      <c r="A82" s="9"/>
      <c r="B82" s="30">
        <v>59</v>
      </c>
      <c r="C82" s="34"/>
      <c r="D82" s="9"/>
      <c r="E82" s="9" t="s">
        <v>168</v>
      </c>
      <c r="F82" s="35">
        <v>7640</v>
      </c>
      <c r="G82" s="36">
        <f t="shared" si="1"/>
        <v>0.0272857142857143</v>
      </c>
      <c r="H82" s="37">
        <v>44063.4410648148</v>
      </c>
      <c r="I82" s="35">
        <v>383</v>
      </c>
      <c r="J82" s="36">
        <f t="shared" si="2"/>
        <v>0.00136785714285714</v>
      </c>
      <c r="K82" s="9"/>
      <c r="L82" s="9"/>
    </row>
    <row r="83" s="1" customFormat="1" ht="26" customHeight="1" spans="1:12">
      <c r="A83" s="9"/>
      <c r="B83" s="30">
        <v>60</v>
      </c>
      <c r="C83" s="34"/>
      <c r="D83" s="9"/>
      <c r="E83" s="9" t="s">
        <v>168</v>
      </c>
      <c r="F83" s="35">
        <v>315.5</v>
      </c>
      <c r="G83" s="36">
        <f t="shared" si="1"/>
        <v>0.00112678571428571</v>
      </c>
      <c r="H83" s="37">
        <v>44063.4411574074</v>
      </c>
      <c r="I83" s="35">
        <v>489</v>
      </c>
      <c r="J83" s="36">
        <f t="shared" si="2"/>
        <v>0.00174642857142857</v>
      </c>
      <c r="K83" s="9"/>
      <c r="L83" s="9"/>
    </row>
    <row r="84" s="1" customFormat="1" ht="26" customHeight="1" spans="1:12">
      <c r="A84" s="9"/>
      <c r="B84" s="30">
        <v>61</v>
      </c>
      <c r="C84" s="34"/>
      <c r="D84" s="9"/>
      <c r="E84" s="9" t="s">
        <v>168</v>
      </c>
      <c r="F84" s="35">
        <v>480</v>
      </c>
      <c r="G84" s="36">
        <f t="shared" si="1"/>
        <v>0.00171428571428571</v>
      </c>
      <c r="H84" s="37" t="s">
        <v>169</v>
      </c>
      <c r="I84" s="35">
        <v>2548</v>
      </c>
      <c r="J84" s="36">
        <f t="shared" si="2"/>
        <v>0.0091</v>
      </c>
      <c r="K84" s="9"/>
      <c r="L84" s="9"/>
    </row>
    <row r="85" s="1" customFormat="1" ht="26" customHeight="1" spans="1:12">
      <c r="A85" s="9"/>
      <c r="B85" s="30">
        <v>62</v>
      </c>
      <c r="C85" s="34"/>
      <c r="D85" s="9"/>
      <c r="E85" s="9" t="s">
        <v>168</v>
      </c>
      <c r="F85" s="35">
        <v>425</v>
      </c>
      <c r="G85" s="36">
        <f t="shared" si="1"/>
        <v>0.00151785714285714</v>
      </c>
      <c r="H85" s="37">
        <v>44063.4413541667</v>
      </c>
      <c r="I85" s="35">
        <v>540</v>
      </c>
      <c r="J85" s="36">
        <f t="shared" si="2"/>
        <v>0.00192857142857143</v>
      </c>
      <c r="K85" s="9"/>
      <c r="L85" s="9"/>
    </row>
    <row r="86" s="1" customFormat="1" ht="26" customHeight="1" spans="1:12">
      <c r="A86" s="9"/>
      <c r="B86" s="30">
        <v>63</v>
      </c>
      <c r="C86" s="34"/>
      <c r="D86" s="9"/>
      <c r="E86" s="9" t="s">
        <v>168</v>
      </c>
      <c r="F86" s="35">
        <v>3695</v>
      </c>
      <c r="G86" s="36">
        <f t="shared" si="1"/>
        <v>0.0131964285714286</v>
      </c>
      <c r="H86" s="37">
        <v>44069.4554398148</v>
      </c>
      <c r="I86" s="35">
        <v>2126</v>
      </c>
      <c r="J86" s="36">
        <f t="shared" si="2"/>
        <v>0.00759285714285714</v>
      </c>
      <c r="K86" s="9"/>
      <c r="L86" s="9"/>
    </row>
    <row r="87" s="1" customFormat="1" ht="26" customHeight="1" spans="1:12">
      <c r="A87" s="9"/>
      <c r="B87" s="30">
        <v>64</v>
      </c>
      <c r="C87" s="34"/>
      <c r="D87" s="9"/>
      <c r="E87" s="9" t="s">
        <v>168</v>
      </c>
      <c r="F87" s="35">
        <v>600</v>
      </c>
      <c r="G87" s="36">
        <f t="shared" si="1"/>
        <v>0.00214285714285714</v>
      </c>
      <c r="H87" s="37">
        <v>44004.4512268519</v>
      </c>
      <c r="I87" s="35">
        <v>1200</v>
      </c>
      <c r="J87" s="36">
        <f t="shared" si="2"/>
        <v>0.00428571428571429</v>
      </c>
      <c r="K87" s="9"/>
      <c r="L87" s="9"/>
    </row>
    <row r="88" s="1" customFormat="1" ht="26" customHeight="1" spans="1:12">
      <c r="A88" s="9"/>
      <c r="B88" s="30">
        <v>65</v>
      </c>
      <c r="C88" s="34"/>
      <c r="D88" s="9"/>
      <c r="E88" s="9" t="s">
        <v>168</v>
      </c>
      <c r="F88" s="35">
        <v>2862.5</v>
      </c>
      <c r="G88" s="36">
        <f t="shared" ref="G88:G95" si="3">F88/280000</f>
        <v>0.0102232142857143</v>
      </c>
      <c r="H88" s="37">
        <v>44076</v>
      </c>
      <c r="I88" s="35">
        <v>700</v>
      </c>
      <c r="J88" s="36">
        <f t="shared" ref="J88:J117" si="4">I88/280000</f>
        <v>0.0025</v>
      </c>
      <c r="K88" s="9"/>
      <c r="L88" s="9"/>
    </row>
    <row r="89" s="1" customFormat="1" ht="26" customHeight="1" spans="1:12">
      <c r="A89" s="9"/>
      <c r="B89" s="30">
        <v>66</v>
      </c>
      <c r="C89" s="34"/>
      <c r="D89" s="9"/>
      <c r="E89" s="9" t="s">
        <v>170</v>
      </c>
      <c r="F89" s="35">
        <v>94184.48</v>
      </c>
      <c r="G89" s="36">
        <f t="shared" si="3"/>
        <v>0.336373142857143</v>
      </c>
      <c r="H89" s="37">
        <v>44076</v>
      </c>
      <c r="I89" s="35">
        <v>1710</v>
      </c>
      <c r="J89" s="36">
        <f t="shared" si="4"/>
        <v>0.00610714285714286</v>
      </c>
      <c r="K89" s="9"/>
      <c r="L89" s="9"/>
    </row>
    <row r="90" s="1" customFormat="1" ht="26" customHeight="1" spans="1:12">
      <c r="A90" s="9"/>
      <c r="B90" s="30">
        <v>67</v>
      </c>
      <c r="C90" s="34"/>
      <c r="D90" s="9"/>
      <c r="E90" s="9" t="s">
        <v>171</v>
      </c>
      <c r="F90" s="35">
        <v>26900</v>
      </c>
      <c r="G90" s="36">
        <f t="shared" si="3"/>
        <v>0.0960714285714286</v>
      </c>
      <c r="H90" s="37">
        <v>44089</v>
      </c>
      <c r="I90" s="35">
        <v>450</v>
      </c>
      <c r="J90" s="36">
        <f t="shared" si="4"/>
        <v>0.00160714285714286</v>
      </c>
      <c r="K90" s="9"/>
      <c r="L90" s="9"/>
    </row>
    <row r="91" s="1" customFormat="1" ht="26" customHeight="1" spans="1:12">
      <c r="A91" s="9"/>
      <c r="B91" s="30">
        <v>68</v>
      </c>
      <c r="C91" s="34"/>
      <c r="D91" s="9"/>
      <c r="E91" s="9" t="s">
        <v>171</v>
      </c>
      <c r="F91" s="35">
        <v>1890</v>
      </c>
      <c r="G91" s="36">
        <f t="shared" si="3"/>
        <v>0.00675</v>
      </c>
      <c r="H91" s="37">
        <v>44089</v>
      </c>
      <c r="I91" s="35">
        <v>1530</v>
      </c>
      <c r="J91" s="36">
        <f t="shared" si="4"/>
        <v>0.00546428571428571</v>
      </c>
      <c r="K91" s="9"/>
      <c r="L91" s="9"/>
    </row>
    <row r="92" s="1" customFormat="1" ht="26" customHeight="1" spans="1:12">
      <c r="A92" s="9"/>
      <c r="B92" s="30">
        <v>69</v>
      </c>
      <c r="C92" s="34"/>
      <c r="D92" s="9"/>
      <c r="E92" s="9" t="s">
        <v>171</v>
      </c>
      <c r="F92" s="35">
        <v>6022.12</v>
      </c>
      <c r="G92" s="36">
        <f t="shared" si="3"/>
        <v>0.0215075714285714</v>
      </c>
      <c r="H92" s="37">
        <v>44089</v>
      </c>
      <c r="I92" s="35">
        <v>1750</v>
      </c>
      <c r="J92" s="36">
        <f t="shared" si="4"/>
        <v>0.00625</v>
      </c>
      <c r="K92" s="9"/>
      <c r="L92" s="9"/>
    </row>
    <row r="93" s="1" customFormat="1" ht="26" customHeight="1" spans="1:12">
      <c r="A93" s="9"/>
      <c r="B93" s="30">
        <v>70</v>
      </c>
      <c r="C93" s="34"/>
      <c r="D93" s="9"/>
      <c r="E93" s="9" t="s">
        <v>171</v>
      </c>
      <c r="F93" s="35">
        <v>1890</v>
      </c>
      <c r="G93" s="36">
        <f t="shared" si="3"/>
        <v>0.00675</v>
      </c>
      <c r="H93" s="37">
        <v>44089</v>
      </c>
      <c r="I93" s="35">
        <v>2020</v>
      </c>
      <c r="J93" s="36">
        <f t="shared" si="4"/>
        <v>0.00721428571428571</v>
      </c>
      <c r="K93" s="9"/>
      <c r="L93" s="9"/>
    </row>
    <row r="94" s="1" customFormat="1" ht="26" customHeight="1" spans="1:12">
      <c r="A94" s="9"/>
      <c r="B94" s="30">
        <v>71</v>
      </c>
      <c r="C94" s="34"/>
      <c r="D94" s="9"/>
      <c r="E94" s="9" t="s">
        <v>171</v>
      </c>
      <c r="F94" s="35">
        <v>-1890</v>
      </c>
      <c r="G94" s="36">
        <f t="shared" si="3"/>
        <v>-0.00675</v>
      </c>
      <c r="H94" s="37">
        <v>44089</v>
      </c>
      <c r="I94" s="35">
        <v>1040</v>
      </c>
      <c r="J94" s="36">
        <f t="shared" si="4"/>
        <v>0.00371428571428571</v>
      </c>
      <c r="K94" s="9"/>
      <c r="L94" s="9"/>
    </row>
    <row r="95" s="1" customFormat="1" ht="26" customHeight="1" spans="1:12">
      <c r="A95" s="9"/>
      <c r="B95" s="30">
        <v>72</v>
      </c>
      <c r="C95" s="34"/>
      <c r="D95" s="9"/>
      <c r="E95" s="9" t="s">
        <v>171</v>
      </c>
      <c r="F95" s="35">
        <v>-91.5</v>
      </c>
      <c r="G95" s="36">
        <f t="shared" si="3"/>
        <v>-0.000326785714285714</v>
      </c>
      <c r="H95" s="37">
        <v>44091</v>
      </c>
      <c r="I95" s="35">
        <v>450</v>
      </c>
      <c r="J95" s="36">
        <f t="shared" si="4"/>
        <v>0.00160714285714286</v>
      </c>
      <c r="K95" s="9"/>
      <c r="L95" s="9"/>
    </row>
    <row r="96" s="1" customFormat="1" ht="26" customHeight="1" spans="1:12">
      <c r="A96" s="9"/>
      <c r="B96" s="30">
        <v>73</v>
      </c>
      <c r="C96" s="34"/>
      <c r="D96" s="9"/>
      <c r="E96" s="9"/>
      <c r="F96" s="9"/>
      <c r="G96" s="9"/>
      <c r="H96" s="37">
        <v>44089</v>
      </c>
      <c r="I96" s="35">
        <v>400</v>
      </c>
      <c r="J96" s="36">
        <f t="shared" si="4"/>
        <v>0.00142857142857143</v>
      </c>
      <c r="K96" s="9"/>
      <c r="L96" s="9"/>
    </row>
    <row r="97" s="1" customFormat="1" ht="26" customHeight="1" spans="1:12">
      <c r="A97" s="9"/>
      <c r="B97" s="30">
        <v>74</v>
      </c>
      <c r="C97" s="34"/>
      <c r="D97" s="9"/>
      <c r="E97" s="9"/>
      <c r="F97" s="9"/>
      <c r="G97" s="9"/>
      <c r="H97" s="37">
        <v>44098</v>
      </c>
      <c r="I97" s="35">
        <v>480</v>
      </c>
      <c r="J97" s="36">
        <f t="shared" si="4"/>
        <v>0.00171428571428571</v>
      </c>
      <c r="K97" s="9"/>
      <c r="L97" s="9"/>
    </row>
    <row r="98" s="1" customFormat="1" ht="26" customHeight="1" spans="1:12">
      <c r="A98" s="9"/>
      <c r="B98" s="30">
        <v>75</v>
      </c>
      <c r="C98" s="34"/>
      <c r="D98" s="9"/>
      <c r="E98" s="9"/>
      <c r="F98" s="9"/>
      <c r="G98" s="9"/>
      <c r="H98" s="37">
        <v>44089.4686111111</v>
      </c>
      <c r="I98" s="35">
        <v>4580</v>
      </c>
      <c r="J98" s="36">
        <f t="shared" si="4"/>
        <v>0.0163571428571429</v>
      </c>
      <c r="K98" s="9"/>
      <c r="L98" s="9"/>
    </row>
    <row r="99" s="1" customFormat="1" ht="26" customHeight="1" spans="1:12">
      <c r="A99" s="9"/>
      <c r="B99" s="30">
        <v>76</v>
      </c>
      <c r="C99" s="34"/>
      <c r="D99" s="9"/>
      <c r="E99" s="9"/>
      <c r="F99" s="9"/>
      <c r="G99" s="9"/>
      <c r="H99" s="37">
        <v>44089.4696064815</v>
      </c>
      <c r="I99" s="35">
        <v>3200</v>
      </c>
      <c r="J99" s="36">
        <f t="shared" si="4"/>
        <v>0.0114285714285714</v>
      </c>
      <c r="K99" s="9"/>
      <c r="L99" s="9"/>
    </row>
    <row r="100" s="1" customFormat="1" ht="26" customHeight="1" spans="1:12">
      <c r="A100" s="9"/>
      <c r="B100" s="30">
        <v>77</v>
      </c>
      <c r="C100" s="34"/>
      <c r="D100" s="9"/>
      <c r="E100" s="9"/>
      <c r="F100" s="9"/>
      <c r="G100" s="9"/>
      <c r="H100" s="37">
        <v>44089.4684953704</v>
      </c>
      <c r="I100" s="35">
        <v>1078</v>
      </c>
      <c r="J100" s="36">
        <f t="shared" si="4"/>
        <v>0.00385</v>
      </c>
      <c r="K100" s="9"/>
      <c r="L100" s="9"/>
    </row>
    <row r="101" s="1" customFormat="1" ht="26" customHeight="1" spans="1:12">
      <c r="A101" s="9"/>
      <c r="B101" s="30">
        <v>78</v>
      </c>
      <c r="C101" s="34"/>
      <c r="D101" s="9"/>
      <c r="E101" s="9"/>
      <c r="F101" s="9"/>
      <c r="G101" s="9"/>
      <c r="H101" s="37">
        <v>44089.4687731481</v>
      </c>
      <c r="I101" s="35">
        <v>315.5</v>
      </c>
      <c r="J101" s="36">
        <f t="shared" si="4"/>
        <v>0.00112678571428571</v>
      </c>
      <c r="K101" s="9"/>
      <c r="L101" s="9"/>
    </row>
    <row r="102" s="1" customFormat="1" ht="26" customHeight="1" spans="1:12">
      <c r="A102" s="9"/>
      <c r="B102" s="30">
        <v>79</v>
      </c>
      <c r="C102" s="34"/>
      <c r="D102" s="9"/>
      <c r="E102" s="9"/>
      <c r="F102" s="9"/>
      <c r="G102" s="9"/>
      <c r="H102" s="37">
        <v>44118.4714814815</v>
      </c>
      <c r="I102" s="35">
        <v>14137.24</v>
      </c>
      <c r="J102" s="36">
        <f t="shared" si="4"/>
        <v>0.0504901428571429</v>
      </c>
      <c r="K102" s="9"/>
      <c r="L102" s="9"/>
    </row>
    <row r="103" s="1" customFormat="1" ht="26" customHeight="1" spans="1:12">
      <c r="A103" s="9"/>
      <c r="B103" s="30">
        <v>80</v>
      </c>
      <c r="C103" s="34"/>
      <c r="D103" s="9"/>
      <c r="E103" s="9"/>
      <c r="F103" s="9"/>
      <c r="G103" s="9"/>
      <c r="H103" s="37">
        <v>44114.4394444444</v>
      </c>
      <c r="I103" s="35">
        <v>2862.5</v>
      </c>
      <c r="J103" s="36">
        <f t="shared" si="4"/>
        <v>0.0102232142857143</v>
      </c>
      <c r="K103" s="9"/>
      <c r="L103" s="9"/>
    </row>
    <row r="104" s="1" customFormat="1" ht="26" customHeight="1" spans="1:12">
      <c r="A104" s="9"/>
      <c r="B104" s="30">
        <v>81</v>
      </c>
      <c r="C104" s="34"/>
      <c r="D104" s="9"/>
      <c r="E104" s="9"/>
      <c r="F104" s="9"/>
      <c r="G104" s="9"/>
      <c r="H104" s="37">
        <v>44114.4391435185</v>
      </c>
      <c r="I104" s="35">
        <v>425</v>
      </c>
      <c r="J104" s="36">
        <f t="shared" si="4"/>
        <v>0.00151785714285714</v>
      </c>
      <c r="K104" s="9"/>
      <c r="L104" s="9"/>
    </row>
    <row r="105" s="1" customFormat="1" ht="26" customHeight="1" spans="1:12">
      <c r="A105" s="9"/>
      <c r="B105" s="30">
        <v>82</v>
      </c>
      <c r="C105" s="34"/>
      <c r="D105" s="9"/>
      <c r="E105" s="9"/>
      <c r="F105" s="9"/>
      <c r="G105" s="9"/>
      <c r="H105" s="37">
        <v>44114</v>
      </c>
      <c r="I105" s="35">
        <v>600</v>
      </c>
      <c r="J105" s="36">
        <f t="shared" si="4"/>
        <v>0.00214285714285714</v>
      </c>
      <c r="K105" s="9"/>
      <c r="L105" s="9"/>
    </row>
    <row r="106" s="1" customFormat="1" ht="26" customHeight="1" spans="1:12">
      <c r="A106" s="9"/>
      <c r="B106" s="30">
        <v>83</v>
      </c>
      <c r="C106" s="34"/>
      <c r="D106" s="9"/>
      <c r="E106" s="9"/>
      <c r="F106" s="9"/>
      <c r="G106" s="9"/>
      <c r="H106" s="37">
        <v>44114.4393055556</v>
      </c>
      <c r="I106" s="35">
        <v>3695</v>
      </c>
      <c r="J106" s="36">
        <f t="shared" si="4"/>
        <v>0.0131964285714286</v>
      </c>
      <c r="K106" s="9"/>
      <c r="L106" s="9"/>
    </row>
    <row r="107" s="1" customFormat="1" ht="26" customHeight="1" spans="1:12">
      <c r="A107" s="9"/>
      <c r="B107" s="30">
        <v>84</v>
      </c>
      <c r="C107" s="34"/>
      <c r="D107" s="9"/>
      <c r="E107" s="9"/>
      <c r="F107" s="9"/>
      <c r="G107" s="9"/>
      <c r="H107" s="37">
        <v>44153.4729861111</v>
      </c>
      <c r="I107" s="35">
        <v>40023.62</v>
      </c>
      <c r="J107" s="36">
        <f t="shared" si="4"/>
        <v>0.1429415</v>
      </c>
      <c r="K107" s="9"/>
      <c r="L107" s="9"/>
    </row>
    <row r="108" s="1" customFormat="1" ht="26" customHeight="1" spans="1:12">
      <c r="A108" s="9"/>
      <c r="B108" s="30">
        <v>85</v>
      </c>
      <c r="C108" s="34"/>
      <c r="D108" s="9"/>
      <c r="E108" s="9"/>
      <c r="F108" s="9"/>
      <c r="G108" s="9"/>
      <c r="H108" s="37">
        <v>44148</v>
      </c>
      <c r="I108" s="35">
        <v>700</v>
      </c>
      <c r="J108" s="36">
        <f t="shared" si="4"/>
        <v>0.0025</v>
      </c>
      <c r="K108" s="9"/>
      <c r="L108" s="9"/>
    </row>
    <row r="109" s="1" customFormat="1" ht="26" customHeight="1" spans="1:12">
      <c r="A109" s="9"/>
      <c r="B109" s="30">
        <v>86</v>
      </c>
      <c r="C109" s="34"/>
      <c r="D109" s="9"/>
      <c r="E109" s="9"/>
      <c r="F109" s="9"/>
      <c r="G109" s="9"/>
      <c r="H109" s="37">
        <v>44148</v>
      </c>
      <c r="I109" s="35">
        <v>1710</v>
      </c>
      <c r="J109" s="36">
        <f t="shared" si="4"/>
        <v>0.00610714285714286</v>
      </c>
      <c r="K109" s="9"/>
      <c r="L109" s="9"/>
    </row>
    <row r="110" s="1" customFormat="1" ht="26" customHeight="1" spans="1:12">
      <c r="A110" s="9"/>
      <c r="B110" s="30">
        <v>87</v>
      </c>
      <c r="C110" s="34"/>
      <c r="D110" s="9"/>
      <c r="E110" s="9"/>
      <c r="F110" s="9"/>
      <c r="G110" s="9"/>
      <c r="H110" s="37">
        <v>44181.4835416667</v>
      </c>
      <c r="I110" s="35">
        <v>429.39</v>
      </c>
      <c r="J110" s="36">
        <f t="shared" si="4"/>
        <v>0.00153353571428571</v>
      </c>
      <c r="K110" s="9"/>
      <c r="L110" s="9"/>
    </row>
    <row r="111" s="1" customFormat="1" ht="26" customHeight="1" spans="1:12">
      <c r="A111" s="9"/>
      <c r="B111" s="30">
        <v>88</v>
      </c>
      <c r="C111" s="34"/>
      <c r="D111" s="9"/>
      <c r="E111" s="9"/>
      <c r="F111" s="9"/>
      <c r="G111" s="9"/>
      <c r="H111" s="37">
        <v>44181.4836689815</v>
      </c>
      <c r="I111" s="35">
        <v>1257.17</v>
      </c>
      <c r="J111" s="36">
        <f t="shared" si="4"/>
        <v>0.00448989285714286</v>
      </c>
      <c r="K111" s="9"/>
      <c r="L111" s="9"/>
    </row>
    <row r="112" s="1" customFormat="1" ht="26" customHeight="1" spans="1:12">
      <c r="A112" s="9"/>
      <c r="B112" s="30">
        <v>89</v>
      </c>
      <c r="C112" s="34"/>
      <c r="D112" s="9"/>
      <c r="E112" s="9"/>
      <c r="F112" s="9"/>
      <c r="G112" s="9"/>
      <c r="H112" s="37">
        <v>44182.5203472222</v>
      </c>
      <c r="I112" s="35">
        <v>66923.62</v>
      </c>
      <c r="J112" s="36">
        <f t="shared" si="4"/>
        <v>0.239012928571429</v>
      </c>
      <c r="K112" s="9"/>
      <c r="L112" s="9"/>
    </row>
    <row r="113" s="1" customFormat="1" ht="26" customHeight="1" spans="1:12">
      <c r="A113" s="9"/>
      <c r="B113" s="30">
        <v>90</v>
      </c>
      <c r="C113" s="34"/>
      <c r="D113" s="9"/>
      <c r="E113" s="9"/>
      <c r="F113" s="9"/>
      <c r="G113" s="9"/>
      <c r="H113" s="37">
        <v>44183.4350115741</v>
      </c>
      <c r="I113" s="35">
        <v>2110</v>
      </c>
      <c r="J113" s="36">
        <f t="shared" si="4"/>
        <v>0.00753571428571429</v>
      </c>
      <c r="K113" s="9"/>
      <c r="L113" s="9"/>
    </row>
    <row r="114" s="1" customFormat="1" ht="26" customHeight="1" spans="1:12">
      <c r="A114" s="9"/>
      <c r="B114" s="30">
        <v>91</v>
      </c>
      <c r="C114" s="34"/>
      <c r="D114" s="9"/>
      <c r="E114" s="9"/>
      <c r="F114" s="9"/>
      <c r="G114" s="9"/>
      <c r="H114" s="37">
        <v>44182.679212963</v>
      </c>
      <c r="I114" s="35">
        <v>520</v>
      </c>
      <c r="J114" s="36">
        <f t="shared" si="4"/>
        <v>0.00185714285714286</v>
      </c>
      <c r="K114" s="9"/>
      <c r="L114" s="9"/>
    </row>
    <row r="115" s="1" customFormat="1" ht="26" customHeight="1" spans="1:12">
      <c r="A115" s="9"/>
      <c r="B115" s="30">
        <v>92</v>
      </c>
      <c r="C115" s="34"/>
      <c r="D115" s="9"/>
      <c r="E115" s="9"/>
      <c r="F115" s="9"/>
      <c r="G115" s="9"/>
      <c r="H115" s="37">
        <v>44182.6803356481</v>
      </c>
      <c r="I115" s="35">
        <v>2362</v>
      </c>
      <c r="J115" s="36">
        <f t="shared" si="4"/>
        <v>0.00843571428571429</v>
      </c>
      <c r="K115" s="9"/>
      <c r="L115" s="9"/>
    </row>
    <row r="116" s="1" customFormat="1" ht="26" customHeight="1" spans="1:12">
      <c r="A116" s="9"/>
      <c r="B116" s="30">
        <v>93</v>
      </c>
      <c r="C116" s="34"/>
      <c r="D116" s="9"/>
      <c r="E116" s="9"/>
      <c r="F116" s="9"/>
      <c r="G116" s="9"/>
      <c r="H116" s="37">
        <v>44181.4813310185</v>
      </c>
      <c r="I116" s="35">
        <v>513.06</v>
      </c>
      <c r="J116" s="36">
        <f t="shared" si="4"/>
        <v>0.00183235714285714</v>
      </c>
      <c r="K116" s="9"/>
      <c r="L116" s="9"/>
    </row>
    <row r="117" s="1" customFormat="1" ht="26" customHeight="1" spans="1:12">
      <c r="A117" s="9"/>
      <c r="B117" s="30"/>
      <c r="C117" s="34"/>
      <c r="D117" s="9"/>
      <c r="E117" s="9"/>
      <c r="F117" s="9"/>
      <c r="G117" s="9"/>
      <c r="H117" s="37">
        <v>44182.6799074074</v>
      </c>
      <c r="I117" s="35">
        <v>629</v>
      </c>
      <c r="J117" s="36">
        <f t="shared" si="4"/>
        <v>0.00224642857142857</v>
      </c>
      <c r="K117" s="9"/>
      <c r="L117" s="9"/>
    </row>
    <row r="118" s="1" customFormat="1" ht="26" customHeight="1" spans="1:12">
      <c r="A118" s="9"/>
      <c r="B118" s="17" t="s">
        <v>172</v>
      </c>
      <c r="C118" s="17"/>
      <c r="D118" s="17"/>
      <c r="E118" s="17"/>
      <c r="F118" s="17"/>
      <c r="G118" s="17"/>
      <c r="H118" s="17"/>
      <c r="I118" s="17"/>
      <c r="J118" s="17"/>
      <c r="K118" s="53"/>
      <c r="L118" s="9"/>
    </row>
    <row r="119" s="1" customFormat="1" ht="26" customHeight="1" spans="1:12">
      <c r="A119" s="38" t="s">
        <v>62</v>
      </c>
      <c r="B119" s="39"/>
      <c r="C119" s="39"/>
      <c r="D119" s="39"/>
      <c r="E119" s="39"/>
      <c r="F119" s="39"/>
      <c r="G119" s="39"/>
      <c r="H119" s="39"/>
      <c r="I119" s="39"/>
      <c r="J119" s="39"/>
      <c r="K119" s="62"/>
      <c r="L119" s="30"/>
    </row>
    <row r="120" s="1" customFormat="1" ht="26" customHeight="1" spans="1:12">
      <c r="A120" s="30" t="s">
        <v>63</v>
      </c>
      <c r="B120" s="30"/>
      <c r="C120" s="30"/>
      <c r="D120" s="9" t="s">
        <v>64</v>
      </c>
      <c r="E120" s="9"/>
      <c r="F120" s="40">
        <v>43831</v>
      </c>
      <c r="G120" s="9"/>
      <c r="H120" s="9"/>
      <c r="I120" s="9" t="s">
        <v>65</v>
      </c>
      <c r="J120" s="9"/>
      <c r="K120" s="40">
        <v>43831</v>
      </c>
      <c r="L120" s="9"/>
    </row>
    <row r="121" s="1" customFormat="1" ht="26" customHeight="1" spans="1:12">
      <c r="A121" s="30"/>
      <c r="B121" s="30"/>
      <c r="C121" s="30"/>
      <c r="D121" s="9" t="s">
        <v>66</v>
      </c>
      <c r="E121" s="9"/>
      <c r="F121" s="40">
        <v>44166</v>
      </c>
      <c r="G121" s="9"/>
      <c r="H121" s="9"/>
      <c r="I121" s="9" t="s">
        <v>67</v>
      </c>
      <c r="J121" s="9"/>
      <c r="K121" s="40">
        <v>44166</v>
      </c>
      <c r="L121" s="9"/>
    </row>
    <row r="122" s="1" customFormat="1" ht="43" customHeight="1" spans="1:12">
      <c r="A122" s="30"/>
      <c r="B122" s="30"/>
      <c r="C122" s="30"/>
      <c r="D122" s="9" t="s">
        <v>68</v>
      </c>
      <c r="E122" s="9"/>
      <c r="F122" s="9"/>
      <c r="G122" s="9"/>
      <c r="H122" s="9"/>
      <c r="I122" s="9"/>
      <c r="J122" s="9"/>
      <c r="K122" s="9"/>
      <c r="L122" s="9"/>
    </row>
    <row r="123" s="1" customFormat="1" ht="26" customHeight="1" spans="1:12">
      <c r="A123" s="41" t="s">
        <v>69</v>
      </c>
      <c r="B123" s="41"/>
      <c r="C123" s="41"/>
      <c r="D123" s="41"/>
      <c r="E123" s="41"/>
      <c r="F123" s="41"/>
      <c r="G123" s="41"/>
      <c r="H123" s="41"/>
      <c r="I123" s="41"/>
      <c r="J123" s="41"/>
      <c r="K123" s="41"/>
      <c r="L123" s="63"/>
    </row>
    <row r="124" s="1" customFormat="1" ht="26" customHeight="1" spans="1:12">
      <c r="A124" s="9" t="s">
        <v>70</v>
      </c>
      <c r="B124" s="9" t="s">
        <v>71</v>
      </c>
      <c r="C124" s="9"/>
      <c r="D124" s="9"/>
      <c r="E124" s="9"/>
      <c r="F124" s="9"/>
      <c r="G124" s="10" t="s">
        <v>72</v>
      </c>
      <c r="H124" s="11"/>
      <c r="I124" s="12"/>
      <c r="J124" s="10" t="s">
        <v>73</v>
      </c>
      <c r="K124" s="12"/>
      <c r="L124" s="9"/>
    </row>
    <row r="125" s="1" customFormat="1" ht="44" customHeight="1" spans="1:12">
      <c r="A125" s="9"/>
      <c r="B125" s="10" t="s">
        <v>74</v>
      </c>
      <c r="C125" s="12"/>
      <c r="D125" s="10" t="s">
        <v>173</v>
      </c>
      <c r="E125" s="11"/>
      <c r="F125" s="12"/>
      <c r="G125" s="10" t="s">
        <v>173</v>
      </c>
      <c r="H125" s="11"/>
      <c r="I125" s="12"/>
      <c r="J125" s="10"/>
      <c r="K125" s="12"/>
      <c r="L125" s="9"/>
    </row>
    <row r="126" s="1" customFormat="1" ht="85" customHeight="1" spans="1:12">
      <c r="A126" s="9"/>
      <c r="B126" s="10" t="s">
        <v>77</v>
      </c>
      <c r="C126" s="12"/>
      <c r="D126" s="42" t="s">
        <v>174</v>
      </c>
      <c r="E126" s="43"/>
      <c r="F126" s="44"/>
      <c r="G126" s="42" t="s">
        <v>174</v>
      </c>
      <c r="H126" s="43"/>
      <c r="I126" s="44"/>
      <c r="J126" s="42" t="s">
        <v>175</v>
      </c>
      <c r="K126" s="44"/>
      <c r="L126" s="64"/>
    </row>
    <row r="127" s="1" customFormat="1" ht="26" customHeight="1" spans="1:12">
      <c r="A127" s="16" t="s">
        <v>79</v>
      </c>
      <c r="B127" s="17"/>
      <c r="C127" s="17"/>
      <c r="D127" s="17"/>
      <c r="E127" s="17"/>
      <c r="F127" s="17"/>
      <c r="G127" s="17"/>
      <c r="H127" s="17"/>
      <c r="I127" s="17"/>
      <c r="J127" s="17"/>
      <c r="K127" s="53"/>
      <c r="L127" s="9"/>
    </row>
    <row r="128" s="1" customFormat="1" ht="26" customHeight="1" spans="1:12">
      <c r="A128" s="9" t="s">
        <v>80</v>
      </c>
      <c r="B128" s="9" t="s">
        <v>81</v>
      </c>
      <c r="C128" s="9"/>
      <c r="D128" s="9" t="s">
        <v>82</v>
      </c>
      <c r="E128" s="9" t="s">
        <v>83</v>
      </c>
      <c r="F128" s="9"/>
      <c r="G128" s="9"/>
      <c r="H128" s="9"/>
      <c r="I128" s="9" t="s">
        <v>84</v>
      </c>
      <c r="J128" s="9" t="s">
        <v>85</v>
      </c>
      <c r="K128" s="9" t="s">
        <v>86</v>
      </c>
      <c r="L128" s="9"/>
    </row>
    <row r="129" s="1" customFormat="1" ht="26" customHeight="1" spans="1:12">
      <c r="A129" s="9"/>
      <c r="B129" s="9" t="s">
        <v>87</v>
      </c>
      <c r="C129" s="9"/>
      <c r="D129" s="9" t="s">
        <v>88</v>
      </c>
      <c r="E129" s="20"/>
      <c r="F129" s="20"/>
      <c r="G129" s="20"/>
      <c r="H129" s="20"/>
      <c r="I129" s="9"/>
      <c r="J129" s="9"/>
      <c r="K129" s="9"/>
      <c r="L129" s="9"/>
    </row>
    <row r="130" s="1" customFormat="1" ht="26" customHeight="1" spans="1:12">
      <c r="A130" s="9"/>
      <c r="B130" s="9"/>
      <c r="C130" s="9"/>
      <c r="D130" s="9"/>
      <c r="E130" s="20"/>
      <c r="F130" s="20"/>
      <c r="G130" s="20"/>
      <c r="H130" s="20"/>
      <c r="I130" s="9"/>
      <c r="J130" s="9"/>
      <c r="K130" s="9"/>
      <c r="L130" s="9"/>
    </row>
    <row r="131" s="1" customFormat="1" ht="26" customHeight="1" spans="1:12">
      <c r="A131" s="9"/>
      <c r="B131" s="9"/>
      <c r="C131" s="9"/>
      <c r="D131" s="9" t="s">
        <v>94</v>
      </c>
      <c r="E131" s="20"/>
      <c r="F131" s="20"/>
      <c r="G131" s="20"/>
      <c r="H131" s="20"/>
      <c r="I131" s="65"/>
      <c r="J131" s="65"/>
      <c r="K131" s="65"/>
      <c r="L131" s="65"/>
    </row>
    <row r="132" s="1" customFormat="1" ht="26" customHeight="1" spans="1:12">
      <c r="A132" s="9"/>
      <c r="B132" s="9"/>
      <c r="C132" s="9"/>
      <c r="D132" s="9" t="s">
        <v>95</v>
      </c>
      <c r="E132" s="20" t="s">
        <v>176</v>
      </c>
      <c r="F132" s="20"/>
      <c r="G132" s="20"/>
      <c r="H132" s="20"/>
      <c r="I132" s="65">
        <v>1</v>
      </c>
      <c r="J132" s="65">
        <v>1</v>
      </c>
      <c r="K132" s="65"/>
      <c r="L132" s="65"/>
    </row>
    <row r="133" s="1" customFormat="1" ht="26" customHeight="1" spans="1:12">
      <c r="A133" s="9"/>
      <c r="B133" s="9"/>
      <c r="C133" s="9"/>
      <c r="D133" s="9" t="s">
        <v>96</v>
      </c>
      <c r="E133" s="20"/>
      <c r="F133" s="20"/>
      <c r="G133" s="20"/>
      <c r="H133" s="20"/>
      <c r="I133" s="66"/>
      <c r="J133" s="66"/>
      <c r="K133" s="66"/>
      <c r="L133" s="66"/>
    </row>
    <row r="134" s="1" customFormat="1" ht="26" customHeight="1" spans="1:12">
      <c r="A134" s="9"/>
      <c r="B134" s="9"/>
      <c r="C134" s="9"/>
      <c r="D134" s="9"/>
      <c r="E134" s="20"/>
      <c r="F134" s="20"/>
      <c r="G134" s="20"/>
      <c r="H134" s="20"/>
      <c r="I134" s="66"/>
      <c r="J134" s="66"/>
      <c r="K134" s="66"/>
      <c r="L134" s="66"/>
    </row>
    <row r="135" s="1" customFormat="1" ht="26" customHeight="1" spans="1:12">
      <c r="A135" s="9"/>
      <c r="B135" s="9" t="s">
        <v>97</v>
      </c>
      <c r="C135" s="9"/>
      <c r="D135" s="9" t="s">
        <v>98</v>
      </c>
      <c r="E135" s="20"/>
      <c r="F135" s="20"/>
      <c r="G135" s="20"/>
      <c r="H135" s="20"/>
      <c r="I135" s="9"/>
      <c r="J135" s="9"/>
      <c r="K135" s="9"/>
      <c r="L135" s="9"/>
    </row>
    <row r="136" s="1" customFormat="1" ht="26" customHeight="1" spans="1:12">
      <c r="A136" s="9"/>
      <c r="B136" s="9"/>
      <c r="C136" s="9"/>
      <c r="D136" s="9" t="s">
        <v>99</v>
      </c>
      <c r="E136" s="45"/>
      <c r="F136" s="45"/>
      <c r="G136" s="45"/>
      <c r="H136" s="45"/>
      <c r="I136" s="9"/>
      <c r="J136" s="9"/>
      <c r="K136" s="9"/>
      <c r="L136" s="9"/>
    </row>
    <row r="137" s="1" customFormat="1" ht="26" customHeight="1" spans="1:12">
      <c r="A137" s="9"/>
      <c r="B137" s="9"/>
      <c r="C137" s="9"/>
      <c r="D137" s="9"/>
      <c r="E137" s="45"/>
      <c r="F137" s="45"/>
      <c r="G137" s="45"/>
      <c r="H137" s="45"/>
      <c r="I137" s="9"/>
      <c r="J137" s="9"/>
      <c r="K137" s="9"/>
      <c r="L137" s="9"/>
    </row>
    <row r="138" s="1" customFormat="1" ht="26" customHeight="1" spans="1:12">
      <c r="A138" s="9"/>
      <c r="B138" s="9"/>
      <c r="C138" s="9"/>
      <c r="D138" s="9" t="s">
        <v>100</v>
      </c>
      <c r="E138" s="20"/>
      <c r="F138" s="20"/>
      <c r="G138" s="20"/>
      <c r="H138" s="20"/>
      <c r="I138" s="9"/>
      <c r="J138" s="9"/>
      <c r="K138" s="9"/>
      <c r="L138" s="9"/>
    </row>
    <row r="139" s="1" customFormat="1" ht="26" customHeight="1" spans="1:12">
      <c r="A139" s="9"/>
      <c r="B139" s="9"/>
      <c r="C139" s="9"/>
      <c r="D139" s="9" t="s">
        <v>101</v>
      </c>
      <c r="E139" s="20" t="s">
        <v>177</v>
      </c>
      <c r="F139" s="20"/>
      <c r="G139" s="20"/>
      <c r="H139" s="20"/>
      <c r="I139" s="9" t="s">
        <v>178</v>
      </c>
      <c r="J139" s="9" t="s">
        <v>178</v>
      </c>
      <c r="K139" s="9"/>
      <c r="L139" s="9"/>
    </row>
    <row r="140" s="1" customFormat="1" ht="26" customHeight="1" spans="1:12">
      <c r="A140" s="9"/>
      <c r="B140" s="9"/>
      <c r="C140" s="9"/>
      <c r="D140" s="9"/>
      <c r="E140" s="20"/>
      <c r="F140" s="20"/>
      <c r="G140" s="20"/>
      <c r="H140" s="20"/>
      <c r="I140" s="9"/>
      <c r="J140" s="9"/>
      <c r="K140" s="9"/>
      <c r="L140" s="9"/>
    </row>
    <row r="141" s="1" customFormat="1" ht="26" customHeight="1" spans="1:12">
      <c r="A141" s="9"/>
      <c r="B141" s="9" t="s">
        <v>102</v>
      </c>
      <c r="C141" s="9"/>
      <c r="D141" s="9" t="s">
        <v>103</v>
      </c>
      <c r="E141" s="20" t="s">
        <v>179</v>
      </c>
      <c r="F141" s="20"/>
      <c r="G141" s="20"/>
      <c r="H141" s="20"/>
      <c r="I141" s="65">
        <v>0.98</v>
      </c>
      <c r="J141" s="65">
        <v>1</v>
      </c>
      <c r="K141" s="65"/>
      <c r="L141" s="65"/>
    </row>
    <row r="142" s="3" customFormat="1" ht="27" customHeight="1" spans="1:12">
      <c r="A142" s="46" t="s">
        <v>105</v>
      </c>
      <c r="B142" s="46"/>
      <c r="C142" s="46"/>
      <c r="D142" s="46"/>
      <c r="E142" s="47" t="s">
        <v>106</v>
      </c>
      <c r="F142" s="47"/>
      <c r="G142" s="46"/>
      <c r="H142" s="46" t="s">
        <v>107</v>
      </c>
      <c r="I142" s="46"/>
      <c r="J142" s="46"/>
      <c r="K142" s="46"/>
      <c r="L142" s="47"/>
    </row>
    <row r="143" s="1" customFormat="1" ht="54" customHeight="1" spans="1:12">
      <c r="A143" s="48" t="s">
        <v>108</v>
      </c>
      <c r="B143" s="48"/>
      <c r="C143" s="48"/>
      <c r="D143" s="48"/>
      <c r="E143" s="48"/>
      <c r="F143" s="48"/>
      <c r="G143" s="48"/>
      <c r="H143" s="48"/>
      <c r="I143" s="48"/>
      <c r="J143" s="48"/>
      <c r="K143" s="67"/>
      <c r="L143" s="68"/>
    </row>
    <row r="144" s="1" customFormat="1" spans="1:12">
      <c r="A144" s="69"/>
      <c r="B144" s="69"/>
      <c r="C144" s="69"/>
      <c r="D144" s="69"/>
      <c r="E144" s="69"/>
      <c r="F144" s="69"/>
      <c r="G144" s="69"/>
      <c r="H144" s="69"/>
      <c r="I144" s="69"/>
      <c r="J144" s="70"/>
      <c r="K144" s="70"/>
      <c r="L144" s="70"/>
    </row>
    <row r="145" s="1" customFormat="1" spans="1:12">
      <c r="A145" s="69"/>
      <c r="B145" s="69"/>
      <c r="C145" s="69"/>
      <c r="D145" s="69"/>
      <c r="E145" s="69"/>
      <c r="F145" s="69"/>
      <c r="G145" s="69"/>
      <c r="H145" s="69"/>
      <c r="I145" s="69"/>
      <c r="J145" s="70"/>
      <c r="K145" s="70"/>
      <c r="L145" s="70"/>
    </row>
    <row r="146" s="1" customFormat="1" spans="1:12">
      <c r="A146" s="69"/>
      <c r="B146" s="69"/>
      <c r="C146" s="69"/>
      <c r="D146" s="69"/>
      <c r="E146" s="69"/>
      <c r="F146" s="69"/>
      <c r="G146" s="69"/>
      <c r="H146" s="69"/>
      <c r="I146" s="69"/>
      <c r="J146" s="70"/>
      <c r="K146" s="70"/>
      <c r="L146" s="70"/>
    </row>
    <row r="147" s="1" customFormat="1" spans="1:12">
      <c r="A147" s="69"/>
      <c r="B147" s="69"/>
      <c r="C147" s="69"/>
      <c r="D147" s="69"/>
      <c r="E147" s="69"/>
      <c r="F147" s="69"/>
      <c r="G147" s="69"/>
      <c r="H147" s="69"/>
      <c r="I147" s="69"/>
      <c r="J147" s="70"/>
      <c r="K147" s="70"/>
      <c r="L147" s="70"/>
    </row>
    <row r="148" s="1" customFormat="1" spans="1:12">
      <c r="A148" s="69"/>
      <c r="B148" s="69"/>
      <c r="C148" s="69"/>
      <c r="D148" s="69"/>
      <c r="E148" s="69"/>
      <c r="F148" s="69"/>
      <c r="G148" s="69"/>
      <c r="H148" s="69"/>
      <c r="I148" s="69"/>
      <c r="J148" s="70"/>
      <c r="K148" s="70"/>
      <c r="L148" s="70"/>
    </row>
    <row r="149" s="1" customFormat="1" spans="1:12">
      <c r="A149" s="69"/>
      <c r="B149" s="69"/>
      <c r="C149" s="69"/>
      <c r="D149" s="69"/>
      <c r="E149" s="69"/>
      <c r="F149" s="69"/>
      <c r="G149" s="69"/>
      <c r="H149" s="69"/>
      <c r="I149" s="69"/>
      <c r="J149" s="70"/>
      <c r="K149" s="70"/>
      <c r="L149" s="70"/>
    </row>
    <row r="150" s="1" customFormat="1" spans="1:12">
      <c r="A150" s="69"/>
      <c r="B150" s="69"/>
      <c r="C150" s="69"/>
      <c r="D150" s="69"/>
      <c r="E150" s="69"/>
      <c r="F150" s="69"/>
      <c r="G150" s="69"/>
      <c r="H150" s="69"/>
      <c r="I150" s="69"/>
      <c r="J150" s="70"/>
      <c r="K150" s="70"/>
      <c r="L150" s="70"/>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118:K118"/>
    <mergeCell ref="A119:K119"/>
    <mergeCell ref="D120:E120"/>
    <mergeCell ref="F120:H120"/>
    <mergeCell ref="I120:J120"/>
    <mergeCell ref="D121:E121"/>
    <mergeCell ref="F121:H121"/>
    <mergeCell ref="I121:J121"/>
    <mergeCell ref="D122:E122"/>
    <mergeCell ref="F122:K122"/>
    <mergeCell ref="A123:K123"/>
    <mergeCell ref="B124:F124"/>
    <mergeCell ref="G124:I124"/>
    <mergeCell ref="J124:K124"/>
    <mergeCell ref="B125:C125"/>
    <mergeCell ref="D125:F125"/>
    <mergeCell ref="G125:I125"/>
    <mergeCell ref="J125:K125"/>
    <mergeCell ref="B126:C126"/>
    <mergeCell ref="D126:F126"/>
    <mergeCell ref="G126:I126"/>
    <mergeCell ref="J126:K126"/>
    <mergeCell ref="A127:K127"/>
    <mergeCell ref="B128:C128"/>
    <mergeCell ref="E128:H128"/>
    <mergeCell ref="E129:H129"/>
    <mergeCell ref="E130:H130"/>
    <mergeCell ref="E131:H131"/>
    <mergeCell ref="E132:H132"/>
    <mergeCell ref="E133:H133"/>
    <mergeCell ref="E134:H134"/>
    <mergeCell ref="E135:H135"/>
    <mergeCell ref="E136:H136"/>
    <mergeCell ref="E137:H137"/>
    <mergeCell ref="E138:H138"/>
    <mergeCell ref="E139:H139"/>
    <mergeCell ref="E140:H140"/>
    <mergeCell ref="B141:C141"/>
    <mergeCell ref="E141:H141"/>
    <mergeCell ref="A142:D142"/>
    <mergeCell ref="E142:F142"/>
    <mergeCell ref="H142:J142"/>
    <mergeCell ref="A143:J143"/>
    <mergeCell ref="A14:A118"/>
    <mergeCell ref="A124:A126"/>
    <mergeCell ref="A128:A141"/>
    <mergeCell ref="B21:B22"/>
    <mergeCell ref="C21:C22"/>
    <mergeCell ref="D21:D22"/>
    <mergeCell ref="D129:D130"/>
    <mergeCell ref="D133:D134"/>
    <mergeCell ref="D136:D137"/>
    <mergeCell ref="D139:D140"/>
    <mergeCell ref="K21:K22"/>
    <mergeCell ref="L9:L12"/>
    <mergeCell ref="B15:C16"/>
    <mergeCell ref="A120:C122"/>
    <mergeCell ref="B129:C134"/>
    <mergeCell ref="B135:C14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1"/>
  <sheetViews>
    <sheetView tabSelected="1" workbookViewId="0">
      <selection activeCell="N10" sqref="N10"/>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3.625" style="1" customWidth="1"/>
    <col min="9" max="9" width="12.25" style="1" customWidth="1"/>
    <col min="10" max="10" width="13.625"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180</v>
      </c>
      <c r="E4" s="11"/>
      <c r="F4" s="12"/>
      <c r="G4" s="9" t="s">
        <v>4</v>
      </c>
      <c r="H4" s="13" t="s">
        <v>145</v>
      </c>
      <c r="I4" s="49"/>
      <c r="J4" s="50" t="s">
        <v>6</v>
      </c>
      <c r="K4" s="51" t="s">
        <v>146</v>
      </c>
      <c r="L4" s="9" t="s">
        <v>8</v>
      </c>
    </row>
    <row r="5" s="1" customFormat="1" ht="32" customHeight="1" spans="1:12">
      <c r="A5" s="9" t="s">
        <v>9</v>
      </c>
      <c r="B5" s="9"/>
      <c r="C5" s="9"/>
      <c r="D5" s="10" t="s">
        <v>10</v>
      </c>
      <c r="E5" s="11"/>
      <c r="F5" s="12"/>
      <c r="G5" s="9" t="s">
        <v>11</v>
      </c>
      <c r="H5" s="9" t="s">
        <v>147</v>
      </c>
      <c r="I5" s="9"/>
      <c r="J5" s="20" t="s">
        <v>13</v>
      </c>
      <c r="K5" s="51" t="s">
        <v>148</v>
      </c>
      <c r="L5" s="50"/>
    </row>
    <row r="6" s="1" customFormat="1" ht="26" customHeight="1" spans="1:12">
      <c r="A6" s="9" t="s">
        <v>15</v>
      </c>
      <c r="B6" s="9"/>
      <c r="C6" s="9"/>
      <c r="D6" s="10" t="s">
        <v>16</v>
      </c>
      <c r="E6" s="11"/>
      <c r="F6" s="12"/>
      <c r="G6" s="9" t="s">
        <v>17</v>
      </c>
      <c r="H6" s="10" t="s">
        <v>18</v>
      </c>
      <c r="I6" s="11"/>
      <c r="J6" s="11"/>
      <c r="K6" s="12"/>
      <c r="L6" s="9"/>
    </row>
    <row r="7" s="1" customFormat="1" ht="57" customHeight="1" spans="1:12">
      <c r="A7" s="9" t="s">
        <v>19</v>
      </c>
      <c r="B7" s="9"/>
      <c r="C7" s="9"/>
      <c r="D7" s="14" t="s">
        <v>149</v>
      </c>
      <c r="E7" s="15"/>
      <c r="F7" s="15"/>
      <c r="G7" s="15"/>
      <c r="H7" s="15"/>
      <c r="I7" s="15"/>
      <c r="J7" s="15"/>
      <c r="K7" s="52"/>
      <c r="L7" s="9"/>
    </row>
    <row r="8" s="1" customFormat="1" ht="26" customHeight="1" spans="1:12">
      <c r="A8" s="16" t="s">
        <v>21</v>
      </c>
      <c r="B8" s="17"/>
      <c r="C8" s="17"/>
      <c r="D8" s="17"/>
      <c r="E8" s="17"/>
      <c r="F8" s="17"/>
      <c r="G8" s="17"/>
      <c r="H8" s="17"/>
      <c r="I8" s="17"/>
      <c r="J8" s="17"/>
      <c r="K8" s="53"/>
      <c r="L8" s="9"/>
    </row>
    <row r="9" s="1" customFormat="1" ht="26" customHeight="1" spans="1:12">
      <c r="A9" s="18" t="s">
        <v>22</v>
      </c>
      <c r="B9" s="18"/>
      <c r="C9" s="18"/>
      <c r="D9" s="19" t="s">
        <v>181</v>
      </c>
      <c r="E9" s="19"/>
      <c r="F9" s="19"/>
      <c r="G9" s="19"/>
      <c r="H9" s="19"/>
      <c r="I9" s="19"/>
      <c r="J9" s="19"/>
      <c r="K9" s="19"/>
      <c r="L9" s="54" t="s">
        <v>112</v>
      </c>
    </row>
    <row r="10" s="1" customFormat="1" ht="51" customHeight="1" spans="1:12">
      <c r="A10" s="18" t="s">
        <v>24</v>
      </c>
      <c r="B10" s="18"/>
      <c r="C10" s="18"/>
      <c r="D10" s="20" t="s">
        <v>151</v>
      </c>
      <c r="E10" s="20"/>
      <c r="F10" s="20"/>
      <c r="G10" s="20"/>
      <c r="H10" s="20"/>
      <c r="I10" s="20"/>
      <c r="J10" s="20"/>
      <c r="K10" s="20"/>
      <c r="L10" s="55"/>
    </row>
    <row r="11" s="1" customFormat="1" ht="106" customHeight="1" spans="1:12">
      <c r="A11" s="18" t="s">
        <v>26</v>
      </c>
      <c r="B11" s="18"/>
      <c r="C11" s="18"/>
      <c r="D11" s="20" t="s">
        <v>152</v>
      </c>
      <c r="E11" s="20"/>
      <c r="F11" s="20"/>
      <c r="G11" s="20"/>
      <c r="H11" s="20"/>
      <c r="I11" s="20"/>
      <c r="J11" s="20"/>
      <c r="K11" s="20"/>
      <c r="L11" s="55"/>
    </row>
    <row r="12" s="1" customFormat="1" ht="26" customHeight="1" spans="1:12">
      <c r="A12" s="18" t="s">
        <v>28</v>
      </c>
      <c r="B12" s="18"/>
      <c r="C12" s="18"/>
      <c r="D12" s="19" t="s">
        <v>153</v>
      </c>
      <c r="E12" s="19"/>
      <c r="F12" s="19"/>
      <c r="G12" s="19"/>
      <c r="H12" s="19"/>
      <c r="I12" s="19"/>
      <c r="J12" s="19"/>
      <c r="K12" s="19"/>
      <c r="L12" s="56"/>
    </row>
    <row r="13" s="1" customFormat="1" ht="26" customHeight="1" spans="1:12">
      <c r="A13" s="16" t="s">
        <v>30</v>
      </c>
      <c r="B13" s="21"/>
      <c r="C13" s="21"/>
      <c r="D13" s="21"/>
      <c r="E13" s="21"/>
      <c r="F13" s="21"/>
      <c r="G13" s="21"/>
      <c r="H13" s="21"/>
      <c r="I13" s="21"/>
      <c r="J13" s="21"/>
      <c r="K13" s="57"/>
      <c r="L13" s="9"/>
    </row>
    <row r="14" s="1" customFormat="1" ht="26" customHeight="1" spans="1:12">
      <c r="A14" s="9" t="s">
        <v>31</v>
      </c>
      <c r="B14" s="22" t="s">
        <v>32</v>
      </c>
      <c r="C14" s="22"/>
      <c r="D14" s="22"/>
      <c r="E14" s="22"/>
      <c r="F14" s="22"/>
      <c r="G14" s="22"/>
      <c r="H14" s="22"/>
      <c r="I14" s="22"/>
      <c r="J14" s="22"/>
      <c r="K14" s="58"/>
      <c r="L14" s="9"/>
    </row>
    <row r="15" s="1" customFormat="1" ht="32" customHeight="1" spans="1:12">
      <c r="A15" s="9"/>
      <c r="B15" s="9" t="s">
        <v>33</v>
      </c>
      <c r="C15" s="9"/>
      <c r="D15" s="9" t="s">
        <v>34</v>
      </c>
      <c r="E15" s="9"/>
      <c r="F15" s="22" t="s">
        <v>182</v>
      </c>
      <c r="G15" s="22"/>
      <c r="H15" s="22"/>
      <c r="I15" s="22"/>
      <c r="J15" s="22"/>
      <c r="K15" s="58"/>
      <c r="L15" s="9"/>
    </row>
    <row r="16" s="1" customFormat="1" ht="32" customHeight="1" spans="1:12">
      <c r="A16" s="9"/>
      <c r="B16" s="9"/>
      <c r="C16" s="9"/>
      <c r="D16" s="9" t="s">
        <v>36</v>
      </c>
      <c r="E16" s="9"/>
      <c r="F16" s="22" t="s">
        <v>155</v>
      </c>
      <c r="G16" s="22"/>
      <c r="H16" s="22"/>
      <c r="I16" s="22"/>
      <c r="J16" s="22"/>
      <c r="K16" s="58"/>
      <c r="L16" s="9"/>
    </row>
    <row r="17" s="1" customFormat="1" ht="32" customHeight="1" spans="1:12">
      <c r="A17" s="9"/>
      <c r="B17" s="23" t="s">
        <v>37</v>
      </c>
      <c r="C17" s="24"/>
      <c r="D17" s="9" t="s">
        <v>156</v>
      </c>
      <c r="E17" s="9"/>
      <c r="F17" s="20" t="s">
        <v>39</v>
      </c>
      <c r="G17" s="20"/>
      <c r="H17" s="9" t="s">
        <v>156</v>
      </c>
      <c r="I17" s="9"/>
      <c r="J17" s="59" t="s">
        <v>41</v>
      </c>
      <c r="K17" s="9" t="s">
        <v>157</v>
      </c>
      <c r="L17" s="45"/>
    </row>
    <row r="18" s="1" customFormat="1" ht="32" customHeight="1" spans="1:12">
      <c r="A18" s="9"/>
      <c r="B18" s="23" t="s">
        <v>43</v>
      </c>
      <c r="C18" s="24"/>
      <c r="D18" s="25" t="s">
        <v>183</v>
      </c>
      <c r="E18" s="25"/>
      <c r="F18" s="20" t="s">
        <v>39</v>
      </c>
      <c r="G18" s="20"/>
      <c r="H18" s="25" t="s">
        <v>184</v>
      </c>
      <c r="I18" s="25"/>
      <c r="J18" s="59" t="s">
        <v>41</v>
      </c>
      <c r="K18" s="9" t="s">
        <v>157</v>
      </c>
      <c r="L18" s="45"/>
    </row>
    <row r="19" s="1" customFormat="1" ht="32" customHeight="1" spans="1:12">
      <c r="A19" s="9"/>
      <c r="B19" s="26" t="s">
        <v>45</v>
      </c>
      <c r="C19" s="27"/>
      <c r="D19" s="25" t="s">
        <v>182</v>
      </c>
      <c r="E19" s="25"/>
      <c r="F19" s="20" t="s">
        <v>39</v>
      </c>
      <c r="G19" s="20"/>
      <c r="H19" s="28" t="s">
        <v>185</v>
      </c>
      <c r="I19" s="28"/>
      <c r="J19" s="59" t="s">
        <v>41</v>
      </c>
      <c r="K19" s="60" t="s">
        <v>157</v>
      </c>
      <c r="L19" s="45"/>
    </row>
    <row r="20" s="1" customFormat="1" ht="26" customHeight="1" spans="1:12">
      <c r="A20" s="9"/>
      <c r="B20" s="29" t="s">
        <v>48</v>
      </c>
      <c r="C20" s="30"/>
      <c r="D20" s="30"/>
      <c r="E20" s="30"/>
      <c r="F20" s="30"/>
      <c r="G20" s="30"/>
      <c r="H20" s="30"/>
      <c r="I20" s="30"/>
      <c r="J20" s="30"/>
      <c r="K20" s="30"/>
      <c r="L20" s="9"/>
    </row>
    <row r="21" s="1" customFormat="1" ht="26" customHeight="1" spans="1:12">
      <c r="A21" s="9"/>
      <c r="B21" s="31"/>
      <c r="C21" s="32" t="s">
        <v>37</v>
      </c>
      <c r="D21" s="32" t="s">
        <v>49</v>
      </c>
      <c r="E21" s="9" t="s">
        <v>50</v>
      </c>
      <c r="F21" s="9"/>
      <c r="G21" s="9"/>
      <c r="H21" s="33" t="s">
        <v>51</v>
      </c>
      <c r="I21" s="33"/>
      <c r="J21" s="33"/>
      <c r="K21" s="60" t="s">
        <v>52</v>
      </c>
      <c r="L21" s="9"/>
    </row>
    <row r="22" s="1" customFormat="1" ht="26" customHeight="1" spans="1:12">
      <c r="A22" s="9"/>
      <c r="B22" s="31"/>
      <c r="C22" s="32"/>
      <c r="D22" s="32"/>
      <c r="E22" s="9" t="s">
        <v>53</v>
      </c>
      <c r="F22" s="9" t="s">
        <v>54</v>
      </c>
      <c r="G22" s="9" t="s">
        <v>55</v>
      </c>
      <c r="H22" s="9" t="s">
        <v>56</v>
      </c>
      <c r="I22" s="9" t="s">
        <v>57</v>
      </c>
      <c r="J22" s="9" t="s">
        <v>58</v>
      </c>
      <c r="K22" s="61"/>
      <c r="L22" s="9"/>
    </row>
    <row r="23" s="1" customFormat="1" ht="26" customHeight="1" spans="1:12">
      <c r="A23" s="9"/>
      <c r="B23" s="34" t="s">
        <v>59</v>
      </c>
      <c r="C23" s="35">
        <v>0</v>
      </c>
      <c r="D23" s="35">
        <v>80000</v>
      </c>
      <c r="E23" s="9"/>
      <c r="F23" s="35">
        <f t="shared" ref="F23:J23" si="0">SUM(F24:F38)</f>
        <v>80000</v>
      </c>
      <c r="G23" s="36">
        <f t="shared" si="0"/>
        <v>1</v>
      </c>
      <c r="H23" s="37"/>
      <c r="I23" s="35">
        <f t="shared" si="0"/>
        <v>80000</v>
      </c>
      <c r="J23" s="36">
        <f t="shared" si="0"/>
        <v>1</v>
      </c>
      <c r="K23" s="35">
        <v>0</v>
      </c>
      <c r="L23" s="9"/>
    </row>
    <row r="24" s="1" customFormat="1" ht="26" customHeight="1" spans="1:12">
      <c r="A24" s="9"/>
      <c r="B24" s="30">
        <v>1</v>
      </c>
      <c r="C24" s="34"/>
      <c r="D24" s="9"/>
      <c r="E24" s="9" t="s">
        <v>161</v>
      </c>
      <c r="F24" s="35">
        <v>3062</v>
      </c>
      <c r="G24" s="36">
        <f t="shared" ref="G24:G34" si="1">F24/$D$23</f>
        <v>0.038275</v>
      </c>
      <c r="H24" s="37">
        <v>43850.5569791667</v>
      </c>
      <c r="I24" s="35">
        <v>552</v>
      </c>
      <c r="J24" s="36">
        <f t="shared" ref="J24:J38" si="2">I24/$D$23</f>
        <v>0.0069</v>
      </c>
      <c r="K24" s="9"/>
      <c r="L24" s="9"/>
    </row>
    <row r="25" s="1" customFormat="1" ht="26" customHeight="1" spans="1:12">
      <c r="A25" s="9"/>
      <c r="B25" s="30">
        <v>2</v>
      </c>
      <c r="C25" s="34"/>
      <c r="D25" s="9"/>
      <c r="E25" s="9" t="s">
        <v>186</v>
      </c>
      <c r="F25" s="35">
        <v>1410</v>
      </c>
      <c r="G25" s="36">
        <f t="shared" si="1"/>
        <v>0.017625</v>
      </c>
      <c r="H25" s="37">
        <v>43850.5568865741</v>
      </c>
      <c r="I25" s="35">
        <v>2510</v>
      </c>
      <c r="J25" s="36">
        <f t="shared" si="2"/>
        <v>0.031375</v>
      </c>
      <c r="K25" s="9"/>
      <c r="L25" s="9"/>
    </row>
    <row r="26" s="1" customFormat="1" ht="26" customHeight="1" spans="1:12">
      <c r="A26" s="9"/>
      <c r="B26" s="30">
        <v>3</v>
      </c>
      <c r="C26" s="34"/>
      <c r="D26" s="9"/>
      <c r="E26" s="9" t="s">
        <v>163</v>
      </c>
      <c r="F26" s="35">
        <v>4087</v>
      </c>
      <c r="G26" s="36">
        <f t="shared" si="1"/>
        <v>0.0510875</v>
      </c>
      <c r="H26" s="37">
        <v>43896.4603935185</v>
      </c>
      <c r="I26" s="35">
        <v>1410</v>
      </c>
      <c r="J26" s="36">
        <f t="shared" si="2"/>
        <v>0.017625</v>
      </c>
      <c r="K26" s="9"/>
      <c r="L26" s="9"/>
    </row>
    <row r="27" s="1" customFormat="1" ht="26" customHeight="1" spans="1:12">
      <c r="A27" s="9"/>
      <c r="B27" s="30">
        <v>4</v>
      </c>
      <c r="C27" s="34"/>
      <c r="D27" s="9"/>
      <c r="E27" s="9" t="s">
        <v>165</v>
      </c>
      <c r="F27" s="35">
        <v>3000</v>
      </c>
      <c r="G27" s="36">
        <f t="shared" si="1"/>
        <v>0.0375</v>
      </c>
      <c r="H27" s="37">
        <v>43934</v>
      </c>
      <c r="I27" s="35">
        <v>637</v>
      </c>
      <c r="J27" s="36">
        <f t="shared" si="2"/>
        <v>0.0079625</v>
      </c>
      <c r="K27" s="9"/>
      <c r="L27" s="9"/>
    </row>
    <row r="28" s="1" customFormat="1" ht="26" customHeight="1" spans="1:12">
      <c r="A28" s="9"/>
      <c r="B28" s="30">
        <v>5</v>
      </c>
      <c r="C28" s="34"/>
      <c r="D28" s="9"/>
      <c r="E28" s="9" t="s">
        <v>165</v>
      </c>
      <c r="F28" s="35">
        <v>3860</v>
      </c>
      <c r="G28" s="36">
        <f t="shared" si="1"/>
        <v>0.04825</v>
      </c>
      <c r="H28" s="37">
        <v>43934</v>
      </c>
      <c r="I28" s="35">
        <v>3450</v>
      </c>
      <c r="J28" s="36">
        <f t="shared" si="2"/>
        <v>0.043125</v>
      </c>
      <c r="K28" s="9"/>
      <c r="L28" s="9"/>
    </row>
    <row r="29" s="1" customFormat="1" ht="26" customHeight="1" spans="1:12">
      <c r="A29" s="9"/>
      <c r="B29" s="30">
        <v>6</v>
      </c>
      <c r="C29" s="34"/>
      <c r="D29" s="9"/>
      <c r="E29" s="9" t="s">
        <v>167</v>
      </c>
      <c r="F29" s="35">
        <v>2860</v>
      </c>
      <c r="G29" s="36">
        <f t="shared" si="1"/>
        <v>0.03575</v>
      </c>
      <c r="H29" s="37">
        <v>44004.450775463</v>
      </c>
      <c r="I29" s="35">
        <v>3000</v>
      </c>
      <c r="J29" s="36">
        <f t="shared" si="2"/>
        <v>0.0375</v>
      </c>
      <c r="K29" s="9"/>
      <c r="L29" s="9"/>
    </row>
    <row r="30" s="1" customFormat="1" ht="26" customHeight="1" spans="1:12">
      <c r="A30" s="9"/>
      <c r="B30" s="30">
        <v>7</v>
      </c>
      <c r="C30" s="34"/>
      <c r="D30" s="9"/>
      <c r="E30" s="9" t="s">
        <v>167</v>
      </c>
      <c r="F30" s="35">
        <v>7299</v>
      </c>
      <c r="G30" s="36">
        <f t="shared" si="1"/>
        <v>0.0912375</v>
      </c>
      <c r="H30" s="37">
        <v>44004.4509722222</v>
      </c>
      <c r="I30" s="35">
        <v>3860</v>
      </c>
      <c r="J30" s="36">
        <f t="shared" si="2"/>
        <v>0.04825</v>
      </c>
      <c r="K30" s="9"/>
      <c r="L30" s="9"/>
    </row>
    <row r="31" s="1" customFormat="1" ht="26" customHeight="1" spans="1:12">
      <c r="A31" s="9"/>
      <c r="B31" s="30">
        <v>8</v>
      </c>
      <c r="C31" s="34"/>
      <c r="D31" s="9"/>
      <c r="E31" s="9" t="s">
        <v>167</v>
      </c>
      <c r="F31" s="35">
        <v>733</v>
      </c>
      <c r="G31" s="36">
        <f t="shared" si="1"/>
        <v>0.0091625</v>
      </c>
      <c r="H31" s="37">
        <v>44098.422037037</v>
      </c>
      <c r="I31" s="35">
        <v>3800</v>
      </c>
      <c r="J31" s="36">
        <f t="shared" si="2"/>
        <v>0.0475</v>
      </c>
      <c r="K31" s="9"/>
      <c r="L31" s="9"/>
    </row>
    <row r="32" s="1" customFormat="1" ht="26" customHeight="1" spans="1:12">
      <c r="A32" s="9"/>
      <c r="B32" s="30">
        <v>9</v>
      </c>
      <c r="C32" s="34"/>
      <c r="D32" s="9"/>
      <c r="E32" s="9" t="s">
        <v>168</v>
      </c>
      <c r="F32" s="35">
        <v>3800</v>
      </c>
      <c r="G32" s="36">
        <f t="shared" si="1"/>
        <v>0.0475</v>
      </c>
      <c r="H32" s="37">
        <v>44089</v>
      </c>
      <c r="I32" s="35">
        <v>153</v>
      </c>
      <c r="J32" s="36">
        <f t="shared" si="2"/>
        <v>0.0019125</v>
      </c>
      <c r="K32" s="9"/>
      <c r="L32" s="9"/>
    </row>
    <row r="33" s="1" customFormat="1" ht="26" customHeight="1" spans="1:12">
      <c r="A33" s="9"/>
      <c r="B33" s="30">
        <v>10</v>
      </c>
      <c r="C33" s="34"/>
      <c r="D33" s="9"/>
      <c r="E33" s="9" t="s">
        <v>170</v>
      </c>
      <c r="F33" s="35">
        <v>19970</v>
      </c>
      <c r="G33" s="36">
        <f t="shared" si="1"/>
        <v>0.249625</v>
      </c>
      <c r="H33" s="37">
        <v>44089</v>
      </c>
      <c r="I33" s="35">
        <v>580</v>
      </c>
      <c r="J33" s="36">
        <f t="shared" si="2"/>
        <v>0.00725</v>
      </c>
      <c r="K33" s="9"/>
      <c r="L33" s="9"/>
    </row>
    <row r="34" s="1" customFormat="1" ht="26" customHeight="1" spans="1:12">
      <c r="A34" s="9"/>
      <c r="B34" s="30">
        <v>11</v>
      </c>
      <c r="C34" s="34"/>
      <c r="D34" s="9"/>
      <c r="E34" s="9" t="s">
        <v>171</v>
      </c>
      <c r="F34" s="35">
        <v>29919</v>
      </c>
      <c r="G34" s="36">
        <f t="shared" si="1"/>
        <v>0.3739875</v>
      </c>
      <c r="H34" s="37">
        <v>44089.4681365741</v>
      </c>
      <c r="I34" s="35">
        <v>2860</v>
      </c>
      <c r="J34" s="36">
        <f t="shared" si="2"/>
        <v>0.03575</v>
      </c>
      <c r="K34" s="9"/>
      <c r="L34" s="9"/>
    </row>
    <row r="35" s="1" customFormat="1" ht="26" customHeight="1" spans="1:12">
      <c r="A35" s="9"/>
      <c r="B35" s="30">
        <v>12</v>
      </c>
      <c r="C35" s="34"/>
      <c r="D35" s="9"/>
      <c r="E35" s="9"/>
      <c r="F35" s="35"/>
      <c r="G35" s="36"/>
      <c r="H35" s="37">
        <v>44089.4683333333</v>
      </c>
      <c r="I35" s="35">
        <v>7299</v>
      </c>
      <c r="J35" s="36">
        <f t="shared" si="2"/>
        <v>0.0912375</v>
      </c>
      <c r="K35" s="9"/>
      <c r="L35" s="9"/>
    </row>
    <row r="36" s="1" customFormat="1" ht="26" customHeight="1" spans="1:12">
      <c r="A36" s="9"/>
      <c r="B36" s="30">
        <v>13</v>
      </c>
      <c r="C36" s="34"/>
      <c r="D36" s="9"/>
      <c r="E36" s="9"/>
      <c r="F36" s="35"/>
      <c r="G36" s="36"/>
      <c r="H36" s="37">
        <v>44183.435150463</v>
      </c>
      <c r="I36" s="35">
        <v>29919</v>
      </c>
      <c r="J36" s="36">
        <f t="shared" si="2"/>
        <v>0.3739875</v>
      </c>
      <c r="K36" s="9"/>
      <c r="L36" s="9"/>
    </row>
    <row r="37" s="1" customFormat="1" ht="26" customHeight="1" spans="1:12">
      <c r="A37" s="9"/>
      <c r="B37" s="30">
        <v>14</v>
      </c>
      <c r="C37" s="34"/>
      <c r="D37" s="9"/>
      <c r="E37" s="9"/>
      <c r="F37" s="35"/>
      <c r="G37" s="36"/>
      <c r="H37" s="37">
        <v>44166.4598958333</v>
      </c>
      <c r="I37" s="35">
        <v>7040</v>
      </c>
      <c r="J37" s="36">
        <f t="shared" si="2"/>
        <v>0.088</v>
      </c>
      <c r="K37" s="9"/>
      <c r="L37" s="9"/>
    </row>
    <row r="38" s="1" customFormat="1" ht="26" customHeight="1" spans="1:12">
      <c r="A38" s="9"/>
      <c r="B38" s="30">
        <v>15</v>
      </c>
      <c r="C38" s="34"/>
      <c r="D38" s="9"/>
      <c r="E38" s="9"/>
      <c r="F38" s="35"/>
      <c r="G38" s="36"/>
      <c r="H38" s="37">
        <v>44166.4597916667</v>
      </c>
      <c r="I38" s="35">
        <v>12930</v>
      </c>
      <c r="J38" s="36">
        <f t="shared" si="2"/>
        <v>0.161625</v>
      </c>
      <c r="K38" s="9"/>
      <c r="L38" s="9"/>
    </row>
    <row r="39" s="1" customFormat="1" ht="26" customHeight="1" spans="1:12">
      <c r="A39" s="9"/>
      <c r="B39" s="17" t="s">
        <v>187</v>
      </c>
      <c r="C39" s="17"/>
      <c r="D39" s="17"/>
      <c r="E39" s="17"/>
      <c r="F39" s="17"/>
      <c r="G39" s="17"/>
      <c r="H39" s="17"/>
      <c r="I39" s="17"/>
      <c r="J39" s="17"/>
      <c r="K39" s="53"/>
      <c r="L39" s="9"/>
    </row>
    <row r="40" s="1" customFormat="1" ht="26" customHeight="1" spans="1:12">
      <c r="A40" s="38" t="s">
        <v>62</v>
      </c>
      <c r="B40" s="39"/>
      <c r="C40" s="39"/>
      <c r="D40" s="39"/>
      <c r="E40" s="39"/>
      <c r="F40" s="39"/>
      <c r="G40" s="39"/>
      <c r="H40" s="39"/>
      <c r="I40" s="39"/>
      <c r="J40" s="39"/>
      <c r="K40" s="62"/>
      <c r="L40" s="30"/>
    </row>
    <row r="41" s="1" customFormat="1" ht="26" customHeight="1" spans="1:12">
      <c r="A41" s="30" t="s">
        <v>63</v>
      </c>
      <c r="B41" s="30"/>
      <c r="C41" s="30"/>
      <c r="D41" s="9" t="s">
        <v>64</v>
      </c>
      <c r="E41" s="9"/>
      <c r="F41" s="40">
        <v>43831</v>
      </c>
      <c r="G41" s="9"/>
      <c r="H41" s="9"/>
      <c r="I41" s="9" t="s">
        <v>65</v>
      </c>
      <c r="J41" s="9"/>
      <c r="K41" s="40">
        <v>43831</v>
      </c>
      <c r="L41" s="9"/>
    </row>
    <row r="42" s="1" customFormat="1" ht="26" customHeight="1" spans="1:12">
      <c r="A42" s="30"/>
      <c r="B42" s="30"/>
      <c r="C42" s="30"/>
      <c r="D42" s="9" t="s">
        <v>66</v>
      </c>
      <c r="E42" s="9"/>
      <c r="F42" s="40">
        <v>44166</v>
      </c>
      <c r="G42" s="9"/>
      <c r="H42" s="9"/>
      <c r="I42" s="9" t="s">
        <v>67</v>
      </c>
      <c r="J42" s="9"/>
      <c r="K42" s="40">
        <v>44166</v>
      </c>
      <c r="L42" s="9"/>
    </row>
    <row r="43" s="1" customFormat="1" ht="43" customHeight="1" spans="1:12">
      <c r="A43" s="30"/>
      <c r="B43" s="30"/>
      <c r="C43" s="30"/>
      <c r="D43" s="9" t="s">
        <v>68</v>
      </c>
      <c r="E43" s="9"/>
      <c r="F43" s="9"/>
      <c r="G43" s="9"/>
      <c r="H43" s="9"/>
      <c r="I43" s="9"/>
      <c r="J43" s="9"/>
      <c r="K43" s="9"/>
      <c r="L43" s="9"/>
    </row>
    <row r="44" s="1" customFormat="1" ht="26" customHeight="1" spans="1:12">
      <c r="A44" s="41" t="s">
        <v>69</v>
      </c>
      <c r="B44" s="41"/>
      <c r="C44" s="41"/>
      <c r="D44" s="41"/>
      <c r="E44" s="41"/>
      <c r="F44" s="41"/>
      <c r="G44" s="41"/>
      <c r="H44" s="41"/>
      <c r="I44" s="41"/>
      <c r="J44" s="41"/>
      <c r="K44" s="41"/>
      <c r="L44" s="63"/>
    </row>
    <row r="45" s="1" customFormat="1" ht="26" customHeight="1" spans="1:12">
      <c r="A45" s="9" t="s">
        <v>70</v>
      </c>
      <c r="B45" s="9" t="s">
        <v>71</v>
      </c>
      <c r="C45" s="9"/>
      <c r="D45" s="9"/>
      <c r="E45" s="9"/>
      <c r="F45" s="9"/>
      <c r="G45" s="10" t="s">
        <v>72</v>
      </c>
      <c r="H45" s="11"/>
      <c r="I45" s="12"/>
      <c r="J45" s="10" t="s">
        <v>73</v>
      </c>
      <c r="K45" s="12"/>
      <c r="L45" s="9"/>
    </row>
    <row r="46" s="1" customFormat="1" ht="44" customHeight="1" spans="1:12">
      <c r="A46" s="9"/>
      <c r="B46" s="10" t="s">
        <v>74</v>
      </c>
      <c r="C46" s="12"/>
      <c r="D46" s="10" t="s">
        <v>188</v>
      </c>
      <c r="E46" s="11"/>
      <c r="F46" s="12"/>
      <c r="G46" s="10" t="s">
        <v>188</v>
      </c>
      <c r="H46" s="11"/>
      <c r="I46" s="12"/>
      <c r="J46" s="10"/>
      <c r="K46" s="12"/>
      <c r="L46" s="9"/>
    </row>
    <row r="47" s="1" customFormat="1" ht="85" customHeight="1" spans="1:12">
      <c r="A47" s="9"/>
      <c r="B47" s="10" t="s">
        <v>77</v>
      </c>
      <c r="C47" s="12"/>
      <c r="D47" s="42" t="s">
        <v>189</v>
      </c>
      <c r="E47" s="43"/>
      <c r="F47" s="44"/>
      <c r="G47" s="42" t="s">
        <v>190</v>
      </c>
      <c r="H47" s="43"/>
      <c r="I47" s="44"/>
      <c r="J47" s="42" t="s">
        <v>78</v>
      </c>
      <c r="K47" s="44"/>
      <c r="L47" s="64"/>
    </row>
    <row r="48" s="1" customFormat="1" ht="26" customHeight="1" spans="1:12">
      <c r="A48" s="16" t="s">
        <v>79</v>
      </c>
      <c r="B48" s="17"/>
      <c r="C48" s="17"/>
      <c r="D48" s="17"/>
      <c r="E48" s="17"/>
      <c r="F48" s="17"/>
      <c r="G48" s="17"/>
      <c r="H48" s="17"/>
      <c r="I48" s="17"/>
      <c r="J48" s="17"/>
      <c r="K48" s="53"/>
      <c r="L48" s="9"/>
    </row>
    <row r="49" s="1" customFormat="1" ht="26" customHeight="1" spans="1:12">
      <c r="A49" s="9" t="s">
        <v>80</v>
      </c>
      <c r="B49" s="9" t="s">
        <v>81</v>
      </c>
      <c r="C49" s="9"/>
      <c r="D49" s="9" t="s">
        <v>82</v>
      </c>
      <c r="E49" s="9" t="s">
        <v>83</v>
      </c>
      <c r="F49" s="9"/>
      <c r="G49" s="9"/>
      <c r="H49" s="9"/>
      <c r="I49" s="9" t="s">
        <v>84</v>
      </c>
      <c r="J49" s="9" t="s">
        <v>85</v>
      </c>
      <c r="K49" s="9" t="s">
        <v>86</v>
      </c>
      <c r="L49" s="9"/>
    </row>
    <row r="50" s="1" customFormat="1" ht="26" customHeight="1" spans="1:12">
      <c r="A50" s="9"/>
      <c r="B50" s="9" t="s">
        <v>87</v>
      </c>
      <c r="C50" s="9"/>
      <c r="D50" s="9" t="s">
        <v>88</v>
      </c>
      <c r="E50" s="20"/>
      <c r="F50" s="20"/>
      <c r="G50" s="20"/>
      <c r="H50" s="20"/>
      <c r="I50" s="9"/>
      <c r="J50" s="9"/>
      <c r="K50" s="9"/>
      <c r="L50" s="9"/>
    </row>
    <row r="51" s="1" customFormat="1" ht="26" customHeight="1" spans="1:12">
      <c r="A51" s="9"/>
      <c r="B51" s="9"/>
      <c r="C51" s="9"/>
      <c r="D51" s="9"/>
      <c r="E51" s="20"/>
      <c r="F51" s="20"/>
      <c r="G51" s="20"/>
      <c r="H51" s="20"/>
      <c r="I51" s="9"/>
      <c r="J51" s="9"/>
      <c r="K51" s="9"/>
      <c r="L51" s="9"/>
    </row>
    <row r="52" s="1" customFormat="1" ht="26" customHeight="1" spans="1:12">
      <c r="A52" s="9"/>
      <c r="B52" s="9"/>
      <c r="C52" s="9"/>
      <c r="D52" s="9" t="s">
        <v>94</v>
      </c>
      <c r="E52" s="20"/>
      <c r="F52" s="20"/>
      <c r="G52" s="20"/>
      <c r="H52" s="20"/>
      <c r="I52" s="65"/>
      <c r="J52" s="65"/>
      <c r="K52" s="65"/>
      <c r="L52" s="65"/>
    </row>
    <row r="53" s="1" customFormat="1" ht="26" customHeight="1" spans="1:12">
      <c r="A53" s="9"/>
      <c r="B53" s="9"/>
      <c r="C53" s="9"/>
      <c r="D53" s="9" t="s">
        <v>95</v>
      </c>
      <c r="E53" s="20" t="s">
        <v>176</v>
      </c>
      <c r="F53" s="20"/>
      <c r="G53" s="20"/>
      <c r="H53" s="20"/>
      <c r="I53" s="65">
        <v>1</v>
      </c>
      <c r="J53" s="65">
        <v>1</v>
      </c>
      <c r="K53" s="65"/>
      <c r="L53" s="65"/>
    </row>
    <row r="54" s="1" customFormat="1" ht="26" customHeight="1" spans="1:12">
      <c r="A54" s="9"/>
      <c r="B54" s="9"/>
      <c r="C54" s="9"/>
      <c r="D54" s="9" t="s">
        <v>96</v>
      </c>
      <c r="E54" s="20"/>
      <c r="F54" s="20"/>
      <c r="G54" s="20"/>
      <c r="H54" s="20"/>
      <c r="I54" s="66"/>
      <c r="J54" s="66"/>
      <c r="K54" s="66"/>
      <c r="L54" s="66"/>
    </row>
    <row r="55" s="1" customFormat="1" ht="26" customHeight="1" spans="1:12">
      <c r="A55" s="9"/>
      <c r="B55" s="9"/>
      <c r="C55" s="9"/>
      <c r="D55" s="9"/>
      <c r="E55" s="20"/>
      <c r="F55" s="20"/>
      <c r="G55" s="20"/>
      <c r="H55" s="20"/>
      <c r="I55" s="66"/>
      <c r="J55" s="66"/>
      <c r="K55" s="66"/>
      <c r="L55" s="66"/>
    </row>
    <row r="56" s="1" customFormat="1" ht="26" customHeight="1" spans="1:12">
      <c r="A56" s="9"/>
      <c r="B56" s="9" t="s">
        <v>97</v>
      </c>
      <c r="C56" s="9"/>
      <c r="D56" s="9" t="s">
        <v>98</v>
      </c>
      <c r="E56" s="20"/>
      <c r="F56" s="20"/>
      <c r="G56" s="20"/>
      <c r="H56" s="20"/>
      <c r="I56" s="9"/>
      <c r="J56" s="9"/>
      <c r="K56" s="9"/>
      <c r="L56" s="9"/>
    </row>
    <row r="57" s="1" customFormat="1" ht="26" customHeight="1" spans="1:12">
      <c r="A57" s="9"/>
      <c r="B57" s="9"/>
      <c r="C57" s="9"/>
      <c r="D57" s="9" t="s">
        <v>99</v>
      </c>
      <c r="E57" s="45"/>
      <c r="F57" s="45"/>
      <c r="G57" s="45"/>
      <c r="H57" s="45"/>
      <c r="I57" s="9"/>
      <c r="J57" s="9"/>
      <c r="K57" s="9"/>
      <c r="L57" s="9"/>
    </row>
    <row r="58" s="1" customFormat="1" ht="26" customHeight="1" spans="1:12">
      <c r="A58" s="9"/>
      <c r="B58" s="9"/>
      <c r="C58" s="9"/>
      <c r="D58" s="9"/>
      <c r="E58" s="45"/>
      <c r="F58" s="45"/>
      <c r="G58" s="45"/>
      <c r="H58" s="45"/>
      <c r="I58" s="9"/>
      <c r="J58" s="9"/>
      <c r="K58" s="9"/>
      <c r="L58" s="9"/>
    </row>
    <row r="59" s="1" customFormat="1" ht="26" customHeight="1" spans="1:12">
      <c r="A59" s="9"/>
      <c r="B59" s="9"/>
      <c r="C59" s="9"/>
      <c r="D59" s="9" t="s">
        <v>100</v>
      </c>
      <c r="E59" s="20"/>
      <c r="F59" s="20"/>
      <c r="G59" s="20"/>
      <c r="H59" s="20"/>
      <c r="I59" s="9"/>
      <c r="J59" s="9"/>
      <c r="K59" s="9"/>
      <c r="L59" s="9"/>
    </row>
    <row r="60" s="1" customFormat="1" ht="26" customHeight="1" spans="1:12">
      <c r="A60" s="9"/>
      <c r="B60" s="9"/>
      <c r="C60" s="9"/>
      <c r="D60" s="9" t="s">
        <v>101</v>
      </c>
      <c r="E60" s="20" t="s">
        <v>191</v>
      </c>
      <c r="F60" s="20"/>
      <c r="G60" s="20"/>
      <c r="H60" s="20"/>
      <c r="I60" s="9" t="s">
        <v>192</v>
      </c>
      <c r="J60" s="9" t="s">
        <v>192</v>
      </c>
      <c r="K60" s="9"/>
      <c r="L60" s="9"/>
    </row>
    <row r="61" s="1" customFormat="1" ht="26" customHeight="1" spans="1:12">
      <c r="A61" s="9"/>
      <c r="B61" s="9"/>
      <c r="C61" s="9"/>
      <c r="D61" s="9"/>
      <c r="E61" s="20"/>
      <c r="F61" s="20"/>
      <c r="G61" s="20"/>
      <c r="H61" s="20"/>
      <c r="I61" s="9"/>
      <c r="J61" s="9"/>
      <c r="K61" s="9"/>
      <c r="L61" s="9"/>
    </row>
    <row r="62" s="1" customFormat="1" ht="26" customHeight="1" spans="1:12">
      <c r="A62" s="9"/>
      <c r="B62" s="9" t="s">
        <v>102</v>
      </c>
      <c r="C62" s="9"/>
      <c r="D62" s="9" t="s">
        <v>103</v>
      </c>
      <c r="E62" s="20" t="s">
        <v>193</v>
      </c>
      <c r="F62" s="20"/>
      <c r="G62" s="20"/>
      <c r="H62" s="20"/>
      <c r="I62" s="65">
        <v>0.98</v>
      </c>
      <c r="J62" s="65">
        <v>1</v>
      </c>
      <c r="K62" s="65"/>
      <c r="L62" s="65"/>
    </row>
    <row r="63" s="3" customFormat="1" ht="27" customHeight="1" spans="1:12">
      <c r="A63" s="46" t="s">
        <v>105</v>
      </c>
      <c r="B63" s="46"/>
      <c r="C63" s="46"/>
      <c r="D63" s="46"/>
      <c r="E63" s="47" t="s">
        <v>106</v>
      </c>
      <c r="F63" s="47"/>
      <c r="G63" s="46"/>
      <c r="H63" s="46" t="s">
        <v>107</v>
      </c>
      <c r="I63" s="46"/>
      <c r="J63" s="46"/>
      <c r="K63" s="46"/>
      <c r="L63" s="47"/>
    </row>
    <row r="64" s="1" customFormat="1" ht="54" customHeight="1" spans="1:12">
      <c r="A64" s="48" t="s">
        <v>108</v>
      </c>
      <c r="B64" s="48"/>
      <c r="C64" s="48"/>
      <c r="D64" s="48"/>
      <c r="E64" s="48"/>
      <c r="F64" s="48"/>
      <c r="G64" s="48"/>
      <c r="H64" s="48"/>
      <c r="I64" s="48"/>
      <c r="J64" s="48"/>
      <c r="K64" s="67"/>
      <c r="L64" s="68"/>
    </row>
    <row r="65" s="1" customFormat="1" spans="1:12">
      <c r="A65" s="69"/>
      <c r="B65" s="69"/>
      <c r="C65" s="69"/>
      <c r="D65" s="69"/>
      <c r="E65" s="69"/>
      <c r="F65" s="69"/>
      <c r="G65" s="69"/>
      <c r="H65" s="69"/>
      <c r="I65" s="69"/>
      <c r="J65" s="70"/>
      <c r="K65" s="70"/>
      <c r="L65" s="70"/>
    </row>
    <row r="66" s="1" customFormat="1" spans="1:12">
      <c r="A66" s="69"/>
      <c r="B66" s="69"/>
      <c r="C66" s="69"/>
      <c r="D66" s="69"/>
      <c r="E66" s="69"/>
      <c r="F66" s="69"/>
      <c r="G66" s="69"/>
      <c r="H66" s="69"/>
      <c r="I66" s="69"/>
      <c r="J66" s="70"/>
      <c r="K66" s="70"/>
      <c r="L66" s="70"/>
    </row>
    <row r="67" s="1" customFormat="1" spans="1:12">
      <c r="A67" s="69"/>
      <c r="B67" s="69"/>
      <c r="C67" s="69"/>
      <c r="D67" s="69"/>
      <c r="E67" s="69"/>
      <c r="F67" s="69"/>
      <c r="G67" s="69"/>
      <c r="H67" s="69"/>
      <c r="I67" s="69"/>
      <c r="J67" s="70"/>
      <c r="K67" s="70"/>
      <c r="L67" s="70"/>
    </row>
    <row r="68" s="1" customFormat="1" spans="1:12">
      <c r="A68" s="69"/>
      <c r="B68" s="69"/>
      <c r="C68" s="69"/>
      <c r="D68" s="69"/>
      <c r="E68" s="69"/>
      <c r="F68" s="69"/>
      <c r="G68" s="69"/>
      <c r="H68" s="69"/>
      <c r="I68" s="69"/>
      <c r="J68" s="70"/>
      <c r="K68" s="70"/>
      <c r="L68" s="70"/>
    </row>
    <row r="69" s="1" customFormat="1" spans="1:12">
      <c r="A69" s="69"/>
      <c r="B69" s="69"/>
      <c r="C69" s="69"/>
      <c r="D69" s="69"/>
      <c r="E69" s="69"/>
      <c r="F69" s="69"/>
      <c r="G69" s="69"/>
      <c r="H69" s="69"/>
      <c r="I69" s="69"/>
      <c r="J69" s="70"/>
      <c r="K69" s="70"/>
      <c r="L69" s="70"/>
    </row>
    <row r="70" s="1" customFormat="1" spans="1:12">
      <c r="A70" s="69"/>
      <c r="B70" s="69"/>
      <c r="C70" s="69"/>
      <c r="D70" s="69"/>
      <c r="E70" s="69"/>
      <c r="F70" s="69"/>
      <c r="G70" s="69"/>
      <c r="H70" s="69"/>
      <c r="I70" s="69"/>
      <c r="J70" s="70"/>
      <c r="K70" s="70"/>
      <c r="L70" s="70"/>
    </row>
    <row r="71" s="1" customFormat="1" spans="1:12">
      <c r="A71" s="69"/>
      <c r="B71" s="69"/>
      <c r="C71" s="69"/>
      <c r="D71" s="69"/>
      <c r="E71" s="69"/>
      <c r="F71" s="69"/>
      <c r="G71" s="69"/>
      <c r="H71" s="69"/>
      <c r="I71" s="69"/>
      <c r="J71" s="70"/>
      <c r="K71" s="70"/>
      <c r="L71" s="70"/>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9:K39"/>
    <mergeCell ref="A40:K40"/>
    <mergeCell ref="D41:E41"/>
    <mergeCell ref="F41:H41"/>
    <mergeCell ref="I41:J41"/>
    <mergeCell ref="D42:E42"/>
    <mergeCell ref="F42:H42"/>
    <mergeCell ref="I42:J42"/>
    <mergeCell ref="D43:E43"/>
    <mergeCell ref="F43:K43"/>
    <mergeCell ref="A44:K44"/>
    <mergeCell ref="B45:F45"/>
    <mergeCell ref="G45:I45"/>
    <mergeCell ref="J45:K45"/>
    <mergeCell ref="B46:C46"/>
    <mergeCell ref="D46:F46"/>
    <mergeCell ref="G46:I46"/>
    <mergeCell ref="J46:K46"/>
    <mergeCell ref="B47:C47"/>
    <mergeCell ref="D47:F47"/>
    <mergeCell ref="G47:I47"/>
    <mergeCell ref="J47:K47"/>
    <mergeCell ref="A48:K48"/>
    <mergeCell ref="B49:C49"/>
    <mergeCell ref="E49:H49"/>
    <mergeCell ref="E50:H50"/>
    <mergeCell ref="E51:H51"/>
    <mergeCell ref="E52:H52"/>
    <mergeCell ref="E53:H53"/>
    <mergeCell ref="E54:H54"/>
    <mergeCell ref="E55:H55"/>
    <mergeCell ref="E56:H56"/>
    <mergeCell ref="E57:H57"/>
    <mergeCell ref="E58:H58"/>
    <mergeCell ref="E59:H59"/>
    <mergeCell ref="E60:H60"/>
    <mergeCell ref="E61:H61"/>
    <mergeCell ref="B62:C62"/>
    <mergeCell ref="E62:H62"/>
    <mergeCell ref="A63:D63"/>
    <mergeCell ref="E63:F63"/>
    <mergeCell ref="H63:J63"/>
    <mergeCell ref="A64:J64"/>
    <mergeCell ref="A14:A39"/>
    <mergeCell ref="A45:A47"/>
    <mergeCell ref="A49:A62"/>
    <mergeCell ref="B21:B22"/>
    <mergeCell ref="C21:C22"/>
    <mergeCell ref="D21:D22"/>
    <mergeCell ref="D50:D51"/>
    <mergeCell ref="D54:D55"/>
    <mergeCell ref="D57:D58"/>
    <mergeCell ref="D60:D61"/>
    <mergeCell ref="K21:K22"/>
    <mergeCell ref="L9:L12"/>
    <mergeCell ref="B15:C16"/>
    <mergeCell ref="A41:C43"/>
    <mergeCell ref="B50:C55"/>
    <mergeCell ref="B56:C6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城乡养老</vt:lpstr>
      <vt:lpstr>城乡医疗</vt:lpstr>
      <vt:lpstr>机关养老</vt:lpstr>
      <vt:lpstr>城乡居民基本养老保险、医疗保险工作经费</vt:lpstr>
      <vt:lpstr>信息网络维护费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2021-03-31T01:35:31Z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2052-10.8.2.7098</vt:lpwstr>
  </property>
</Properties>
</file>