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2" activeTab="3"/>
  </bookViews>
  <sheets>
    <sheet name="项目汇总表（整合表）" sheetId="4" r:id="rId1"/>
    <sheet name="项目明细表（整合表）" sheetId="3" r:id="rId2"/>
    <sheet name="2019年度项目汇总表" sheetId="11" r:id="rId3"/>
    <sheet name="2019年度项目明细表" sheetId="12" r:id="rId4"/>
  </sheets>
  <definedNames>
    <definedName name="_xlnm._FilterDatabase" localSheetId="2" hidden="1">'2019年度项目汇总表'!$A$5:$AK$108</definedName>
    <definedName name="_xlnm._FilterDatabase" localSheetId="3" hidden="1">'2019年度项目明细表'!$A$8:$AH$225</definedName>
    <definedName name="_xlnm._FilterDatabase" localSheetId="1" hidden="1">'项目明细表（整合表）'!$A$8:$AH$210</definedName>
  </definedNames>
  <calcPr calcId="144525"/>
</workbook>
</file>

<file path=xl/comments1.xml><?xml version="1.0" encoding="utf-8"?>
<comments xmlns="http://schemas.openxmlformats.org/spreadsheetml/2006/main">
  <authors>
    <author>Windows 用户</author>
    <author>Administrator</author>
  </authors>
  <commentList>
    <comment ref="I5" authorId="0">
      <text>
        <r>
          <rPr>
            <b/>
            <sz val="9"/>
            <rFont val="宋体"/>
            <charset val="134"/>
          </rPr>
          <t xml:space="preserve">请具体到自然村名
</t>
        </r>
      </text>
    </comment>
    <comment ref="J5" authorId="1">
      <text>
        <r>
          <rPr>
            <b/>
            <sz val="9"/>
            <rFont val="宋体"/>
            <charset val="134"/>
          </rPr>
          <t>即计划从</t>
        </r>
        <r>
          <rPr>
            <b/>
            <sz val="9"/>
            <rFont val="Tahoma"/>
            <charset val="134"/>
          </rPr>
          <t>XX</t>
        </r>
        <r>
          <rPr>
            <b/>
            <sz val="9"/>
            <rFont val="宋体"/>
            <charset val="134"/>
          </rPr>
          <t>年</t>
        </r>
        <r>
          <rPr>
            <b/>
            <sz val="9"/>
            <rFont val="Tahoma"/>
            <charset val="134"/>
          </rPr>
          <t>XX</t>
        </r>
        <r>
          <rPr>
            <b/>
            <sz val="9"/>
            <rFont val="宋体"/>
            <charset val="134"/>
          </rPr>
          <t>月至</t>
        </r>
        <r>
          <rPr>
            <b/>
            <sz val="9"/>
            <rFont val="Tahoma"/>
            <charset val="134"/>
          </rPr>
          <t>XX</t>
        </r>
        <r>
          <rPr>
            <b/>
            <sz val="9"/>
            <rFont val="宋体"/>
            <charset val="134"/>
          </rPr>
          <t>年</t>
        </r>
        <r>
          <rPr>
            <b/>
            <sz val="9"/>
            <rFont val="Tahoma"/>
            <charset val="134"/>
          </rPr>
          <t>XX</t>
        </r>
        <r>
          <rPr>
            <b/>
            <sz val="9"/>
            <rFont val="宋体"/>
            <charset val="134"/>
          </rPr>
          <t>月期间内实施</t>
        </r>
      </text>
    </comment>
    <comment ref="K5" authorId="0">
      <text>
        <r>
          <rPr>
            <b/>
            <sz val="9"/>
            <rFont val="宋体"/>
            <charset val="134"/>
          </rPr>
          <t>即计划从XX年XX月开始实施</t>
        </r>
      </text>
    </comment>
    <comment ref="L5" authorId="0">
      <text>
        <r>
          <rPr>
            <b/>
            <sz val="9"/>
            <rFont val="宋体"/>
            <charset val="134"/>
          </rPr>
          <t>即计划于XX年XX月内实施</t>
        </r>
      </text>
    </comment>
    <comment ref="T5" authorId="1">
      <text>
        <r>
          <rPr>
            <b/>
            <sz val="9"/>
            <rFont val="宋体"/>
            <charset val="134"/>
          </rPr>
          <t>截止本期填报时间项目的实时进展情况</t>
        </r>
      </text>
    </comment>
    <comment ref="AE5" authorId="1">
      <text>
        <r>
          <rPr>
            <b/>
            <sz val="9"/>
            <rFont val="宋体"/>
            <charset val="134"/>
          </rPr>
          <t>即以何种方式提出并确定实施此项目？</t>
        </r>
      </text>
    </comment>
    <comment ref="W8" authorId="0">
      <text>
        <r>
          <rPr>
            <b/>
            <sz val="9"/>
            <rFont val="宋体"/>
            <charset val="134"/>
          </rPr>
          <t>主要是指计划投入资金中，已支付的资金占比。</t>
        </r>
      </text>
    </comment>
  </commentList>
</comments>
</file>

<file path=xl/comments2.xml><?xml version="1.0" encoding="utf-8"?>
<comments xmlns="http://schemas.openxmlformats.org/spreadsheetml/2006/main">
  <authors>
    <author>Windows 用户</author>
    <author>Administrator</author>
  </authors>
  <commentList>
    <comment ref="I5" authorId="0">
      <text>
        <r>
          <rPr>
            <b/>
            <sz val="9"/>
            <rFont val="宋体"/>
            <charset val="134"/>
          </rPr>
          <t xml:space="preserve">请具体到自然村名
</t>
        </r>
      </text>
    </comment>
    <comment ref="J5" authorId="1">
      <text>
        <r>
          <rPr>
            <b/>
            <sz val="9"/>
            <rFont val="宋体"/>
            <charset val="134"/>
          </rPr>
          <t>即计划从</t>
        </r>
        <r>
          <rPr>
            <b/>
            <sz val="9"/>
            <rFont val="Tahoma"/>
            <charset val="134"/>
          </rPr>
          <t>XX</t>
        </r>
        <r>
          <rPr>
            <b/>
            <sz val="9"/>
            <rFont val="宋体"/>
            <charset val="134"/>
          </rPr>
          <t>年</t>
        </r>
        <r>
          <rPr>
            <b/>
            <sz val="9"/>
            <rFont val="Tahoma"/>
            <charset val="134"/>
          </rPr>
          <t>XX</t>
        </r>
        <r>
          <rPr>
            <b/>
            <sz val="9"/>
            <rFont val="宋体"/>
            <charset val="134"/>
          </rPr>
          <t>月至</t>
        </r>
        <r>
          <rPr>
            <b/>
            <sz val="9"/>
            <rFont val="Tahoma"/>
            <charset val="134"/>
          </rPr>
          <t>XX</t>
        </r>
        <r>
          <rPr>
            <b/>
            <sz val="9"/>
            <rFont val="宋体"/>
            <charset val="134"/>
          </rPr>
          <t>年</t>
        </r>
        <r>
          <rPr>
            <b/>
            <sz val="9"/>
            <rFont val="Tahoma"/>
            <charset val="134"/>
          </rPr>
          <t>XX</t>
        </r>
        <r>
          <rPr>
            <b/>
            <sz val="9"/>
            <rFont val="宋体"/>
            <charset val="134"/>
          </rPr>
          <t>月期间内实施</t>
        </r>
      </text>
    </comment>
    <comment ref="K5" authorId="0">
      <text>
        <r>
          <rPr>
            <b/>
            <sz val="9"/>
            <rFont val="宋体"/>
            <charset val="134"/>
          </rPr>
          <t>即计划从XX年XX月开始实施</t>
        </r>
      </text>
    </comment>
    <comment ref="L5" authorId="0">
      <text>
        <r>
          <rPr>
            <b/>
            <sz val="9"/>
            <rFont val="宋体"/>
            <charset val="134"/>
          </rPr>
          <t>即计划于XX年XX月内实施</t>
        </r>
      </text>
    </comment>
    <comment ref="T5" authorId="1">
      <text>
        <r>
          <rPr>
            <b/>
            <sz val="9"/>
            <rFont val="宋体"/>
            <charset val="134"/>
          </rPr>
          <t>截止本期填报时间项目的实时进展情况</t>
        </r>
      </text>
    </comment>
    <comment ref="AE5" authorId="1">
      <text>
        <r>
          <rPr>
            <b/>
            <sz val="9"/>
            <rFont val="宋体"/>
            <charset val="134"/>
          </rPr>
          <t>即以何种方式提出并确定实施此项目？</t>
        </r>
      </text>
    </comment>
    <comment ref="W8" authorId="0">
      <text>
        <r>
          <rPr>
            <b/>
            <sz val="9"/>
            <rFont val="宋体"/>
            <charset val="134"/>
          </rPr>
          <t>主要是指计划投入资金中，已支付的资金占比。</t>
        </r>
      </text>
    </comment>
  </commentList>
</comments>
</file>

<file path=xl/sharedStrings.xml><?xml version="1.0" encoding="utf-8"?>
<sst xmlns="http://schemas.openxmlformats.org/spreadsheetml/2006/main" count="7341" uniqueCount="1283">
  <si>
    <t>附件1：</t>
  </si>
  <si>
    <r>
      <rPr>
        <sz val="24"/>
        <color indexed="8"/>
        <rFont val="方正小标宋简体"/>
        <charset val="134"/>
      </rPr>
      <t>韶关市</t>
    </r>
    <r>
      <rPr>
        <u/>
        <sz val="24"/>
        <color indexed="8"/>
        <rFont val="方正小标宋简体"/>
        <charset val="134"/>
      </rPr>
      <t xml:space="preserve">               </t>
    </r>
    <r>
      <rPr>
        <sz val="24"/>
        <color indexed="8"/>
        <rFont val="方正小标宋简体"/>
        <charset val="134"/>
      </rPr>
      <t>县（市、区）精准扶贫项目库汇总表</t>
    </r>
  </si>
  <si>
    <t xml:space="preserve">填报单位：                                                        填报人：                                         资金单位：万元                          本期填报时间：   年   月   日                             </t>
  </si>
  <si>
    <t>序号</t>
  </si>
  <si>
    <t>县
（市、区）</t>
  </si>
  <si>
    <t>镇（街）</t>
  </si>
  <si>
    <t>村</t>
  </si>
  <si>
    <t>产业发展</t>
  </si>
  <si>
    <t>基础设施和公共服务</t>
  </si>
  <si>
    <t>资产收益</t>
  </si>
  <si>
    <t>民生保障</t>
  </si>
  <si>
    <t>能力建设</t>
  </si>
  <si>
    <t>金融扶持</t>
  </si>
  <si>
    <t>其他类</t>
  </si>
  <si>
    <t>合计</t>
  </si>
  <si>
    <t>备注</t>
  </si>
  <si>
    <t>项目个数</t>
  </si>
  <si>
    <t>计划投入金额</t>
  </si>
  <si>
    <t>实际应支付金额</t>
  </si>
  <si>
    <t>已支付金额</t>
  </si>
  <si>
    <t>仁化县</t>
  </si>
  <si>
    <t>城口镇</t>
  </si>
  <si>
    <t>东坑村</t>
  </si>
  <si>
    <t>东光村</t>
  </si>
  <si>
    <t>城群村</t>
  </si>
  <si>
    <t>东罗村</t>
  </si>
  <si>
    <t>上寨村</t>
  </si>
  <si>
    <t>恩村村</t>
  </si>
  <si>
    <t>厚坑村</t>
  </si>
  <si>
    <t>…</t>
  </si>
  <si>
    <t>镇级统筹项目</t>
  </si>
  <si>
    <t>县（市、区）统筹项目</t>
  </si>
  <si>
    <r>
      <rPr>
        <sz val="11"/>
        <color theme="1"/>
        <rFont val="宋体"/>
        <charset val="134"/>
        <scheme val="minor"/>
      </rPr>
      <t>注：1、此表初次建库需要将精准扶贫以来的已实施的扶贫项目全部补录进库，</t>
    </r>
    <r>
      <rPr>
        <sz val="11"/>
        <color rgb="FFFF0000"/>
        <rFont val="宋体"/>
        <charset val="134"/>
        <scheme val="minor"/>
      </rPr>
      <t>如果不涉及扶贫资金和自筹资金单纯是行业资金项目则不需要入库</t>
    </r>
    <r>
      <rPr>
        <sz val="11"/>
        <color theme="1"/>
        <rFont val="宋体"/>
        <charset val="134"/>
        <scheme val="minor"/>
      </rPr>
      <t>；
    2、以县（市、区）为单位汇总，于每年的2、4、6、8、10、12月更新上报市扶贫办一次，各县（市、区）更新时间可由根据工作需要自行确定。</t>
    </r>
  </si>
  <si>
    <t>附件2：</t>
  </si>
  <si>
    <t>请务必按填报说明填报。</t>
  </si>
  <si>
    <r>
      <rPr>
        <b/>
        <sz val="24"/>
        <color rgb="FF000000"/>
        <rFont val="宋体"/>
        <charset val="134"/>
      </rPr>
      <t>韶关市</t>
    </r>
    <r>
      <rPr>
        <b/>
        <u/>
        <sz val="24"/>
        <color rgb="FF000000"/>
        <rFont val="宋体"/>
        <charset val="134"/>
      </rPr>
      <t xml:space="preserve">    仁化   </t>
    </r>
    <r>
      <rPr>
        <b/>
        <sz val="24"/>
        <color rgb="FF000000"/>
        <rFont val="宋体"/>
        <charset val="134"/>
      </rPr>
      <t>县（市、区）城口镇精准扶贫项目库明细表</t>
    </r>
  </si>
  <si>
    <t xml:space="preserve">填报单位：                     填报人：                       资金单位：万元                 本期填报（更新）时间：     年   月   日         </t>
  </si>
  <si>
    <t>县（市、区）</t>
  </si>
  <si>
    <t>镇名
(街道)</t>
  </si>
  <si>
    <t>村名</t>
  </si>
  <si>
    <t>项目名称</t>
  </si>
  <si>
    <t>项目类别</t>
  </si>
  <si>
    <t>项目性质</t>
  </si>
  <si>
    <t>项目规模
（基本内容、任务）</t>
  </si>
  <si>
    <t>实施地点</t>
  </si>
  <si>
    <t>计划实施年限</t>
  </si>
  <si>
    <t>项目开始实施时间</t>
  </si>
  <si>
    <t>项目预计完工时间</t>
  </si>
  <si>
    <t>资金来源</t>
  </si>
  <si>
    <t>本期进度</t>
  </si>
  <si>
    <t>其中</t>
  </si>
  <si>
    <t>责任单位</t>
  </si>
  <si>
    <t>受益对象</t>
  </si>
  <si>
    <t>绩效目标</t>
  </si>
  <si>
    <t>群众民主议事、决策机制</t>
  </si>
  <si>
    <t>带贫减贫模式</t>
  </si>
  <si>
    <t>群众参与情况</t>
  </si>
  <si>
    <t>合计收益人数</t>
  </si>
  <si>
    <t>来源一</t>
  </si>
  <si>
    <t>来源二</t>
  </si>
  <si>
    <t>来源三</t>
  </si>
  <si>
    <t>受益对象一</t>
  </si>
  <si>
    <t>受益对象二</t>
  </si>
  <si>
    <t>名称</t>
  </si>
  <si>
    <t>金额</t>
  </si>
  <si>
    <t>实际应  支付金额</t>
  </si>
  <si>
    <t>截至本期上报时间资金支付进度（%）</t>
  </si>
  <si>
    <t>类型</t>
  </si>
  <si>
    <t>受益人数</t>
  </si>
  <si>
    <t>道路硬底化</t>
  </si>
  <si>
    <t>新建</t>
  </si>
  <si>
    <t>各村小组路口道路硬底化共300米</t>
  </si>
  <si>
    <t>东坑村委会</t>
  </si>
  <si>
    <t>2016年12月至2017年1月</t>
  </si>
  <si>
    <t>630捐赠资金</t>
  </si>
  <si>
    <t>完成支付</t>
  </si>
  <si>
    <t>村集体</t>
  </si>
  <si>
    <t>方便村民出行</t>
  </si>
  <si>
    <t>村两委会议、征求意见、公告公示、举报监督检查机制</t>
  </si>
  <si>
    <t>农田水利</t>
  </si>
  <si>
    <t>半山摇兰湾建设农田灌溉水渠200米</t>
  </si>
  <si>
    <t>半山</t>
  </si>
  <si>
    <t>2017年2月至2017年4月</t>
  </si>
  <si>
    <t>县级资金</t>
  </si>
  <si>
    <t>部分村民</t>
  </si>
  <si>
    <t>提升村民农业生产水平</t>
  </si>
  <si>
    <t>方洞门口排建设农田灌溉水渠150米</t>
  </si>
  <si>
    <t>方洞</t>
  </si>
  <si>
    <t>2017年第一批产业扶持(肥料)</t>
  </si>
  <si>
    <t>扩产</t>
  </si>
  <si>
    <t>对贫困户黄正宗发放水稻化肥4包</t>
  </si>
  <si>
    <t>老屋</t>
  </si>
  <si>
    <t>2017年6月至2017年8月</t>
  </si>
  <si>
    <t>人均2万元扶贫开发资金</t>
  </si>
  <si>
    <t>全村部分有劳动能力贫困人口</t>
  </si>
  <si>
    <t>贫困户增产增收</t>
  </si>
  <si>
    <t>贫困户自身创新发展</t>
  </si>
  <si>
    <t>贫困户2人</t>
  </si>
  <si>
    <t>2018年第一批产业扶持（农机）</t>
  </si>
  <si>
    <t>新发展</t>
  </si>
  <si>
    <t>对贫困户黄正宗发放农机1台</t>
  </si>
  <si>
    <t>垇背建设农田灌溉水渠180米</t>
  </si>
  <si>
    <t>垇背</t>
  </si>
  <si>
    <t>2017年7月至2017年9月</t>
  </si>
  <si>
    <t>2017年第二批产业扶持（化肥）</t>
  </si>
  <si>
    <t>对贫困户黄正宗发放水稻化肥10包</t>
  </si>
  <si>
    <t>2017年12月至2018年1月</t>
  </si>
  <si>
    <t>道路修复</t>
  </si>
  <si>
    <t>改建</t>
  </si>
  <si>
    <t>山背道路路基修复19.5立方</t>
  </si>
  <si>
    <t>山背</t>
  </si>
  <si>
    <t>2018年7月至2018年12月</t>
  </si>
  <si>
    <t>确保村民出行安全</t>
  </si>
  <si>
    <t>亮化工程</t>
  </si>
  <si>
    <t>半山、老屋、庙门口组路灯安装13盏</t>
  </si>
  <si>
    <t>半山、老屋、庙门口</t>
  </si>
  <si>
    <t>方便村民夜间出行</t>
  </si>
  <si>
    <t>竹山下安装太阳能路灯5盏</t>
  </si>
  <si>
    <t>竹山下</t>
  </si>
  <si>
    <t>2018年9月至2018年10月</t>
  </si>
  <si>
    <t>中央资金</t>
  </si>
  <si>
    <t>家庭医生签约补助</t>
  </si>
  <si>
    <t>对9户贫困户进行家庭医生签约补助（20元/人）</t>
  </si>
  <si>
    <t>2018年11月至2018年12月</t>
  </si>
  <si>
    <t>全村贫困人口</t>
  </si>
  <si>
    <t>提升贫困户医疗保障水平</t>
  </si>
  <si>
    <t>2018年就业奖补</t>
  </si>
  <si>
    <t>对有外出务工的1户贫困户进行以奖代补</t>
  </si>
  <si>
    <t>2018年12月至2019年1月</t>
  </si>
  <si>
    <t>全村有劳动能力贫困人口</t>
  </si>
  <si>
    <t>鼓励贫困户外出就业</t>
  </si>
  <si>
    <t>县供电局产业扶持</t>
  </si>
  <si>
    <t>发放化肥241包</t>
  </si>
  <si>
    <t>城群村委会</t>
  </si>
  <si>
    <t>2016年11月至2016年12月</t>
  </si>
  <si>
    <t>单位自筹资金</t>
  </si>
  <si>
    <t>县供电局</t>
  </si>
  <si>
    <t>贫困户43人</t>
  </si>
  <si>
    <t>发放猪苗16头</t>
  </si>
  <si>
    <t>贫困户12人</t>
  </si>
  <si>
    <t>2017年第一批产业扶持（化肥）</t>
  </si>
  <si>
    <t>发放化肥360包</t>
  </si>
  <si>
    <t>贫困户67人</t>
  </si>
  <si>
    <t>2017年第一批产业扶持（猪苗）</t>
  </si>
  <si>
    <t>发放猪苗12头</t>
  </si>
  <si>
    <t>贫困户11人</t>
  </si>
  <si>
    <t>2017年第一批产业扶持（农机）</t>
  </si>
  <si>
    <t>发放农机18台</t>
  </si>
  <si>
    <t>乌石下建设农田灌溉水渠230米</t>
  </si>
  <si>
    <t>乌石下</t>
  </si>
  <si>
    <t>2017年8月至2017年9月</t>
  </si>
  <si>
    <t>五里山村庄亮化工程安装太阳能路灯9盏</t>
  </si>
  <si>
    <t>五里山</t>
  </si>
  <si>
    <t>三角坪村庄亮化工程安装太阳能路灯7盏</t>
  </si>
  <si>
    <t>三角坪</t>
  </si>
  <si>
    <t>五黑鸡养殖项目</t>
  </si>
  <si>
    <t>进行五黑鸡鸡养殖项目，发放鸡苗990只</t>
  </si>
  <si>
    <t>贫困户61人</t>
  </si>
  <si>
    <t>2017年种养产业奖补</t>
  </si>
  <si>
    <t>对有种养产业的13户有劳贫困户进行以奖代补</t>
  </si>
  <si>
    <t>贫困户58人</t>
  </si>
  <si>
    <t>发放化肥368包</t>
  </si>
  <si>
    <t>贫困户68人</t>
  </si>
  <si>
    <t>2017年第二批产业扶持（猪苗）</t>
  </si>
  <si>
    <t>2017年第二批产业扶持（农机）</t>
  </si>
  <si>
    <t>发放农机11台</t>
  </si>
  <si>
    <t>2018年第一批产业扶持（化肥）</t>
  </si>
  <si>
    <t>2018年6月至2018年8月</t>
  </si>
  <si>
    <t>贫困户47人</t>
  </si>
  <si>
    <t>2018年第一批产业扶持（猪苗）</t>
  </si>
  <si>
    <t>发放猪苗9头</t>
  </si>
  <si>
    <t>2018年第一批产业扶持（鸡苗）</t>
  </si>
  <si>
    <t>发放鸡苗330只</t>
  </si>
  <si>
    <t>贫困户37人</t>
  </si>
  <si>
    <t>2018年第一批产业扶持（饲料）</t>
  </si>
  <si>
    <t>发放饲料22包</t>
  </si>
  <si>
    <t>贫困户13人</t>
  </si>
  <si>
    <t>2018年种养产业奖补</t>
  </si>
  <si>
    <t>对有种毛竹的8户有劳贫困户进行以奖代补</t>
  </si>
  <si>
    <t>2018年6月至2018年7月</t>
  </si>
  <si>
    <t>贫困户28人</t>
  </si>
  <si>
    <t>对4户外出务工并获得一定工资收入的贫困户进行以奖代补</t>
  </si>
  <si>
    <t>为坑道路硬底化452.28平方米</t>
  </si>
  <si>
    <t>为坑</t>
  </si>
  <si>
    <t>2018年5月至2018年8月</t>
  </si>
  <si>
    <t>油坪亮化工程安装太阳能灯11盏</t>
  </si>
  <si>
    <t>油坪</t>
  </si>
  <si>
    <t>图书室建设</t>
  </si>
  <si>
    <t>卫生站二楼建设图书室</t>
  </si>
  <si>
    <t>市级资金</t>
  </si>
  <si>
    <t>提升村民文化素养</t>
  </si>
  <si>
    <t>管仲湾安装太阳能路灯5盏</t>
  </si>
  <si>
    <t>管仲湾</t>
  </si>
  <si>
    <t>油茶基地</t>
  </si>
  <si>
    <t>对油茶基地进行日常维护</t>
  </si>
  <si>
    <t>乌龟地</t>
  </si>
  <si>
    <t>2018年10月至2018年12月</t>
  </si>
  <si>
    <t>贫困户增收</t>
  </si>
  <si>
    <t>公司+村集体经济+贫困户</t>
  </si>
  <si>
    <t>贫困户109人</t>
  </si>
  <si>
    <t>对39户贫困户进行家庭医生签约补助（20元/人）</t>
  </si>
  <si>
    <t>广街村小组村道硬底化</t>
  </si>
  <si>
    <t>广街</t>
  </si>
  <si>
    <t>改善村民出行条件</t>
  </si>
  <si>
    <t>发放化肥191包</t>
  </si>
  <si>
    <t>东光村委会</t>
  </si>
  <si>
    <t>贫困户39人</t>
  </si>
  <si>
    <t>发放农机10台</t>
  </si>
  <si>
    <t>土洞、寒婆垇村小组亮化工程安装路灯6盏</t>
  </si>
  <si>
    <t>土洞、寒婆垇</t>
  </si>
  <si>
    <t>2017年10月至2017年11月</t>
  </si>
  <si>
    <t>进行五黑鸡鸡养殖项目，发放鸡苗880只</t>
  </si>
  <si>
    <t>对有种养产业的10户有劳贫困户进行以奖代补</t>
  </si>
  <si>
    <t>发放化肥201包</t>
  </si>
  <si>
    <t>贫困户9人</t>
  </si>
  <si>
    <t>发放农机6台</t>
  </si>
  <si>
    <t>贫困户30人</t>
  </si>
  <si>
    <t>冲头建设上洞水渠220米</t>
  </si>
  <si>
    <t>冲头</t>
  </si>
  <si>
    <t>2018年5月至2018年7月</t>
  </si>
  <si>
    <t>发放化肥124包</t>
  </si>
  <si>
    <t>贫困户40人</t>
  </si>
  <si>
    <t>发放猪苗27头</t>
  </si>
  <si>
    <t>贫困户38人</t>
  </si>
  <si>
    <t>发放鸡苗400只</t>
  </si>
  <si>
    <t>发放饲料64包</t>
  </si>
  <si>
    <t>卫生站至106国道亮化工程4盏</t>
  </si>
  <si>
    <t>卫生站至106国道</t>
  </si>
  <si>
    <t>东光村路基项目</t>
  </si>
  <si>
    <t>寒婆垇至土洞</t>
  </si>
  <si>
    <t>2018年9月至2018年12月</t>
  </si>
  <si>
    <t>补充卫生站至106国道亮化工程20盏</t>
  </si>
  <si>
    <t>2018年12月至2019年3月</t>
  </si>
  <si>
    <t>对20户贫困户进行家庭医生签约补助（20元/人）</t>
  </si>
  <si>
    <t>东光村主干道至水东卫生站和李屋李明华小店至冲头组道路安装太阳能路灯22盏</t>
  </si>
  <si>
    <t>水东、冲头</t>
  </si>
  <si>
    <t>2019年3月至2019年6月</t>
  </si>
  <si>
    <t>发放化肥80包</t>
  </si>
  <si>
    <t>上寨村委会</t>
  </si>
  <si>
    <t>贫困户33人</t>
  </si>
  <si>
    <t>发放猪苗19头</t>
  </si>
  <si>
    <t>贫困户16人</t>
  </si>
  <si>
    <t>2017年第一批产业扶持（鸡苗）</t>
  </si>
  <si>
    <t>发放鸡苗270只</t>
  </si>
  <si>
    <t>贫困户21人</t>
  </si>
  <si>
    <t>对有种养产业的9户有劳贫困户进行以奖代补</t>
  </si>
  <si>
    <t>2017年6月至2017年7月</t>
  </si>
  <si>
    <t>贫困户45人</t>
  </si>
  <si>
    <t>2017年就业奖补</t>
  </si>
  <si>
    <t>对有外出务工的8户贫困户进行以奖代补</t>
  </si>
  <si>
    <t>一组、盘岭、林场安装路灯38盏</t>
  </si>
  <si>
    <t>一组、盘岭、林场</t>
  </si>
  <si>
    <t>2017年8月至2017年11月</t>
  </si>
  <si>
    <t>自来水工程</t>
  </si>
  <si>
    <t>盘岭自来水改造工程900米</t>
  </si>
  <si>
    <t>盘岭</t>
  </si>
  <si>
    <t>2017年3月至2017年11月</t>
  </si>
  <si>
    <t>韶关或东莞财政引导资金</t>
  </si>
  <si>
    <t>确保村民饮水安全</t>
  </si>
  <si>
    <t>林场、环村道路硬底化0.5公里</t>
  </si>
  <si>
    <t>一组</t>
  </si>
  <si>
    <t>2017年第二批产业扶持</t>
  </si>
  <si>
    <t>发放化肥78包</t>
  </si>
  <si>
    <t>发放猪苗18头</t>
  </si>
  <si>
    <t>发放鸡苗120只</t>
  </si>
  <si>
    <t>贫困户20人</t>
  </si>
  <si>
    <t>对有外出务工的6户贫困户进行以奖代补</t>
  </si>
  <si>
    <t>2018年第一批产业扶持</t>
  </si>
  <si>
    <t>发放化肥105包</t>
  </si>
  <si>
    <t>发放猪苗22头</t>
  </si>
  <si>
    <t>发放鸡苗520只</t>
  </si>
  <si>
    <t>贫困户55人</t>
  </si>
  <si>
    <t>发放农机15台</t>
  </si>
  <si>
    <t>发放蜜蜂9箱</t>
  </si>
  <si>
    <t>贫困户3人</t>
  </si>
  <si>
    <t>发放饲料37包</t>
  </si>
  <si>
    <t>茅屋、坎头、三斗种安装路灯30盏</t>
  </si>
  <si>
    <t>茅屋、坎头、三斗种</t>
  </si>
  <si>
    <t>2018年7月至2018年10月</t>
  </si>
  <si>
    <t>库前道路硬底化工程510米</t>
  </si>
  <si>
    <t>购买商铺</t>
  </si>
  <si>
    <t>在仁化县丹霞新城购买商铺</t>
  </si>
  <si>
    <t>村集体经济+贫困户</t>
  </si>
  <si>
    <t>贫困户79人</t>
  </si>
  <si>
    <t>对25户贫困户进行家庭医生签约补助（20元/人）</t>
  </si>
  <si>
    <t>2018年第二批产业扶持</t>
  </si>
  <si>
    <t>发放蜜蜂69箱</t>
  </si>
  <si>
    <t>贫困户34人</t>
  </si>
  <si>
    <t>养蜂项目</t>
  </si>
  <si>
    <t>发放化肥97包</t>
  </si>
  <si>
    <t>上洞村小组亮化工程8盏</t>
  </si>
  <si>
    <t>上洞</t>
  </si>
  <si>
    <t>一组亮化工程2盏</t>
  </si>
  <si>
    <t>上塅建设3公里三面光水渠(大禹杯工程)</t>
  </si>
  <si>
    <t>上塅</t>
  </si>
  <si>
    <t>2016年8月至2016年10月</t>
  </si>
  <si>
    <t>省级资金-大禹杯资金</t>
  </si>
  <si>
    <t>厚坑村委会</t>
  </si>
  <si>
    <t>2017年第一批产业扶持</t>
  </si>
  <si>
    <t>发放化肥463包</t>
  </si>
  <si>
    <t>贫困户95人</t>
  </si>
  <si>
    <t>发放喷雾器19台</t>
  </si>
  <si>
    <t>贫困户77人</t>
  </si>
  <si>
    <t>发放猪苗26头</t>
  </si>
  <si>
    <t>贫困户18人</t>
  </si>
  <si>
    <t>发放鸡苗80只</t>
  </si>
  <si>
    <t>贫困户10人</t>
  </si>
  <si>
    <t>进行五黑鸡鸡养殖项目，发放鸡苗850只</t>
  </si>
  <si>
    <t>2017年9月至2017年11月</t>
  </si>
  <si>
    <t>贫困户53人</t>
  </si>
  <si>
    <t>对有种养产业的18户有劳贫困户进行以奖代补</t>
  </si>
  <si>
    <t>2017年11月至2017年12月</t>
  </si>
  <si>
    <t>对有外出务工的12户贫困户进行以奖代补</t>
  </si>
  <si>
    <t>发放化肥948包</t>
  </si>
  <si>
    <t>2017年10月至2018年1月</t>
  </si>
  <si>
    <t>发放割草机20台</t>
  </si>
  <si>
    <t>贫困户85人</t>
  </si>
  <si>
    <t>发放猪苗28头</t>
  </si>
  <si>
    <t>贫困户19人</t>
  </si>
  <si>
    <t>发放鸡苗180只</t>
  </si>
  <si>
    <t>基层党组织建设</t>
  </si>
  <si>
    <t>对党员活动室进行补漏171.9平方</t>
  </si>
  <si>
    <t>彭屋</t>
  </si>
  <si>
    <t>2017年8月至2017年10月</t>
  </si>
  <si>
    <t>完善党组织建设</t>
  </si>
  <si>
    <t>村庄整治</t>
  </si>
  <si>
    <t>对彭屋主干道进行路面平整、水渠维修，安装生命护栏等389.8平方</t>
  </si>
  <si>
    <t>提升村容村貌</t>
  </si>
  <si>
    <t>对黄沙坑、暖洞、左坑安装38盏LED路灯项目</t>
  </si>
  <si>
    <t>黄沙坑、暖洞、左坑</t>
  </si>
  <si>
    <t>发放化肥330包</t>
  </si>
  <si>
    <t>贫困户100人</t>
  </si>
  <si>
    <t>发放猪苗21头</t>
  </si>
  <si>
    <t>贫困户15人</t>
  </si>
  <si>
    <t>发放鸡苗250只</t>
  </si>
  <si>
    <t>发放饲料14包</t>
  </si>
  <si>
    <t>发放蜜蜂91箱</t>
  </si>
  <si>
    <t>贫困户66人</t>
  </si>
  <si>
    <t>对有种养产业的21户有劳贫困户进行以奖代补</t>
  </si>
  <si>
    <t>2018年5月至2018年6月</t>
  </si>
  <si>
    <t>贫困户86人</t>
  </si>
  <si>
    <t>对有外出务工的11户贫困户进行以奖代补</t>
  </si>
  <si>
    <t>桥梁维修</t>
  </si>
  <si>
    <t>对石禾场庙前桥维修10米，资金缺口7.35万元由东莞引导资金支付</t>
  </si>
  <si>
    <t>石禾场</t>
  </si>
  <si>
    <t>2017年12月至2018年3月</t>
  </si>
  <si>
    <t>对对彭屋塌陷沟渠、便民桥进行维修3.8米，资金缺口0.65万元由东莞引导资金支付</t>
  </si>
  <si>
    <t>对石禾场、上塅安装30盏LED路灯项目</t>
  </si>
  <si>
    <t>石禾场、上塅</t>
  </si>
  <si>
    <t>2018年劳动技能奖补</t>
  </si>
  <si>
    <t>对5户贫困户进行驾照奖补</t>
  </si>
  <si>
    <t>提升贫困户劳动技能</t>
  </si>
  <si>
    <t>候车厅建设</t>
  </si>
  <si>
    <t>在106国道厚坑段修建候车厅</t>
  </si>
  <si>
    <t>方便村民候车</t>
  </si>
  <si>
    <t>贫困户114人</t>
  </si>
  <si>
    <t>发放蜜蜂73箱</t>
  </si>
  <si>
    <t>发放化肥593包</t>
  </si>
  <si>
    <t>文化广场建设</t>
  </si>
  <si>
    <t>在村委旁建设文化广场</t>
  </si>
  <si>
    <t>建设中</t>
  </si>
  <si>
    <t>发放化肥305包</t>
  </si>
  <si>
    <t>恩村村委会</t>
  </si>
  <si>
    <t>发放猪苗34头</t>
  </si>
  <si>
    <t>贫困户42人</t>
  </si>
  <si>
    <t>发放农机17台</t>
  </si>
  <si>
    <t>贫困户52人</t>
  </si>
  <si>
    <t>自来水工程300立方蓄水池、96立方过滤池、120米管道</t>
  </si>
  <si>
    <t>2017年6月至2017年11月</t>
  </si>
  <si>
    <t>各村小组亮化工程安装路灯38盏</t>
  </si>
  <si>
    <t>各村小组亮化工程安装路灯7盏</t>
  </si>
  <si>
    <t>2017年10月至2017年12月</t>
  </si>
  <si>
    <t>进行五黑鸡鸡养殖项目，发放鸡苗890只</t>
  </si>
  <si>
    <t>贫困户57人</t>
  </si>
  <si>
    <t>对有种养产业的20户有劳贫困户进行以奖代补</t>
  </si>
  <si>
    <t>贫困户62人</t>
  </si>
  <si>
    <t>对有外出务工的2户贫困户进行以奖代补</t>
  </si>
  <si>
    <t>发放化肥418包</t>
  </si>
  <si>
    <t>贫困户69人</t>
  </si>
  <si>
    <t>发放猪苗17头</t>
  </si>
  <si>
    <t>贫困户23人</t>
  </si>
  <si>
    <t>对有种养产业的19户有劳贫困户进行以奖代补</t>
  </si>
  <si>
    <t>贫困户64人</t>
  </si>
  <si>
    <t>对有外出务工的3户贫困户进行以奖代补</t>
  </si>
  <si>
    <t>发放化肥335包</t>
  </si>
  <si>
    <t>贫困户63人</t>
  </si>
  <si>
    <t>发放猪苗20头</t>
  </si>
  <si>
    <t>贫困户32人</t>
  </si>
  <si>
    <t>发放鸡苗660只</t>
  </si>
  <si>
    <t>贫困户48人</t>
  </si>
  <si>
    <t>发放农机3台</t>
  </si>
  <si>
    <t>各村小组安装路灯8盏</t>
  </si>
  <si>
    <t>各村小组安装路灯31盏</t>
  </si>
  <si>
    <t>上门大富江农田灌溉水渠300米</t>
  </si>
  <si>
    <t>上门</t>
  </si>
  <si>
    <t>上门老虎冲农田灌溉水渠400米、陂头</t>
  </si>
  <si>
    <t>贫困户83人</t>
  </si>
  <si>
    <t>对35户贫困户进行家庭医生签约补助（20元/人）</t>
  </si>
  <si>
    <t>恩村村文化广场硬底化和舞台建设</t>
  </si>
  <si>
    <t>八楼下</t>
  </si>
  <si>
    <t>2018年10月至2019年1月</t>
  </si>
  <si>
    <t>两条村道硬底化共132米</t>
  </si>
  <si>
    <t>响塘、上奢</t>
  </si>
  <si>
    <t>东罗村委会</t>
  </si>
  <si>
    <t>排污整治</t>
  </si>
  <si>
    <t>塘远排污整治工程，铺设管道500米</t>
  </si>
  <si>
    <t>塘远</t>
  </si>
  <si>
    <t>桥梁工程</t>
  </si>
  <si>
    <t>各村小组建设便民桥5座</t>
  </si>
  <si>
    <t>发放化肥422包</t>
  </si>
  <si>
    <t>贫困户90人</t>
  </si>
  <si>
    <t>发放猪苗29头</t>
  </si>
  <si>
    <t>发放鸡苗50只</t>
  </si>
  <si>
    <t>发放农机24台</t>
  </si>
  <si>
    <t>进行五黑鸡鸡养殖项目，发放鸡苗220只</t>
  </si>
  <si>
    <t>贫困户31人</t>
  </si>
  <si>
    <t>贫困户74人</t>
  </si>
  <si>
    <t>发放化肥440包</t>
  </si>
  <si>
    <t>贫困户87人</t>
  </si>
  <si>
    <t>发放猪苗37头</t>
  </si>
  <si>
    <t>发放化肥453包</t>
  </si>
  <si>
    <t>贫困户84人</t>
  </si>
  <si>
    <t>发放猪苗31头</t>
  </si>
  <si>
    <t>发放鸡苗340只</t>
  </si>
  <si>
    <t>发放饲料31包</t>
  </si>
  <si>
    <t>发放农机8台</t>
  </si>
  <si>
    <t>各村小组安装路灯32盏</t>
  </si>
  <si>
    <t>2018年毛竹产业奖补</t>
  </si>
  <si>
    <t>对有种养产业的25户有劳贫困户进行以奖代补</t>
  </si>
  <si>
    <t>贫困户99人</t>
  </si>
  <si>
    <t>对贫困户谢金顺之子谢蔡彪进行驾照奖补</t>
  </si>
  <si>
    <t>牛皮洞</t>
  </si>
  <si>
    <t>大石下自来水改造工程</t>
  </si>
  <si>
    <t>大石下</t>
  </si>
  <si>
    <t>贫困户108人</t>
  </si>
  <si>
    <t>修建晒坪</t>
  </si>
  <si>
    <t>船洞修建晒坪</t>
  </si>
  <si>
    <t>船洞组</t>
  </si>
  <si>
    <t>响塘、塘远亮化工程10盏</t>
  </si>
  <si>
    <t>响塘、塘远</t>
  </si>
  <si>
    <t>便民桥工程</t>
  </si>
  <si>
    <t>响塘便民桥工程</t>
  </si>
  <si>
    <t>2018年12月至2019年2月</t>
  </si>
  <si>
    <t>已验收未（完全）支付</t>
  </si>
  <si>
    <t>牛皮洞自来水改造工程</t>
  </si>
  <si>
    <t>春节前慰问</t>
  </si>
  <si>
    <t>每户贫困户500元慰问金</t>
  </si>
  <si>
    <t>2019年2月至2019年3月</t>
  </si>
  <si>
    <t>凤岗镇人民政府</t>
  </si>
  <si>
    <t>慰问贫困户，激励其脱贫致富</t>
  </si>
  <si>
    <t>恩村</t>
  </si>
  <si>
    <t>每户贫困户价值300元的慰问品</t>
  </si>
  <si>
    <t>每户贫困户200元慰问金</t>
  </si>
  <si>
    <t>县政府办</t>
  </si>
  <si>
    <t>每户贫困户100元慰问金</t>
  </si>
  <si>
    <t>县粮食局</t>
  </si>
  <si>
    <t>光伏发电资产收益</t>
  </si>
  <si>
    <t>入股光伏发电，预计每年获得1047元的分红</t>
  </si>
  <si>
    <t>董塘镇</t>
  </si>
  <si>
    <t>村民代表大会等会议、公告公示、举报监督检查机制、征求意见</t>
  </si>
  <si>
    <t>公司+贫困户</t>
  </si>
  <si>
    <t>中金岭南资产收益</t>
  </si>
  <si>
    <t>入股中金岭南一年，预计获得160元的固定收益</t>
  </si>
  <si>
    <t>凡口铅锌矿</t>
  </si>
  <si>
    <t>贫困户148人</t>
  </si>
  <si>
    <t>贫困户147人</t>
  </si>
  <si>
    <t>贫困户54人</t>
  </si>
  <si>
    <t>贫困户111人</t>
  </si>
  <si>
    <t>贫困户73人</t>
  </si>
  <si>
    <t>贫困户116人</t>
  </si>
  <si>
    <t>入股中金岭南一年，预计获得税后8%的固定收益</t>
  </si>
  <si>
    <t>贫困户50人</t>
  </si>
  <si>
    <r>
      <rPr>
        <sz val="11"/>
        <color theme="1"/>
        <rFont val="宋体"/>
        <charset val="134"/>
        <scheme val="minor"/>
      </rPr>
      <t>填报说明：1.此表初次建库需要将精准扶贫以来的已实施的扶贫项目全部补录进库，如果不涉及扶贫资金单纯是行业资金项目则不需要入库；项目一旦入库不得删减，如无法实施则在备注中注明已终止并写明原因。
          2.以县（市、区）为单位汇总，于每年的2、4、6、8、10、12月更新上报市扶贫办一次，各县（市、区）更新时间可由根据工作需要自行确定；</t>
    </r>
    <r>
      <rPr>
        <u/>
        <sz val="11"/>
        <color rgb="FFFF0000"/>
        <rFont val="宋体"/>
        <charset val="134"/>
        <scheme val="minor"/>
      </rPr>
      <t>县镇村填报项目明细表和汇总表均以行政村为单位填报。</t>
    </r>
    <r>
      <rPr>
        <sz val="11"/>
        <color theme="1"/>
        <rFont val="宋体"/>
        <charset val="134"/>
        <scheme val="minor"/>
      </rPr>
      <t xml:space="preserve">
          3.项目类别为七大类别：产业发展、基础设施和公共服务、资产收益、民生保障、能力建设、金融扶持、其他（请在表格下拉菜单选择）。
          4.项目性质：新建、扩建、改建、迁建、新发展、扩产、改造、升级等（请在表格下拉菜单选择）。
          5.项目规模：指建设项目的主要内容（任务），基本情况。
          6.实施地点：指项目实施的地点，要具体到村小组，如涉及该村的全部自然村则填全村，如涉及个别自然村则列举。
          7.资金来源：中央资金、省级资金（大禹杯资金、扶持老区发展资金、扶贫培训资金）、人均2万元扶贫开发资金、韶关或东莞财政引导资金、政府债券（市）、630捐赠资金、行业资金、市级资金、县级资金、单位自筹资金、村委自筹资金、村民自筹资金、社会捐赠、其他等。(如不涉及扶贫资金单纯是行业资金项目不需要入库。)资金来源表格只设计了三项，如资金来源超过三项可自行添加（资金来源请在表格下拉菜单选择），计划投入资金总额为各项资金来源金额的总和。
          8.本期进度：完成筹备或前期准备工作（形成计划）、已立项/已批准、建设中、已竣工未验收、已验收未（完全）支付、完成支付、已终止（请在表格下拉菜单选择）。项目实际应支付金额为最终确定的金额（如涉及项目实际变化确定的或者财审最终确定的），实际应支付金额需财审等程序才能确定而未走有关程序则该空不填；截至本期上报时间资金支付进度（%）为已支付金额占实际应支付金额的百分比，如已支付金额为进度款则截至本期上报时间资金支付进度（%）为已支付金额占计划投入金额的百分比。
          9.受益对象：全县/镇/村贫困人口、全县/镇/村部分贫困人口、全县/镇/村有劳动能力贫困人口、全县/镇/村部分有劳动能力贫困人口、全县/镇/村无劳动能力贫困人口、全县/镇/村部分无劳动能力贫困人口、村集体、部分村民（不包含贫困人口）等对象（请在表格下拉菜单选择）。
          10.绩效目标：指实施该项目预期能实现的效益目标。
          11.群众民主议事、决策机制：该项目通过了哪些程序，如召开村民代表大会、征求意见、公告公示制度、举报监督检查机制等。
          12.带贫减贫模式：公司+合作社/协会+贫困户、公司+贫困户、合作社/协会+贫困户、致富带头人+贫困户、公司+合作社/协会+村集体经济、公司+村集体经济、合作社/协会+村集体经济、公司+合作社/协会+村集体经济+贫困户、公司+村集体经济+贫困户、合作社/协会+村集体经济+贫困户、村集体经济+贫困户、贫困户自身创新发展、村集体自身创新发展、其他等。(产业、资产收益、统筹金融类项目需填写此项。)
          13.群众参与情况：一般指带动贫困户、农户基本情况。如：带动就业3人，其中贫困户2人，可实现贫困户人均增收2000元/年等。 </t>
    </r>
  </si>
  <si>
    <t>韶关市仁化县精准扶贫项目库汇总表（2019年6月）</t>
  </si>
  <si>
    <t xml:space="preserve">填报单位： 仁化县扶贫办 </t>
  </si>
  <si>
    <t xml:space="preserve">资金单位：万元                       </t>
  </si>
  <si>
    <t>黄坑镇</t>
  </si>
  <si>
    <t>古竹村</t>
  </si>
  <si>
    <t>高塘村</t>
  </si>
  <si>
    <t>小溪村</t>
  </si>
  <si>
    <t>居委会</t>
  </si>
  <si>
    <t>蓝田村</t>
  </si>
  <si>
    <t>周田镇</t>
  </si>
  <si>
    <t>鸡龙村</t>
  </si>
  <si>
    <t>较坑村</t>
  </si>
  <si>
    <t>麻洋村</t>
  </si>
  <si>
    <t>平甫村</t>
  </si>
  <si>
    <t>上道村</t>
  </si>
  <si>
    <t>社区</t>
  </si>
  <si>
    <t>台滩村</t>
  </si>
  <si>
    <t>新庄村</t>
  </si>
  <si>
    <t>周田村</t>
  </si>
  <si>
    <t>大桥镇</t>
  </si>
  <si>
    <t>长坝村</t>
  </si>
  <si>
    <t>大桥村</t>
  </si>
  <si>
    <t>共和村</t>
  </si>
  <si>
    <t>水江村</t>
  </si>
  <si>
    <t>古洋村</t>
  </si>
  <si>
    <t>亲联村</t>
  </si>
  <si>
    <t>丹霞街道</t>
  </si>
  <si>
    <t>车湾</t>
  </si>
  <si>
    <t>水南社区</t>
  </si>
  <si>
    <t>城南</t>
  </si>
  <si>
    <t>康溪</t>
  </si>
  <si>
    <t>岭田</t>
  </si>
  <si>
    <t>高联</t>
  </si>
  <si>
    <t>分散村</t>
  </si>
  <si>
    <t>麻塘</t>
  </si>
  <si>
    <t>扶溪镇</t>
  </si>
  <si>
    <t>扶中村</t>
  </si>
  <si>
    <t>长坑村</t>
  </si>
  <si>
    <t>水口村</t>
  </si>
  <si>
    <t>左龙村</t>
  </si>
  <si>
    <t>蛇离村</t>
  </si>
  <si>
    <t>斜周村</t>
  </si>
  <si>
    <t>厚塘村</t>
  </si>
  <si>
    <t>紫岭村</t>
  </si>
  <si>
    <t>红山镇</t>
  </si>
  <si>
    <t>新白村</t>
  </si>
  <si>
    <t>青迳村</t>
  </si>
  <si>
    <t>鱼皇村</t>
  </si>
  <si>
    <t>小楣水村</t>
  </si>
  <si>
    <t>烟竹村</t>
  </si>
  <si>
    <t>前洞</t>
  </si>
  <si>
    <t>新山村</t>
  </si>
  <si>
    <t>中山村</t>
  </si>
  <si>
    <t>石塘镇</t>
  </si>
  <si>
    <t>上中坌村</t>
  </si>
  <si>
    <t>下中坌村</t>
  </si>
  <si>
    <t>石塘村</t>
  </si>
  <si>
    <t>光明村</t>
  </si>
  <si>
    <t>水历村</t>
  </si>
  <si>
    <t>京群村</t>
  </si>
  <si>
    <t>长江镇</t>
  </si>
  <si>
    <t>高洞村</t>
  </si>
  <si>
    <t>塘洞村</t>
  </si>
  <si>
    <t>河田村</t>
  </si>
  <si>
    <t>凌溪村</t>
  </si>
  <si>
    <t>莲河村</t>
  </si>
  <si>
    <t>木溪村</t>
  </si>
  <si>
    <t>芭蕉垅村</t>
  </si>
  <si>
    <t>陈欧村</t>
  </si>
  <si>
    <t>浒松村</t>
  </si>
  <si>
    <t>石是村</t>
  </si>
  <si>
    <t>学堂垇村</t>
  </si>
  <si>
    <t>沙坪村</t>
  </si>
  <si>
    <t>锦江村</t>
  </si>
  <si>
    <t>里周村</t>
  </si>
  <si>
    <t>冷饭坑村</t>
  </si>
  <si>
    <t>油洞村</t>
  </si>
  <si>
    <t>闻韶镇</t>
  </si>
  <si>
    <t>江南村</t>
  </si>
  <si>
    <t>白竹村</t>
  </si>
  <si>
    <t>下徐村</t>
  </si>
  <si>
    <t>华塘村</t>
  </si>
  <si>
    <t>塘源村</t>
  </si>
  <si>
    <t>安岗</t>
  </si>
  <si>
    <t>白莲</t>
  </si>
  <si>
    <t>董联</t>
  </si>
  <si>
    <t>董中</t>
  </si>
  <si>
    <t>高莲</t>
  </si>
  <si>
    <t>高宅</t>
  </si>
  <si>
    <t>河富</t>
  </si>
  <si>
    <t>红星</t>
  </si>
  <si>
    <t>江头</t>
  </si>
  <si>
    <t>南湖</t>
  </si>
  <si>
    <t>坪岗</t>
  </si>
  <si>
    <t>塘联</t>
  </si>
  <si>
    <t>五一</t>
  </si>
  <si>
    <t>新莲</t>
  </si>
  <si>
    <t>新龙</t>
  </si>
  <si>
    <t>岩头</t>
  </si>
  <si>
    <t>瑶族</t>
  </si>
  <si>
    <r>
      <rPr>
        <b/>
        <sz val="24"/>
        <color rgb="FF000000"/>
        <rFont val="宋体"/>
        <charset val="134"/>
      </rPr>
      <t>韶关市</t>
    </r>
    <r>
      <rPr>
        <b/>
        <u/>
        <sz val="24"/>
        <color rgb="FF000000"/>
        <rFont val="宋体"/>
        <charset val="134"/>
      </rPr>
      <t>仁化县</t>
    </r>
    <r>
      <rPr>
        <b/>
        <sz val="24"/>
        <color rgb="FF000000"/>
        <rFont val="宋体"/>
        <charset val="134"/>
      </rPr>
      <t>精准扶贫项目库明细表(2019年6月)</t>
    </r>
  </si>
  <si>
    <t xml:space="preserve">填报单位： 仁化县扶贫办                                                                                             </t>
  </si>
  <si>
    <t>资金单位：万元</t>
  </si>
  <si>
    <t>节日慰问</t>
  </si>
  <si>
    <t>发放慰问金</t>
  </si>
  <si>
    <t>2019年2月至2019年2月</t>
  </si>
  <si>
    <t>蓝田村委会</t>
  </si>
  <si>
    <t>公告公示制度</t>
  </si>
  <si>
    <t>其他</t>
  </si>
  <si>
    <t>贫困户（17户）</t>
  </si>
  <si>
    <t>古竹村委会</t>
  </si>
  <si>
    <t>贫困户（31户）</t>
  </si>
  <si>
    <t>高塘村委会</t>
  </si>
  <si>
    <t>贫困户（45户）</t>
  </si>
  <si>
    <t>小溪村委会</t>
  </si>
  <si>
    <t>贫困户（14户）</t>
  </si>
  <si>
    <t>贫困户（3户）</t>
  </si>
  <si>
    <t>贫困户养鸡</t>
  </si>
  <si>
    <t>发放鸡苗</t>
  </si>
  <si>
    <t>2019年4月-2019年5月</t>
  </si>
  <si>
    <t>增收增产</t>
  </si>
  <si>
    <t>贫困户（5户23人）</t>
  </si>
  <si>
    <t>产业奖补</t>
  </si>
  <si>
    <t>对有种养的贫困户进行奖励</t>
  </si>
  <si>
    <t>2019年6月至2019年10月</t>
  </si>
  <si>
    <t>完成筹备或前期准备工作（形成计划）</t>
  </si>
  <si>
    <t>平甫村委</t>
  </si>
  <si>
    <t>贫困户稳定脱贫</t>
  </si>
  <si>
    <t>通过村委+村民代表会议讨论、公告公示及举报监督机制</t>
  </si>
  <si>
    <t>全村部分贫困人口</t>
  </si>
  <si>
    <t>就业奖补</t>
  </si>
  <si>
    <t>对有稳定就业的贫困户进行奖励</t>
  </si>
  <si>
    <t>2019年11月至2019年12月</t>
  </si>
  <si>
    <t>平甫新村公变低压线路拆迁工程</t>
  </si>
  <si>
    <t>拆除Φ150*7000水泥杆10根、撑杆7根、BLVV-70导线4*175米、BLVV-150导线4*200米，新架BLVV-150导线4*30米，迁移单相电表1套、组立Φ150*7000水泥杆4根</t>
  </si>
  <si>
    <t>2019年4月至2019年7月</t>
  </si>
  <si>
    <t>石口水圳工程</t>
  </si>
  <si>
    <t>水圳1212米</t>
  </si>
  <si>
    <t>2019年4月至2019年4月</t>
  </si>
  <si>
    <t>平甫水圳、机耕路、七横桥工程</t>
  </si>
  <si>
    <t>一、二队水圳100米、墩背至黄惊墩水圳199米、香山村水圳929米、白屋陂水圳350米、香山村至白屋陂机耕路334米、七横桥6米</t>
  </si>
  <si>
    <t>2018年12月至2019年6月</t>
  </si>
  <si>
    <t>平甫村石口山塘修缮加固工程</t>
  </si>
  <si>
    <t>清理捌图土43.75立方米、挖基坑土方86.1立方米、拆除基础16.8立方米、回填土方48.4立方米、混凝土反滤墙15.4立方米、碎石反滤沟6.5立方米、现浇构建钢筋0.1783吨、大型机械设备进出1台次、挡墙模板46.52立方米</t>
  </si>
  <si>
    <t>2019年1月至2019年7月</t>
  </si>
  <si>
    <t>平甫村人居环境综合整治项目</t>
  </si>
  <si>
    <t>2个蓄水池（8*8和4*4平方米）、2公里水管、55盏路灯、村卫生所85平方米、2个公厕（65平方米*2）、文化室和文化广场、村巷道建设</t>
  </si>
  <si>
    <t>2018年12月至2019年7月</t>
  </si>
  <si>
    <t>危房改造</t>
  </si>
  <si>
    <t>五保贫困户谢娘才危房改造（40平方米）</t>
  </si>
  <si>
    <t>2018年12月年2019年4月</t>
  </si>
  <si>
    <t>危房修缮</t>
  </si>
  <si>
    <t>贫困户黄养华危房修缮批墙406.7平方，修建化粪池1个</t>
  </si>
  <si>
    <t>黄惊墩新农村建设规划</t>
  </si>
  <si>
    <t>新农村建设和乡风文明氛围营造及乡村振兴建设成果展示</t>
  </si>
  <si>
    <t>健康医疗扶贫工程</t>
  </si>
  <si>
    <t>为平甫村患重大疾病或重度残疾人、长期慢性病需自费用药的提供医疗救助</t>
  </si>
  <si>
    <t>增加太阳能路灯项目</t>
  </si>
  <si>
    <t>在较坑村主干道增加太阳能路灯64盏</t>
  </si>
  <si>
    <t>2019年6月至2019年8月</t>
  </si>
  <si>
    <t>较坑村委</t>
  </si>
  <si>
    <t>医疗救助</t>
  </si>
  <si>
    <t>医疗救助4人</t>
  </si>
  <si>
    <t>2019年6月至2019年12月</t>
  </si>
  <si>
    <t>贫困户、贫困学生补助</t>
  </si>
  <si>
    <t>2019年7月至2019年12月</t>
  </si>
  <si>
    <t>麻洋村委</t>
  </si>
  <si>
    <t>医疗救助及教育补助</t>
  </si>
  <si>
    <t>大病救助及义务教育学生补助</t>
  </si>
  <si>
    <t>新庄村委</t>
  </si>
  <si>
    <t>台滩村村道维修工程</t>
  </si>
  <si>
    <t>维修台滩村村道，加强保障通行安全</t>
  </si>
  <si>
    <t>2019年9月至2019年11月</t>
  </si>
  <si>
    <t>台滩村委</t>
  </si>
  <si>
    <t>贫困户住房修缮加固补助</t>
  </si>
  <si>
    <t>针对汛期为加强保障贫困户住房安全，补助贫困户住房修缮加固</t>
  </si>
  <si>
    <t>台滩村长期患病贫困人口医疗救助</t>
  </si>
  <si>
    <t>台滩村外出务工贫困人口就业“以奖代补”</t>
  </si>
  <si>
    <t>2019较坑村产业扶贫发放化肥（第一批）</t>
  </si>
  <si>
    <t>较坑村发放化肥160包</t>
  </si>
  <si>
    <t>较坑村委会</t>
  </si>
  <si>
    <t>2019年6月至2019年7月</t>
  </si>
  <si>
    <t>发放鸡苗60只</t>
  </si>
  <si>
    <t>2019年7月至2019年7月</t>
  </si>
  <si>
    <t>台滩村有劳动力在家务农贫困户产业扶持</t>
  </si>
  <si>
    <t>发放饲料20包，化肥35包</t>
  </si>
  <si>
    <t>2019年7月至2019年8月</t>
  </si>
  <si>
    <t>慰问</t>
  </si>
  <si>
    <t>春节慰问</t>
  </si>
  <si>
    <t>1-5队、7-15队、20-24队</t>
  </si>
  <si>
    <t>2019年1月至2019年1月</t>
  </si>
  <si>
    <t>周田村委会</t>
  </si>
  <si>
    <t>改善生活条件</t>
  </si>
  <si>
    <t>1户五保于1月去世</t>
  </si>
  <si>
    <t>购置床</t>
  </si>
  <si>
    <t>为13户贫困户购置床及床垫</t>
  </si>
  <si>
    <t>1队、2队、4队、5队、7队、11队、20队、22队、23队</t>
  </si>
  <si>
    <t>换LED灯</t>
  </si>
  <si>
    <t>为25户贫困户换LED灯</t>
  </si>
  <si>
    <t>1-2队、4-5队，7队，9-15队，20队，22-24队</t>
  </si>
  <si>
    <t>修缮房屋及打井</t>
  </si>
  <si>
    <t>改造</t>
  </si>
  <si>
    <t>为4户贫困户修缮房屋以及李发林打井</t>
  </si>
  <si>
    <t>22-24队</t>
  </si>
  <si>
    <t>2019年2月至22019年3月</t>
  </si>
  <si>
    <t>发放农资</t>
  </si>
  <si>
    <t>为12户贫困户发放农资</t>
  </si>
  <si>
    <t>2-4队、8队、9队、11队、14队、15队、23队</t>
  </si>
  <si>
    <t>2019年3月至2019年3月</t>
  </si>
  <si>
    <t>增产增收</t>
  </si>
  <si>
    <t>为特困户购置家具、炊具</t>
  </si>
  <si>
    <t>升级</t>
  </si>
  <si>
    <t>为3户特困户购置沙发、床、衣柜、煤气炉等</t>
  </si>
  <si>
    <t>仁化县财政局</t>
  </si>
  <si>
    <t>完善特困户的基本生活设施</t>
  </si>
  <si>
    <t>给16户贫困户发放慰问金</t>
  </si>
  <si>
    <t>慰问贫困户</t>
  </si>
  <si>
    <t>为5户特困户购置沙发、床、衣柜、煤气炉等</t>
  </si>
  <si>
    <t>岭边、黄屋</t>
  </si>
  <si>
    <t>春节前发放慰问金</t>
  </si>
  <si>
    <t>为特困户王碧文建卫生间</t>
  </si>
  <si>
    <t>为王碧文在室内加建厕所</t>
  </si>
  <si>
    <t>岭边</t>
  </si>
  <si>
    <t>为特困户加装水管</t>
  </si>
  <si>
    <t>为5户特困户加装水管</t>
  </si>
  <si>
    <t>为贫困户杨水苟修缮厨房</t>
  </si>
  <si>
    <t>厨房修缮：平地铺水泥、墙壁批白</t>
  </si>
  <si>
    <t>田心村小组</t>
  </si>
  <si>
    <t>上道村委会</t>
  </si>
  <si>
    <t>为杨齐军家修缮</t>
  </si>
  <si>
    <t>对住房进行修缮，墙面、屋顶等</t>
  </si>
  <si>
    <t>三兴</t>
  </si>
  <si>
    <t>给17户贫困户发放花生种</t>
  </si>
  <si>
    <t>麻洋村委会</t>
  </si>
  <si>
    <t>促进生产</t>
  </si>
  <si>
    <t>37户贫困户春节慰问</t>
  </si>
  <si>
    <t>大桥村委会</t>
  </si>
  <si>
    <t>2019年1月至2019年2月</t>
  </si>
  <si>
    <t>2019年1月</t>
  </si>
  <si>
    <t>送温暖</t>
  </si>
  <si>
    <t>村民代表大会、公告公示、举报监督检查机制、征求意见</t>
  </si>
  <si>
    <t>37户贫困户</t>
  </si>
  <si>
    <t>28户129人</t>
  </si>
  <si>
    <t>刘屋村小组</t>
  </si>
  <si>
    <t>2019年3月至2019年10月</t>
  </si>
  <si>
    <t>村两委班子讨论，公开公示</t>
  </si>
  <si>
    <t>1户2人</t>
  </si>
  <si>
    <t>购买渡船</t>
  </si>
  <si>
    <t>78户390人</t>
  </si>
  <si>
    <t>侯屋、曹屋村小组</t>
  </si>
  <si>
    <t>2019年5月至2019年12月</t>
  </si>
  <si>
    <t>安全保障</t>
  </si>
  <si>
    <t>7户21人</t>
  </si>
  <si>
    <t>45户168人</t>
  </si>
  <si>
    <t>老街村小组</t>
  </si>
  <si>
    <t>老姐村小组</t>
  </si>
  <si>
    <t>改善人居环境</t>
  </si>
  <si>
    <t>8户11人</t>
  </si>
  <si>
    <t>31户贫困户春节慰问</t>
  </si>
  <si>
    <t>水江村委会</t>
  </si>
  <si>
    <t>31户贫困户</t>
  </si>
  <si>
    <t>太阳能路灯</t>
  </si>
  <si>
    <t>30盏</t>
  </si>
  <si>
    <t>2019年6至2019年12月</t>
  </si>
  <si>
    <t>基本满足村小组村道亮化工程</t>
  </si>
  <si>
    <t>路基建设</t>
  </si>
  <si>
    <t>水江村路基建设</t>
  </si>
  <si>
    <t>提高人居环境</t>
  </si>
  <si>
    <t>2户有劳动能力贫困户人居环境整治及村委道路安防设施</t>
  </si>
  <si>
    <t>杨倍长住房30米排水设施、黄凤贵住房门坪硬底化30㎡，村委道路建做道路安全护栏30米。</t>
  </si>
  <si>
    <t>长坝村委会</t>
  </si>
  <si>
    <t>2019年5月至2019年6月</t>
  </si>
  <si>
    <t>挂点单位、镇驻村工作组、村两委班子讨论，公开公示</t>
  </si>
  <si>
    <t>2户有劳动能力贫困户</t>
  </si>
  <si>
    <t>16户贫困户春节慰问</t>
  </si>
  <si>
    <t>2019年2月</t>
  </si>
  <si>
    <t>100%%</t>
  </si>
  <si>
    <t>16户贫困户</t>
  </si>
  <si>
    <t>自来水入户管网铺设</t>
  </si>
  <si>
    <t>2019年6月至2020年12月</t>
  </si>
  <si>
    <t>2019年6月</t>
  </si>
  <si>
    <t>50</t>
  </si>
  <si>
    <t>0</t>
  </si>
  <si>
    <t>2049</t>
  </si>
  <si>
    <t>自来水主管</t>
  </si>
  <si>
    <t>横江村小组</t>
  </si>
  <si>
    <t>2019年12月</t>
  </si>
  <si>
    <t>古洋村委会</t>
  </si>
  <si>
    <t>4户贫困户</t>
  </si>
  <si>
    <t>21户贫困47人</t>
  </si>
  <si>
    <t>县卫健局</t>
  </si>
  <si>
    <t>21户贫困户</t>
  </si>
  <si>
    <t>扶贫资金</t>
  </si>
  <si>
    <t>村委扶贫资金</t>
  </si>
  <si>
    <t>有利于开展扶贫工作</t>
  </si>
  <si>
    <t>36户106人</t>
  </si>
  <si>
    <t>共和村委会</t>
  </si>
  <si>
    <t>2户无劳动能力贫困户危房维修</t>
  </si>
  <si>
    <t>2户2人</t>
  </si>
  <si>
    <t>全村部分无劳动能力贫困人口</t>
  </si>
  <si>
    <t>安装路灯</t>
  </si>
  <si>
    <t>亲联村委会</t>
  </si>
  <si>
    <t>文化广场</t>
  </si>
  <si>
    <t>2019年1月至2019年12月</t>
  </si>
  <si>
    <t>基础建设</t>
  </si>
  <si>
    <t>车湾村10个村小组</t>
  </si>
  <si>
    <t>方便生产</t>
  </si>
  <si>
    <t>全体村民</t>
  </si>
  <si>
    <t>下廖村小组</t>
  </si>
  <si>
    <t xml:space="preserve">亮化工程 </t>
  </si>
  <si>
    <t>安装太阳能路灯13盏</t>
  </si>
  <si>
    <t>界江农场</t>
  </si>
  <si>
    <t>2019年1月至2019年4月</t>
  </si>
  <si>
    <t>保障村民生产生活</t>
  </si>
  <si>
    <t>召开村民代表大会、公示公告制度、举报监督检查机制</t>
  </si>
  <si>
    <t>界江农场村民</t>
  </si>
  <si>
    <t>安装太阳能路灯6盏</t>
  </si>
  <si>
    <t>葛布组</t>
  </si>
  <si>
    <t>城南村委会</t>
  </si>
  <si>
    <t>安装太阳能路灯5盏</t>
  </si>
  <si>
    <t>矮岭头</t>
  </si>
  <si>
    <t>康溪大村文化室建设</t>
  </si>
  <si>
    <t>2019年基础设施建设和公共服务</t>
  </si>
  <si>
    <t>康溪大村</t>
  </si>
  <si>
    <t>加强公共服务能力</t>
  </si>
  <si>
    <t>全体贫困户</t>
  </si>
  <si>
    <t>党建文化广场建设</t>
  </si>
  <si>
    <t>青村文化广场建设</t>
  </si>
  <si>
    <t>青村村小组</t>
  </si>
  <si>
    <t>危桥修缮</t>
  </si>
  <si>
    <t>康溪三组</t>
  </si>
  <si>
    <t>修建机耕道会车点</t>
  </si>
  <si>
    <t>各村小组</t>
  </si>
  <si>
    <t>西岸村小组饮用水水池扩容</t>
  </si>
  <si>
    <t>扩建</t>
  </si>
  <si>
    <t>西岸村小组</t>
  </si>
  <si>
    <t>微小型公益项目</t>
  </si>
  <si>
    <t>寨下机耕路通行桥建设</t>
  </si>
  <si>
    <t>寨下</t>
  </si>
  <si>
    <t>鸡鸭鹅发放</t>
  </si>
  <si>
    <t>2019产业扶持</t>
  </si>
  <si>
    <t>2019年4月至2019年6月</t>
  </si>
  <si>
    <t>贫困户产业扶持</t>
  </si>
  <si>
    <t>有劳力贫困户</t>
  </si>
  <si>
    <t>化肥发放</t>
  </si>
  <si>
    <t>饲料发放</t>
  </si>
  <si>
    <t>产业物资发放</t>
  </si>
  <si>
    <t>各分散村</t>
  </si>
  <si>
    <t>产业扶持</t>
  </si>
  <si>
    <t>春节前慰问（每户100元）</t>
  </si>
  <si>
    <t>扶中村委会</t>
  </si>
  <si>
    <t>开展讨论会议</t>
  </si>
  <si>
    <t>25户贫困户</t>
  </si>
  <si>
    <t>春节慰问（物资）</t>
  </si>
  <si>
    <t>春节前慰问（每户300元）</t>
  </si>
  <si>
    <t>长坑村委会</t>
  </si>
  <si>
    <t>10户贫困户</t>
  </si>
  <si>
    <t>党建经费</t>
  </si>
  <si>
    <t>水口村委会</t>
  </si>
  <si>
    <t>加强基层党组织建设</t>
  </si>
  <si>
    <t>公示公告制度</t>
  </si>
  <si>
    <t>加强基层党组织建设，促进扶贫工作开展</t>
  </si>
  <si>
    <t>2019年春节慰问</t>
  </si>
  <si>
    <t>水口一组至四组</t>
  </si>
  <si>
    <t>拉近干群关系</t>
  </si>
  <si>
    <t>惠及贫困户9户18人</t>
  </si>
  <si>
    <t>专项慰问</t>
  </si>
  <si>
    <t>慰问水口村有劳力的4户贫困户</t>
  </si>
  <si>
    <t>水口一组至三组</t>
  </si>
  <si>
    <t>惠及有劳力贫困户4户13人</t>
  </si>
  <si>
    <t>安装太阳能路灯</t>
  </si>
  <si>
    <t>安装太阳能路灯20盏</t>
  </si>
  <si>
    <t>2019年3月至2019年12月</t>
  </si>
  <si>
    <t>完善村基础设施建设，方便出行</t>
  </si>
  <si>
    <t>惠及水口村全体村民</t>
  </si>
  <si>
    <t>2019年春节慰问贫困户，每户慰问金200元，。</t>
  </si>
  <si>
    <t>左龙村一组到六组</t>
  </si>
  <si>
    <t>左龙村委会</t>
  </si>
  <si>
    <t>带动14户贫困户</t>
  </si>
  <si>
    <t>自来水改造</t>
  </si>
  <si>
    <t>自来水改造.水源.长1000米.压力池</t>
  </si>
  <si>
    <t xml:space="preserve"> 三组，四组</t>
  </si>
  <si>
    <t>2019年2月至2019年12月</t>
  </si>
  <si>
    <t>群众生活安全</t>
  </si>
  <si>
    <t>完善基础设施建设，方便全体村民</t>
  </si>
  <si>
    <t>年前慰问</t>
  </si>
  <si>
    <t>村委会</t>
  </si>
  <si>
    <t>蛇离村委会</t>
  </si>
  <si>
    <t>召开旅游局班子会议讨论通过</t>
  </si>
  <si>
    <t>年后慰问</t>
  </si>
  <si>
    <t>新白</t>
  </si>
  <si>
    <t>20亩茶叶园种植</t>
  </si>
  <si>
    <t>省直机关工委“强基振兴”项目，壮大集体经济</t>
  </si>
  <si>
    <t>田心村</t>
  </si>
  <si>
    <t>2018年11月至2019年5月</t>
  </si>
  <si>
    <t>新白村委会</t>
  </si>
  <si>
    <t>促进增产增收</t>
  </si>
  <si>
    <t>公示公告</t>
  </si>
  <si>
    <t>新白村2018年就业“以奖代补”</t>
  </si>
  <si>
    <t>向新白村外出务工贫困户发放就业以奖代补</t>
  </si>
  <si>
    <t>全村</t>
  </si>
  <si>
    <t>已立项/已批准</t>
  </si>
  <si>
    <t>征求意见、村两委会、公告公示制度</t>
  </si>
  <si>
    <t>新白村2018年产业“以奖代补”</t>
  </si>
  <si>
    <t>向新白村养殖产业贫困户发产业以奖代补</t>
  </si>
  <si>
    <t>公告公示</t>
  </si>
  <si>
    <t>个体茶叶种植</t>
  </si>
  <si>
    <t>茶叶种植</t>
  </si>
  <si>
    <t>水稻种植</t>
  </si>
  <si>
    <t>公共厕所建设项目</t>
  </si>
  <si>
    <t>新田一、二村小组、塘窝村小组、杓麻坵村小组、老屋村小组环境改善</t>
  </si>
  <si>
    <t>新田一、二、塘窝、杓麻坵、老屋村小组组</t>
  </si>
  <si>
    <t>2019年5月至2019年10月</t>
  </si>
  <si>
    <t>新田、塘窝、杓麻坵、老屋村小组村民</t>
  </si>
  <si>
    <t>改善群众人居环境</t>
  </si>
  <si>
    <t>青迳</t>
  </si>
  <si>
    <t>贫困户主部分有劳动能力贫困人口</t>
  </si>
  <si>
    <t>青迳村委会</t>
  </si>
  <si>
    <t>帮助贫困户实现增收</t>
  </si>
  <si>
    <t>12户</t>
  </si>
  <si>
    <t>16户</t>
  </si>
  <si>
    <t>基础设施</t>
  </si>
  <si>
    <t>青迳村公共厕所</t>
  </si>
  <si>
    <t>改善群众生产生活</t>
  </si>
  <si>
    <t>54户</t>
  </si>
  <si>
    <t>养殖</t>
  </si>
  <si>
    <t>21户</t>
  </si>
  <si>
    <t>2018年度就业奖补</t>
  </si>
  <si>
    <t>10户就业奖补</t>
  </si>
  <si>
    <t>长珠坑
丹竹坑
新村（西坑）
街道</t>
  </si>
  <si>
    <t>2019年1月至2019年6月</t>
  </si>
  <si>
    <t>社区居委会</t>
  </si>
  <si>
    <t>促进贫困户增收2.9327万元</t>
  </si>
  <si>
    <t>10户有意愿参与就业奖补贫困户</t>
  </si>
  <si>
    <t>2019年第一次产业帮扶</t>
  </si>
  <si>
    <t>“上蚕力”蚕沙有机肥</t>
  </si>
  <si>
    <t>上为坑、上塘、高坪、姜坑</t>
  </si>
  <si>
    <t>2019年1月-2019年12月</t>
  </si>
  <si>
    <t>鱼皇村委</t>
  </si>
  <si>
    <t>促进增产增收，降低生产成本。</t>
  </si>
  <si>
    <t>合作社/协会+贫困户</t>
  </si>
  <si>
    <t>带动贫困户4户18人，预计可实现贫困户人均增收1500元/年</t>
  </si>
  <si>
    <t>2019年第二次产业帮扶</t>
  </si>
  <si>
    <t>高坪</t>
  </si>
  <si>
    <t>带动贫困户1户2人，预计可实现贫困户人均增收1500元/年</t>
  </si>
  <si>
    <t>就业“以奖代补”</t>
  </si>
  <si>
    <t>朱海明夫妇就业奖补；谢秋琳就业奖补；张樟明夫妇就业奖补。</t>
  </si>
  <si>
    <t>上为坑、上塘、姜坑</t>
  </si>
  <si>
    <t xml:space="preserve">促进就业扶贫
</t>
  </si>
  <si>
    <t>贫困户自身就业发展</t>
  </si>
  <si>
    <t>3户贫困户，预计可实现贫困户人均增收760元</t>
  </si>
  <si>
    <t>小楣水村委</t>
  </si>
  <si>
    <t>提高贫困户收入</t>
  </si>
  <si>
    <t>12人</t>
  </si>
  <si>
    <t>茶叶加工</t>
  </si>
  <si>
    <t>320平方米棚房加设备</t>
  </si>
  <si>
    <t>召开村民代表大会、征求意见、公告公示制度、举报监督检查机制等</t>
  </si>
  <si>
    <t>合作社/协会+贫困户+村民</t>
  </si>
  <si>
    <t>以奖代补</t>
  </si>
  <si>
    <t>烟竹村贫困户发展务工以奖代补</t>
  </si>
  <si>
    <t>帮助贫困户提高4.454448万元收益。</t>
  </si>
  <si>
    <t>带动贫困户29人，可实现贫困户人均增收1567.18元</t>
  </si>
  <si>
    <t>烟竹村贫困户种养以奖代补</t>
  </si>
  <si>
    <t>帮助贫困户提高0.96万元收益</t>
  </si>
  <si>
    <t>召开村民代表大会、征求意见、公告公示制度、举报监督检查机制</t>
  </si>
  <si>
    <t>带动贫困户22人，提高人均436.363</t>
  </si>
  <si>
    <t>前洞村2018年精准扶贫精准脱贫就业“以奖代补”</t>
  </si>
  <si>
    <t>2018年度前洞村贫困户有劳力11人在外务工就业奖补</t>
  </si>
  <si>
    <t>前洞村张家、南湾、下洞子、排子、郑屋二组</t>
  </si>
  <si>
    <t>前洞村委会</t>
  </si>
  <si>
    <t xml:space="preserve">鼓励贫困户外出就业
</t>
  </si>
  <si>
    <t>11户贫困户</t>
  </si>
  <si>
    <t>2018年度前洞村贫困户有劳力11人在外务工就业奖补共16088元</t>
  </si>
  <si>
    <t>新山村2018年就业“以奖代补”项目</t>
  </si>
  <si>
    <t>计划向新山村外出务工贫困户19户26人发放就业以奖代补</t>
  </si>
  <si>
    <t>新山村委会</t>
  </si>
  <si>
    <t>增加贫困户收入</t>
  </si>
  <si>
    <t>新山村山路凸面镜项目</t>
  </si>
  <si>
    <t>计划于仁化镇至红山镇新山村335县道沿线转弯处设立凸面镜</t>
  </si>
  <si>
    <t>2019年3月至2019年9月</t>
  </si>
  <si>
    <t>加强道路安全</t>
  </si>
  <si>
    <t>新山村光伏电站建设项目</t>
  </si>
  <si>
    <t>计划在新山村进行太阳能光伏建设，收益以分红形式发放给新山村贫困户</t>
  </si>
  <si>
    <t>增加村集体收入及贫困户收入</t>
  </si>
  <si>
    <t>公司+合作社/协会+村集体经济+贫困户</t>
  </si>
  <si>
    <t>2019年春季产业扶持（化肥）项目</t>
  </si>
  <si>
    <t>向新山村有种植番薯意愿的56户贫困户发放有机肥309包</t>
  </si>
  <si>
    <t>2019年5月至2019年7月</t>
  </si>
  <si>
    <t>中山</t>
  </si>
  <si>
    <t>中山村贫困户产业‘以奖代补’项目</t>
  </si>
  <si>
    <t xml:space="preserve">中山村委会
</t>
  </si>
  <si>
    <t>预计增收2万元</t>
  </si>
  <si>
    <t>村“两委”会议公告公示制度、</t>
  </si>
  <si>
    <t>贫困户30人参与</t>
  </si>
  <si>
    <t>中山村贫困户务工‘以奖代补’项目</t>
  </si>
  <si>
    <t xml:space="preserve">务工奖补
</t>
  </si>
  <si>
    <t>预计增收3万元</t>
  </si>
  <si>
    <t>贫困户48人参与</t>
  </si>
  <si>
    <t>中山村猕猴桃基地建设项目</t>
  </si>
  <si>
    <t>统筹中山、鱼皇、社区、烟竹、小楣水五村全部贫困户参与建设39.15亩猕猴他基地</t>
  </si>
  <si>
    <t>2018年4月至2038年3月</t>
  </si>
  <si>
    <t>红山镇扶贫办</t>
  </si>
  <si>
    <t>全镇部分贫困人口</t>
  </si>
  <si>
    <t>镇班子会，公示公告</t>
  </si>
  <si>
    <t>前洞村何首乌基地建设项目</t>
  </si>
  <si>
    <t>统筹中山、前洞、青迳、三村全部贫困户建设77亩何首乌基地</t>
  </si>
  <si>
    <t>前洞村</t>
  </si>
  <si>
    <t>2018年2月至2020年1月</t>
  </si>
  <si>
    <t>对全村15户贫困户进行春节慰问</t>
  </si>
  <si>
    <t>县委党校</t>
  </si>
  <si>
    <t>增加贫困人口经济收入</t>
  </si>
  <si>
    <t>贫困户15户26人</t>
  </si>
  <si>
    <t>对全村21户贫困户进行春节慰问</t>
  </si>
  <si>
    <t>县疾控中心</t>
  </si>
  <si>
    <t>贫困户21户54人</t>
  </si>
  <si>
    <t>对全村9户贫困户进行春节慰问</t>
  </si>
  <si>
    <t>县委老干部局+县委编办</t>
  </si>
  <si>
    <t>贫困户9户21人</t>
  </si>
  <si>
    <t>春节后慰问</t>
  </si>
  <si>
    <t>对全村22户贫困户进行春节慰问</t>
  </si>
  <si>
    <t>县委组织部</t>
  </si>
  <si>
    <t>贫困户22户44人</t>
  </si>
  <si>
    <t>对全村3户贫困户进行春节慰问</t>
  </si>
  <si>
    <t>韶关公积金仁化办事处</t>
  </si>
  <si>
    <t>贫困户3户14人</t>
  </si>
  <si>
    <t>对全村30户贫困户进行春节慰问</t>
  </si>
  <si>
    <t>县农村信用联社</t>
  </si>
  <si>
    <t>贫困户29户57人，村委干部7人</t>
  </si>
  <si>
    <t>对全村26户贫困户进行春节慰问</t>
  </si>
  <si>
    <t>县机关事务局</t>
  </si>
  <si>
    <t>贫困户26户56人，村委干部7人</t>
  </si>
  <si>
    <t>看望生病贫困户</t>
  </si>
  <si>
    <t>对贫困户粟德贵中风入院进行慰问</t>
  </si>
  <si>
    <t>2019年5月至2019年5月</t>
  </si>
  <si>
    <t>县委老干部局</t>
  </si>
  <si>
    <t>关怀</t>
  </si>
  <si>
    <t>征求意见</t>
  </si>
  <si>
    <t>中秋节慰问</t>
  </si>
  <si>
    <t>对全村29户贫困户进行中秋节慰问</t>
  </si>
  <si>
    <t>2019年9月至2019年10月</t>
  </si>
  <si>
    <t>“七一”党员活动</t>
  </si>
  <si>
    <t>对全村56名中共党员进行“七一”活动</t>
  </si>
  <si>
    <t>丰富群众生活</t>
  </si>
  <si>
    <t>全村中共党员</t>
  </si>
  <si>
    <t>村委办公设备购置</t>
  </si>
  <si>
    <t>办公室改造、办公电脑购置</t>
  </si>
  <si>
    <t>改善公共环境</t>
  </si>
  <si>
    <t>为有劳动能力的精准扶贫户发放产业种养物资</t>
  </si>
  <si>
    <t>扶持京群村贫困户发展种养产业（复合肥74包5920斤、尿素65包6500斤、阉鸡255只、麻鸡255只、鸡饲料2550斤、玉米粉2550斤）</t>
  </si>
  <si>
    <t>2019年7月至2018年12月</t>
  </si>
  <si>
    <t>京群村委会</t>
  </si>
  <si>
    <t>贫困户本人提出扶持申请，制定资金使用方案，召开村两委会议讨论研究方案、征求意见，公告公示制度七日、举报监督检查机制，公示无异议证明，上报镇县签批。</t>
  </si>
  <si>
    <t>贫困户12户33人</t>
  </si>
  <si>
    <t>七一党建活动</t>
  </si>
  <si>
    <t>丰富村集体文娱生活，促进党建工作开展</t>
  </si>
  <si>
    <t>仁化县邮政分公司</t>
  </si>
  <si>
    <t>促进党建工作的引领</t>
  </si>
  <si>
    <t>村集体1875人</t>
  </si>
  <si>
    <t>对1名困难老党员进行慰问</t>
  </si>
  <si>
    <t>贫困户1户3人</t>
  </si>
  <si>
    <t>扶持水历村贫困户发展种养产业（复合肥80包，有机肥33包，尿素10包，阉鸡450只、蛋鸡10只、鸡饲料2400斤）</t>
  </si>
  <si>
    <t>全县有劳动能力贫困人口</t>
  </si>
  <si>
    <t>贫困户10户29人</t>
  </si>
  <si>
    <t>芭蕉垅村田心村小组文化广场及文化室建设</t>
  </si>
  <si>
    <t>芭蕉垅村田心村小组</t>
  </si>
  <si>
    <t>芭蕉垅村委会</t>
  </si>
  <si>
    <t>便民、安全</t>
  </si>
  <si>
    <t>扶贫工作联席会议、公告公示制度</t>
  </si>
  <si>
    <t>芭蕉垅村8户贫困户住房改造补助</t>
  </si>
  <si>
    <t>2019年3月至2019年4月</t>
  </si>
  <si>
    <t>改善贫困户居住条件</t>
  </si>
  <si>
    <t>带动贫困户22人，增加贫困户收入</t>
  </si>
  <si>
    <t>芭蕉垅村就业以奖代补5人</t>
  </si>
  <si>
    <t>2018年12月-2019年6月</t>
  </si>
  <si>
    <t>2019年节日慰问</t>
  </si>
  <si>
    <t>开展春节七一、中秋、国家扶贫日慰问慰问</t>
  </si>
  <si>
    <t>学堂垇村委会</t>
  </si>
  <si>
    <t>改善贫困户生活条件</t>
  </si>
  <si>
    <t>带动有劳力贫困户增收</t>
  </si>
  <si>
    <t xml:space="preserve">沙坪村 </t>
  </si>
  <si>
    <t>春节前慰问贫困户18户</t>
  </si>
  <si>
    <t>沙坪村委会</t>
  </si>
  <si>
    <t>扶贫工作会议，公告、公示，</t>
  </si>
  <si>
    <t>慰问18户</t>
  </si>
  <si>
    <t>产业帮扶</t>
  </si>
  <si>
    <t>2019年6月至2019年7
月</t>
  </si>
  <si>
    <t>浒松村委会</t>
  </si>
  <si>
    <t>有</t>
  </si>
  <si>
    <t>农资发放</t>
  </si>
  <si>
    <t>向有劳动力10户建档立卡贫困户发放农资</t>
  </si>
  <si>
    <t>2019年6月至12月</t>
  </si>
  <si>
    <t>帮助贫困户发展生产</t>
  </si>
  <si>
    <t>贫困户会议</t>
  </si>
  <si>
    <t>里周村委会</t>
  </si>
  <si>
    <t>慰问10户</t>
  </si>
  <si>
    <t xml:space="preserve">陈欧村 </t>
  </si>
  <si>
    <t>教育生活补助</t>
  </si>
  <si>
    <t>向困难学生发放教育生活补助</t>
  </si>
  <si>
    <t>2019年7月至12月</t>
  </si>
  <si>
    <t>陈欧村委会</t>
  </si>
  <si>
    <t>帮助贫困学生提高学习质量</t>
  </si>
  <si>
    <t>2019年贫困户产业“以奖代补”项目</t>
  </si>
  <si>
    <t>对贫困户产业发展进行“以奖代补”</t>
  </si>
  <si>
    <t>帮助贫困户发展生产，增加贫困户收入</t>
  </si>
  <si>
    <t>2019年贫困户就业“以奖代补”项目</t>
  </si>
  <si>
    <t>对贫困户就业进行“以奖代补”</t>
  </si>
  <si>
    <r>
      <rPr>
        <sz val="9"/>
        <rFont val="宋体"/>
        <charset val="134"/>
      </rPr>
      <t>学堂</t>
    </r>
    <r>
      <rPr>
        <sz val="9"/>
        <color indexed="8"/>
        <rFont val="宋体"/>
        <charset val="134"/>
      </rPr>
      <t>垇村委会至亚吉岭村小组道路路基扩宽及硬底化工程</t>
    </r>
  </si>
  <si>
    <t>完善村基础设施，改善村民出行条件</t>
  </si>
  <si>
    <r>
      <rPr>
        <sz val="9"/>
        <color theme="1"/>
        <rFont val="宋体"/>
        <charset val="134"/>
      </rPr>
      <t>学堂</t>
    </r>
    <r>
      <rPr>
        <sz val="9"/>
        <color indexed="8"/>
        <rFont val="宋体"/>
        <charset val="134"/>
      </rPr>
      <t>垇自来水工程</t>
    </r>
  </si>
  <si>
    <r>
      <rPr>
        <sz val="9"/>
        <color theme="1"/>
        <rFont val="宋体"/>
        <charset val="134"/>
      </rPr>
      <t>学堂</t>
    </r>
    <r>
      <rPr>
        <sz val="9"/>
        <color indexed="8"/>
        <rFont val="宋体"/>
        <charset val="134"/>
      </rPr>
      <t>垇村佛垇村小组自来水扩容，亚吉岭、上学堂垇、下学堂垇、河坑、红腾坑和官坪水六个村小组的自来水工程新建</t>
    </r>
  </si>
  <si>
    <t>完善村基础设施，改善村民饮水条件</t>
  </si>
  <si>
    <t>河田村竹山下村小组文化广场及文化室建设</t>
  </si>
  <si>
    <t>河田村竹山下村小组</t>
  </si>
  <si>
    <t>河田村委会</t>
  </si>
  <si>
    <t>河田村功富村小组公路排水沟建设</t>
  </si>
  <si>
    <t>河田村功富村小组</t>
  </si>
  <si>
    <t>省级资金-扶持老区发展资金</t>
  </si>
  <si>
    <t>改善贫困户生活环境</t>
  </si>
  <si>
    <t>凌溪村委会礼堂修缮</t>
  </si>
  <si>
    <t>凌溪村委会</t>
  </si>
  <si>
    <t>改善村委会办公条件</t>
  </si>
  <si>
    <t>住房</t>
  </si>
  <si>
    <t>保障贫困户住房安全（欧路养）</t>
  </si>
  <si>
    <t>江南村委会</t>
  </si>
  <si>
    <t>为贫困户提供生活保障</t>
  </si>
  <si>
    <t>召开村民代表大会、公告公示制度</t>
  </si>
  <si>
    <t>解决1户贫困户住房安全问题</t>
  </si>
  <si>
    <t>2019年产业扶持</t>
  </si>
  <si>
    <t>发放鸡鸭苗及饲料</t>
  </si>
  <si>
    <t>带动贫困户增收</t>
  </si>
  <si>
    <t>资助7户贫困户发展生产</t>
  </si>
  <si>
    <t>发放鸡鸭饲料</t>
  </si>
  <si>
    <t>2019年发放鸡苗、鸡饮料，复合肥（桔子种植）</t>
  </si>
  <si>
    <t>横坌组、白竹组、加等</t>
  </si>
  <si>
    <t>2019年4月至2019年12月</t>
  </si>
  <si>
    <t>白竹村委会</t>
  </si>
  <si>
    <t>为贫困户产业带来增收</t>
  </si>
  <si>
    <t>开村民代表大会、征求意见、公告公示制度</t>
  </si>
  <si>
    <t>带动9户31人贫困户 发展生产增收</t>
  </si>
  <si>
    <t xml:space="preserve"> </t>
  </si>
  <si>
    <t>发放鸡、鸭苗</t>
  </si>
  <si>
    <t>华塘村委会</t>
  </si>
  <si>
    <t>2019年3月</t>
  </si>
  <si>
    <t>协助有劳动力贫困户产业增收</t>
  </si>
  <si>
    <t>召开村民代表大会、征求意见、公告公示制度</t>
  </si>
  <si>
    <t>华塘村委会有劳动力贫困户4户16人</t>
  </si>
  <si>
    <t xml:space="preserve"> 闻韶镇</t>
  </si>
  <si>
    <t>发放鸡苗、鸡饲料、有机肥</t>
  </si>
  <si>
    <t>塘源村、马屋寨</t>
  </si>
  <si>
    <t>县直机关工委</t>
  </si>
  <si>
    <t>塘源村小组2户、马屋寨小组2户共16人</t>
  </si>
  <si>
    <t>2019年亮化工程</t>
  </si>
  <si>
    <t>2019年下徐村各村小组太阳能路灯安装共计34盏</t>
  </si>
  <si>
    <t>2019年4月</t>
  </si>
  <si>
    <t>下徐村委会</t>
  </si>
  <si>
    <t>改善全体村民1260人口出行条件</t>
  </si>
  <si>
    <t>更换水表闸阀设施</t>
  </si>
  <si>
    <t>515户更换水表闸阀</t>
  </si>
  <si>
    <t>南湖村委</t>
  </si>
  <si>
    <t>2019年3月-2019年8月</t>
  </si>
  <si>
    <t>南湖村委会</t>
  </si>
  <si>
    <t>确保广大村民、贫困户有更多的获得感、幸福感、安全感。</t>
  </si>
  <si>
    <t>第二期改善基层党组织阵地</t>
  </si>
  <si>
    <t>改善基层党组织阵地</t>
  </si>
  <si>
    <t>2019年6月-2019年10月</t>
  </si>
  <si>
    <t>提高办事效率，快捷方便村民</t>
  </si>
  <si>
    <t>召开村“两委”干部会议</t>
  </si>
  <si>
    <t>发放有机肥</t>
  </si>
  <si>
    <t>发放有机肥包</t>
  </si>
  <si>
    <t>董中村</t>
  </si>
  <si>
    <t>东莞资金</t>
  </si>
  <si>
    <t>董中村委会</t>
  </si>
  <si>
    <t>促进贫困户增收</t>
  </si>
  <si>
    <t>发放慰问金、面条</t>
  </si>
  <si>
    <t>2019年1月至2019年3月</t>
  </si>
  <si>
    <t>单位自筹</t>
  </si>
  <si>
    <t>人文关怀</t>
  </si>
  <si>
    <t>发放衣服、电烤炉</t>
  </si>
  <si>
    <t>社会捐赠</t>
  </si>
  <si>
    <t>送树苗促脱贫</t>
  </si>
  <si>
    <t>发放树苗、菌棒</t>
  </si>
  <si>
    <t>2019年第二批农资</t>
  </si>
  <si>
    <t>发放种苗</t>
  </si>
  <si>
    <t>2019年3月至2019年8月</t>
  </si>
  <si>
    <t>解决安全用电</t>
  </si>
  <si>
    <t>安装水电</t>
  </si>
  <si>
    <t>提高生活质量</t>
  </si>
  <si>
    <t>饲料</t>
  </si>
  <si>
    <t>入户慰问</t>
  </si>
  <si>
    <t>五一村各自然村</t>
  </si>
  <si>
    <t>2019年1月17-18日</t>
  </si>
  <si>
    <t>五一村委会</t>
  </si>
  <si>
    <t>帮扶单位与村两委干部会议</t>
  </si>
  <si>
    <t>带动贫困户53户，151人</t>
  </si>
  <si>
    <t xml:space="preserve"> 春节慰问</t>
  </si>
  <si>
    <t>解决村民夜间出行困难</t>
  </si>
  <si>
    <t>帮助贫困户修缮房子</t>
  </si>
  <si>
    <t>铺设地板、修复水沟</t>
  </si>
  <si>
    <t>太坪片</t>
  </si>
  <si>
    <t>2019年3月至2019年5月</t>
  </si>
  <si>
    <t>改善居住条件</t>
  </si>
  <si>
    <t>帮助贫困户修建铁皮房</t>
  </si>
  <si>
    <t>修建铁皮房、围墙</t>
  </si>
  <si>
    <t>贵地4</t>
  </si>
  <si>
    <t>凡口、贵地水沟修复</t>
  </si>
  <si>
    <t>水沟淤泥清理</t>
  </si>
  <si>
    <t>凡口、贵地</t>
  </si>
  <si>
    <t>改善生产生活条件</t>
  </si>
  <si>
    <t>带动贫困户20户，60人</t>
  </si>
  <si>
    <t>信宜机耕路铺设</t>
  </si>
  <si>
    <t>铺设机耕路</t>
  </si>
  <si>
    <t>信宜</t>
  </si>
  <si>
    <t>带动贫困户2户，7人</t>
  </si>
  <si>
    <t>17户贫困户</t>
  </si>
  <si>
    <t>新莲村</t>
  </si>
  <si>
    <t>新莲村委会</t>
  </si>
  <si>
    <t>慰问建档立卡贫困户</t>
  </si>
  <si>
    <t>岩头村</t>
  </si>
  <si>
    <t>2019年1月-2019年1月</t>
  </si>
  <si>
    <t>岩头村委</t>
  </si>
  <si>
    <t>为使贫困户过个幸福年</t>
  </si>
  <si>
    <t>公告公示、举报监督检查机制</t>
  </si>
  <si>
    <t>2019年2月-2019年2月</t>
  </si>
  <si>
    <t>19户贫困户</t>
  </si>
  <si>
    <t>白莲村</t>
  </si>
  <si>
    <t>白莲村委会</t>
  </si>
  <si>
    <t>瑶族村新建村小组路面坍塌抢修</t>
  </si>
  <si>
    <t>路面坍塌抢修</t>
  </si>
  <si>
    <t>新建村小组</t>
  </si>
  <si>
    <t>2019年4月至2019年5月</t>
  </si>
  <si>
    <t>7户贫困户</t>
  </si>
  <si>
    <t>瑶族村</t>
  </si>
  <si>
    <t>瑶族村委会</t>
  </si>
  <si>
    <t>教育帮扶</t>
  </si>
  <si>
    <t>瑶族村贫困户子女在校就读小学1人初中2人，高中2人</t>
  </si>
  <si>
    <t>2019年春节对新龙村12贫困户进行慰问，每户200元及发放一袋米、一瓶油。</t>
  </si>
  <si>
    <t>新龙村</t>
  </si>
  <si>
    <t>新龙村委会</t>
  </si>
  <si>
    <t>改善贫困户生活条件，提高生活质量</t>
  </si>
  <si>
    <t>用于2018年产业奖补补助项目，向余永源等3户贫困户发放产业奖补资金4330元，</t>
  </si>
  <si>
    <t>提高贫困户脱贫致富积极性</t>
  </si>
  <si>
    <t>向贫困户许秋凤、余永源发放就业补助5480元。</t>
  </si>
  <si>
    <t>2019产业扶持、发放化肥，鸡苗、鸡饲料等物质</t>
  </si>
  <si>
    <t>扩大种养规模</t>
  </si>
  <si>
    <t>乡村文化建设</t>
  </si>
  <si>
    <t>用于高莲村举办广场舞文体活动</t>
  </si>
  <si>
    <t>高莲村</t>
  </si>
  <si>
    <t>高莲村委会</t>
  </si>
  <si>
    <t>丰富村民文化生活</t>
  </si>
  <si>
    <t>2019年春节前慰问</t>
  </si>
  <si>
    <t>袁火生等30户贫困户、集中五保户3户</t>
  </si>
  <si>
    <t>2019年春节后慰问</t>
  </si>
  <si>
    <t>居家养老中心</t>
  </si>
  <si>
    <t>300平方米</t>
  </si>
  <si>
    <t>塔下</t>
  </si>
  <si>
    <t>2018年6月至2018年12月</t>
  </si>
  <si>
    <t>行业资金</t>
  </si>
  <si>
    <t>董联村委会</t>
  </si>
  <si>
    <t>完善村基础设施</t>
  </si>
  <si>
    <t>党群活动场所</t>
  </si>
  <si>
    <t>400平方米</t>
  </si>
  <si>
    <t>帮扶曾妹、许新花开展房屋自行维修提供帮扶</t>
  </si>
  <si>
    <t>提供建材帮扶</t>
  </si>
  <si>
    <t>老董塘</t>
  </si>
  <si>
    <t>2018年10月至2019年3月</t>
  </si>
  <si>
    <t>产业增收</t>
  </si>
  <si>
    <t>贫困户产业发展扶持项目</t>
  </si>
  <si>
    <t>对曾观球家庭加工小作坊产业升级发展开展帮扶补助</t>
  </si>
  <si>
    <t>胜利</t>
  </si>
  <si>
    <t>购买鸡苗</t>
  </si>
  <si>
    <t>1790只</t>
  </si>
  <si>
    <t>2019年2月至2019年6月</t>
  </si>
  <si>
    <t>召开贫困户代表大会、征求意见、公告公示制度、举报监督检查机制</t>
  </si>
  <si>
    <t>购买鸭苗</t>
  </si>
  <si>
    <t>410只</t>
  </si>
  <si>
    <t>购买鹅苗</t>
  </si>
  <si>
    <t>104只</t>
  </si>
  <si>
    <t>购买化肥</t>
  </si>
  <si>
    <t>购买57包复合肥扶持贫困户开展种植产业</t>
  </si>
  <si>
    <t>2户</t>
  </si>
  <si>
    <t>能力增强</t>
  </si>
  <si>
    <t>董联村委会环境改造工程</t>
  </si>
  <si>
    <t>村委会围墙50m翻新，活动坪平整改造</t>
  </si>
  <si>
    <t>助学慰问</t>
  </si>
  <si>
    <t>对贫困户在读子女开展助学慰问</t>
  </si>
  <si>
    <t>2019年7月至2019年9月</t>
  </si>
  <si>
    <t>扶贫慰问</t>
  </si>
  <si>
    <t>对贫困户开展助学慰问</t>
  </si>
  <si>
    <t>2019年4月至2019年8月</t>
  </si>
  <si>
    <t>分散式光伏发电</t>
  </si>
  <si>
    <t>在党群服务中心及周边场地建设约200KW分散式光伏发电</t>
  </si>
  <si>
    <t>提升村集体收入</t>
  </si>
  <si>
    <t>2019年产业扶贫以奖代补</t>
  </si>
  <si>
    <t>对全村实施了产业发展的贫困户开展以奖代补</t>
  </si>
  <si>
    <t>对全村实施了劳动力转移就业的贫困户开展以奖代补</t>
  </si>
  <si>
    <t>2019年12月至2020年2月</t>
  </si>
  <si>
    <t>慰问25户贫困户，每户200元</t>
  </si>
  <si>
    <t>高宅村委会</t>
  </si>
  <si>
    <t>四组村民文化室</t>
  </si>
  <si>
    <t>50平方米</t>
  </si>
  <si>
    <t>四组</t>
  </si>
  <si>
    <t>2019年8月至2019年12月</t>
  </si>
  <si>
    <t>江头村委会</t>
  </si>
  <si>
    <t>小额信贷风险补偿金</t>
  </si>
  <si>
    <t>针对建档立卡贫困户发展生产类，不超过3年，不超过5万元，免担保贷款</t>
  </si>
  <si>
    <t>县扶贫办
县金融办
人民银行仁化支行</t>
  </si>
  <si>
    <t>全县部分贫困人口</t>
  </si>
  <si>
    <t>解决贫困户发展生产资金难问题</t>
  </si>
  <si>
    <t>公告公示制度、举报监督检查机制</t>
  </si>
  <si>
    <t>带动贫困户发展生产，促进增收。</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</si>
</sst>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quot;年&quot;m&quot;月&quot;;@"/>
    <numFmt numFmtId="177" formatCode="yyyy&quot;年&quot;m&quot;月&quot;d&quot;日&quot;;@"/>
    <numFmt numFmtId="178" formatCode="0.00_ "/>
    <numFmt numFmtId="179" formatCode="0.0000_ "/>
  </numFmts>
  <fonts count="57">
    <font>
      <sz val="11"/>
      <color theme="1"/>
      <name val="宋体"/>
      <charset val="134"/>
      <scheme val="minor"/>
    </font>
    <font>
      <sz val="10"/>
      <color theme="1"/>
      <name val="宋体"/>
      <charset val="134"/>
      <scheme val="minor"/>
    </font>
    <font>
      <sz val="9"/>
      <name val="宋体"/>
      <charset val="134"/>
    </font>
    <font>
      <sz val="9"/>
      <name val="宋体"/>
      <charset val="134"/>
      <scheme val="minor"/>
    </font>
    <font>
      <sz val="9"/>
      <color theme="1"/>
      <name val="宋体"/>
      <charset val="134"/>
      <scheme val="minor"/>
    </font>
    <font>
      <sz val="14"/>
      <color indexed="8"/>
      <name val="仿宋_GB2312"/>
      <charset val="134"/>
    </font>
    <font>
      <sz val="12"/>
      <color indexed="10"/>
      <name val="宋体"/>
      <charset val="134"/>
    </font>
    <font>
      <b/>
      <sz val="24"/>
      <color rgb="FF000000"/>
      <name val="宋体"/>
      <charset val="134"/>
    </font>
    <font>
      <b/>
      <u/>
      <sz val="24"/>
      <color indexed="8"/>
      <name val="宋体"/>
      <charset val="134"/>
    </font>
    <font>
      <b/>
      <sz val="24"/>
      <color indexed="8"/>
      <name val="宋体"/>
      <charset val="134"/>
    </font>
    <font>
      <b/>
      <sz val="14"/>
      <color indexed="8"/>
      <name val="宋体"/>
      <charset val="134"/>
    </font>
    <font>
      <b/>
      <sz val="10"/>
      <color indexed="8"/>
      <name val="宋体"/>
      <charset val="134"/>
    </font>
    <font>
      <sz val="9"/>
      <color theme="1"/>
      <name val="宋体"/>
      <charset val="134"/>
    </font>
    <font>
      <sz val="9"/>
      <color indexed="8"/>
      <name val="宋体"/>
      <charset val="134"/>
    </font>
    <font>
      <sz val="10"/>
      <color indexed="10"/>
      <name val="宋体"/>
      <charset val="134"/>
    </font>
    <font>
      <sz val="9"/>
      <color rgb="FFFF0000"/>
      <name val="宋体"/>
      <charset val="134"/>
    </font>
    <font>
      <b/>
      <sz val="9"/>
      <name val="宋体"/>
      <charset val="134"/>
    </font>
    <font>
      <sz val="9"/>
      <color indexed="10"/>
      <name val="宋体"/>
      <charset val="134"/>
    </font>
    <font>
      <b/>
      <sz val="9"/>
      <color indexed="8"/>
      <name val="宋体"/>
      <charset val="134"/>
    </font>
    <font>
      <sz val="10"/>
      <color theme="1"/>
      <name val="宋体"/>
      <charset val="134"/>
    </font>
    <font>
      <sz val="24"/>
      <color rgb="FF000000"/>
      <name val="方正小标宋简体"/>
      <charset val="134"/>
    </font>
    <font>
      <sz val="24"/>
      <color indexed="8"/>
      <name val="方正小标宋简体"/>
      <charset val="134"/>
    </font>
    <font>
      <sz val="14"/>
      <color indexed="8"/>
      <name val="方正小标宋简体"/>
      <charset val="134"/>
    </font>
    <font>
      <b/>
      <sz val="11"/>
      <color indexed="8"/>
      <name val="宋体"/>
      <charset val="134"/>
    </font>
    <font>
      <sz val="10"/>
      <name val="宋体"/>
      <charset val="134"/>
    </font>
    <font>
      <sz val="10"/>
      <color indexed="8"/>
      <name val="宋体"/>
      <charset val="134"/>
    </font>
    <font>
      <sz val="10"/>
      <color rgb="FF000000"/>
      <name val="宋体"/>
      <charset val="134"/>
    </font>
    <font>
      <sz val="11"/>
      <name val="宋体"/>
      <charset val="134"/>
      <scheme val="minor"/>
    </font>
    <font>
      <sz val="9"/>
      <color rgb="FFFF0000"/>
      <name val="宋体"/>
      <charset val="134"/>
      <scheme val="minor"/>
    </font>
    <font>
      <sz val="11"/>
      <color rgb="FFFF0000"/>
      <name val="宋体"/>
      <charset val="134"/>
      <scheme val="minor"/>
    </font>
    <font>
      <b/>
      <sz val="12"/>
      <color indexed="8"/>
      <name val="宋体"/>
      <charset val="134"/>
    </font>
    <font>
      <sz val="11"/>
      <color indexed="8"/>
      <name val="宋体"/>
      <charset val="134"/>
    </font>
    <font>
      <sz val="11"/>
      <color theme="0"/>
      <name val="宋体"/>
      <charset val="0"/>
      <scheme val="minor"/>
    </font>
    <font>
      <sz val="11"/>
      <color rgb="FF3F3F76"/>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宋体"/>
      <charset val="134"/>
    </font>
    <font>
      <b/>
      <u/>
      <sz val="24"/>
      <color rgb="FF000000"/>
      <name val="宋体"/>
      <charset val="134"/>
    </font>
    <font>
      <u/>
      <sz val="11"/>
      <color rgb="FFFF0000"/>
      <name val="宋体"/>
      <charset val="134"/>
      <scheme val="minor"/>
    </font>
    <font>
      <u/>
      <sz val="24"/>
      <color indexed="8"/>
      <name val="方正小标宋简体"/>
      <charset val="134"/>
    </font>
    <font>
      <b/>
      <sz val="9"/>
      <name val="宋体"/>
      <charset val="134"/>
    </font>
    <font>
      <b/>
      <sz val="9"/>
      <name val="Tahoma"/>
      <charset val="134"/>
    </font>
  </fonts>
  <fills count="3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5" fillId="8" borderId="0" applyNumberFormat="0" applyBorder="0" applyAlignment="0" applyProtection="0">
      <alignment vertical="center"/>
    </xf>
    <xf numFmtId="0" fontId="33"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2" fillId="1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4" borderId="11" applyNumberFormat="0" applyFont="0" applyAlignment="0" applyProtection="0">
      <alignment vertical="center"/>
    </xf>
    <xf numFmtId="0" fontId="32" fillId="1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2" applyNumberFormat="0" applyFill="0" applyAlignment="0" applyProtection="0">
      <alignment vertical="center"/>
    </xf>
    <xf numFmtId="0" fontId="38" fillId="0" borderId="12" applyNumberFormat="0" applyFill="0" applyAlignment="0" applyProtection="0">
      <alignment vertical="center"/>
    </xf>
    <xf numFmtId="0" fontId="32" fillId="21" borderId="0" applyNumberFormat="0" applyBorder="0" applyAlignment="0" applyProtection="0">
      <alignment vertical="center"/>
    </xf>
    <xf numFmtId="0" fontId="39" fillId="0" borderId="14" applyNumberFormat="0" applyFill="0" applyAlignment="0" applyProtection="0">
      <alignment vertical="center"/>
    </xf>
    <xf numFmtId="0" fontId="32" fillId="7" borderId="0" applyNumberFormat="0" applyBorder="0" applyAlignment="0" applyProtection="0">
      <alignment vertical="center"/>
    </xf>
    <xf numFmtId="0" fontId="46" fillId="23" borderId="16" applyNumberFormat="0" applyAlignment="0" applyProtection="0">
      <alignment vertical="center"/>
    </xf>
    <xf numFmtId="0" fontId="47" fillId="23" borderId="10" applyNumberFormat="0" applyAlignment="0" applyProtection="0">
      <alignment vertical="center"/>
    </xf>
    <xf numFmtId="0" fontId="45" fillId="22" borderId="15" applyNumberFormat="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48" fillId="0" borderId="17" applyNumberFormat="0" applyFill="0" applyAlignment="0" applyProtection="0">
      <alignment vertical="center"/>
    </xf>
    <xf numFmtId="0" fontId="44" fillId="0" borderId="13" applyNumberFormat="0" applyFill="0" applyAlignment="0" applyProtection="0">
      <alignment vertical="center"/>
    </xf>
    <xf numFmtId="0" fontId="49" fillId="27" borderId="0" applyNumberFormat="0" applyBorder="0" applyAlignment="0" applyProtection="0">
      <alignment vertical="center"/>
    </xf>
    <xf numFmtId="0" fontId="50" fillId="28" borderId="0" applyNumberFormat="0" applyBorder="0" applyAlignment="0" applyProtection="0">
      <alignment vertical="center"/>
    </xf>
    <xf numFmtId="0" fontId="35" fillId="20" borderId="0" applyNumberFormat="0" applyBorder="0" applyAlignment="0" applyProtection="0">
      <alignment vertical="center"/>
    </xf>
    <xf numFmtId="0" fontId="32" fillId="19" borderId="0" applyNumberFormat="0" applyBorder="0" applyAlignment="0" applyProtection="0">
      <alignment vertical="center"/>
    </xf>
    <xf numFmtId="0" fontId="35" fillId="29" borderId="0" applyNumberFormat="0" applyBorder="0" applyAlignment="0" applyProtection="0">
      <alignment vertical="center"/>
    </xf>
    <xf numFmtId="0" fontId="35" fillId="31" borderId="0" applyNumberFormat="0" applyBorder="0" applyAlignment="0" applyProtection="0">
      <alignment vertical="center"/>
    </xf>
    <xf numFmtId="0" fontId="35" fillId="30" borderId="0" applyNumberFormat="0" applyBorder="0" applyAlignment="0" applyProtection="0">
      <alignment vertical="center"/>
    </xf>
    <xf numFmtId="0" fontId="35" fillId="17" borderId="0" applyNumberFormat="0" applyBorder="0" applyAlignment="0" applyProtection="0">
      <alignment vertical="center"/>
    </xf>
    <xf numFmtId="0" fontId="32" fillId="18" borderId="0" applyNumberFormat="0" applyBorder="0" applyAlignment="0" applyProtection="0">
      <alignment vertical="center"/>
    </xf>
    <xf numFmtId="0" fontId="32" fillId="16" borderId="0" applyNumberFormat="0" applyBorder="0" applyAlignment="0" applyProtection="0">
      <alignment vertical="center"/>
    </xf>
    <xf numFmtId="0" fontId="35" fillId="32" borderId="0" applyNumberFormat="0" applyBorder="0" applyAlignment="0" applyProtection="0">
      <alignment vertical="center"/>
    </xf>
    <xf numFmtId="0" fontId="35" fillId="12" borderId="0" applyNumberFormat="0" applyBorder="0" applyAlignment="0" applyProtection="0">
      <alignment vertical="center"/>
    </xf>
    <xf numFmtId="0" fontId="32" fillId="9" borderId="0" applyNumberFormat="0" applyBorder="0" applyAlignment="0" applyProtection="0">
      <alignment vertical="center"/>
    </xf>
    <xf numFmtId="0" fontId="35" fillId="24" borderId="0" applyNumberFormat="0" applyBorder="0" applyAlignment="0" applyProtection="0">
      <alignment vertical="center"/>
    </xf>
    <xf numFmtId="0" fontId="32" fillId="5" borderId="0" applyNumberFormat="0" applyBorder="0" applyAlignment="0" applyProtection="0">
      <alignment vertical="center"/>
    </xf>
    <xf numFmtId="0" fontId="32" fillId="33" borderId="0" applyNumberFormat="0" applyBorder="0" applyAlignment="0" applyProtection="0">
      <alignment vertical="center"/>
    </xf>
    <xf numFmtId="0" fontId="35" fillId="34" borderId="0" applyNumberFormat="0" applyBorder="0" applyAlignment="0" applyProtection="0">
      <alignment vertical="center"/>
    </xf>
    <xf numFmtId="0" fontId="32" fillId="35" borderId="0" applyNumberFormat="0" applyBorder="0" applyAlignment="0" applyProtection="0">
      <alignment vertical="center"/>
    </xf>
    <xf numFmtId="0" fontId="31" fillId="0" borderId="0" applyProtection="0">
      <alignment vertical="center"/>
    </xf>
    <xf numFmtId="0" fontId="0" fillId="0" borderId="0">
      <alignment vertical="center"/>
    </xf>
    <xf numFmtId="0" fontId="0" fillId="0" borderId="0">
      <alignment vertical="center"/>
    </xf>
    <xf numFmtId="0" fontId="51" fillId="0" borderId="0" applyProtection="0">
      <alignment vertical="center"/>
    </xf>
    <xf numFmtId="0" fontId="51" fillId="0" borderId="0"/>
  </cellStyleXfs>
  <cellXfs count="199">
    <xf numFmtId="0" fontId="0" fillId="0" borderId="0" xfId="0">
      <alignment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49" applyNumberFormat="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49"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57" fontId="2" fillId="0" borderId="4" xfId="0" applyNumberFormat="1" applyFont="1" applyFill="1" applyBorder="1" applyAlignment="1">
      <alignment horizontal="center" vertical="center" wrapText="1"/>
    </xf>
    <xf numFmtId="57" fontId="12" fillId="0" borderId="4" xfId="0" applyNumberFormat="1" applyFont="1" applyFill="1" applyBorder="1" applyAlignment="1">
      <alignment horizontal="center" vertical="center" wrapText="1"/>
    </xf>
    <xf numFmtId="57" fontId="13" fillId="0" borderId="4" xfId="49" applyNumberFormat="1" applyFont="1" applyFill="1" applyBorder="1" applyAlignment="1" applyProtection="1">
      <alignment horizontal="center" vertical="center" wrapText="1"/>
    </xf>
    <xf numFmtId="57" fontId="13"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9" fontId="2" fillId="0" borderId="4" xfId="0" applyNumberFormat="1" applyFont="1" applyFill="1" applyBorder="1" applyAlignment="1" applyProtection="1">
      <alignment horizontal="center" vertical="center" wrapText="1"/>
    </xf>
    <xf numFmtId="0" fontId="10" fillId="0" borderId="1" xfId="0" applyFont="1" applyFill="1" applyBorder="1" applyAlignment="1">
      <alignment horizontal="right" vertical="center"/>
    </xf>
    <xf numFmtId="0" fontId="13" fillId="0" borderId="4" xfId="49" applyFont="1" applyFill="1" applyBorder="1" applyAlignment="1" applyProtection="1">
      <alignment horizontal="center" vertical="center" wrapText="1"/>
    </xf>
    <xf numFmtId="0" fontId="13" fillId="0" borderId="4"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0" borderId="4" xfId="50" applyFont="1" applyFill="1" applyBorder="1" applyAlignment="1" applyProtection="1">
      <alignment horizontal="center" vertical="center" wrapText="1"/>
    </xf>
    <xf numFmtId="0" fontId="12" fillId="0" borderId="4" xfId="49" applyFont="1" applyFill="1" applyBorder="1" applyAlignment="1" applyProtection="1">
      <alignment horizontal="center" vertical="center" wrapText="1"/>
    </xf>
    <xf numFmtId="0" fontId="12" fillId="0" borderId="4" xfId="0" applyNumberFormat="1"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49" fontId="12" fillId="0" borderId="4" xfId="0" applyNumberFormat="1" applyFont="1" applyFill="1" applyBorder="1" applyAlignment="1">
      <alignment horizontal="center" vertical="center" wrapText="1"/>
    </xf>
    <xf numFmtId="57" fontId="12" fillId="0" borderId="4" xfId="0" applyNumberFormat="1" applyFont="1" applyBorder="1" applyAlignment="1">
      <alignment horizontal="center" vertical="center" wrapText="1"/>
    </xf>
    <xf numFmtId="57" fontId="12" fillId="2" borderId="4"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9" fontId="12" fillId="0" borderId="4" xfId="0" applyNumberFormat="1" applyFont="1" applyFill="1" applyBorder="1" applyAlignment="1" applyProtection="1">
      <alignment horizontal="center" vertical="center" wrapText="1"/>
    </xf>
    <xf numFmtId="9" fontId="12" fillId="0" borderId="4" xfId="0" applyNumberFormat="1" applyFont="1" applyBorder="1" applyAlignment="1">
      <alignment horizontal="center" vertical="center" wrapText="1"/>
    </xf>
    <xf numFmtId="9" fontId="12" fillId="2" borderId="4" xfId="0" applyNumberFormat="1" applyFont="1" applyFill="1" applyBorder="1" applyAlignment="1">
      <alignment horizontal="center" vertical="center" wrapText="1"/>
    </xf>
    <xf numFmtId="0" fontId="12"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53" applyNumberFormat="1" applyFont="1" applyFill="1" applyBorder="1" applyAlignment="1">
      <alignment horizontal="center" vertical="center" wrapText="1"/>
    </xf>
    <xf numFmtId="177" fontId="12" fillId="0" borderId="4" xfId="0" applyNumberFormat="1" applyFont="1" applyFill="1" applyBorder="1" applyAlignment="1">
      <alignment horizontal="center" vertical="center" wrapText="1"/>
    </xf>
    <xf numFmtId="57" fontId="2" fillId="2" borderId="4" xfId="50" applyNumberFormat="1" applyFont="1" applyFill="1" applyBorder="1" applyAlignment="1">
      <alignment horizontal="center" vertical="center" wrapText="1"/>
    </xf>
    <xf numFmtId="57" fontId="2" fillId="0" borderId="4" xfId="51" applyNumberFormat="1" applyFont="1" applyFill="1" applyBorder="1" applyAlignment="1">
      <alignment horizontal="center" vertical="center" wrapText="1"/>
    </xf>
    <xf numFmtId="0" fontId="2" fillId="0" borderId="4" xfId="50" applyNumberFormat="1" applyFont="1" applyFill="1" applyBorder="1" applyAlignment="1">
      <alignment horizontal="center" vertical="center" wrapText="1"/>
    </xf>
    <xf numFmtId="57" fontId="2" fillId="0" borderId="4" xfId="0" applyNumberFormat="1" applyFont="1" applyBorder="1" applyAlignment="1">
      <alignment horizontal="center" vertical="center" wrapText="1"/>
    </xf>
    <xf numFmtId="0" fontId="2" fillId="0" borderId="4" xfId="51" applyFont="1" applyFill="1" applyBorder="1" applyAlignment="1" applyProtection="1">
      <alignment horizontal="center" vertical="center" wrapText="1"/>
      <protection locked="0"/>
    </xf>
    <xf numFmtId="49" fontId="2" fillId="0" borderId="4" xfId="0" applyNumberFormat="1" applyFont="1" applyBorder="1" applyAlignment="1">
      <alignment horizontal="center" vertical="center" wrapText="1"/>
    </xf>
    <xf numFmtId="0" fontId="2" fillId="2" borderId="4" xfId="50" applyNumberFormat="1" applyFont="1" applyFill="1" applyBorder="1" applyAlignment="1">
      <alignment horizontal="center" vertical="center" wrapText="1"/>
    </xf>
    <xf numFmtId="57" fontId="2" fillId="2" borderId="4"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9" fontId="2" fillId="0" borderId="4" xfId="0" applyNumberFormat="1" applyFont="1" applyFill="1" applyBorder="1" applyAlignment="1">
      <alignment horizontal="center" vertical="center" wrapText="1"/>
    </xf>
    <xf numFmtId="57" fontId="2" fillId="0" borderId="3" xfId="0" applyNumberFormat="1" applyFont="1" applyFill="1" applyBorder="1" applyAlignment="1">
      <alignment horizontal="center" vertical="center" wrapText="1"/>
    </xf>
    <xf numFmtId="31" fontId="2" fillId="0" borderId="4"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9" fontId="2" fillId="0" borderId="4" xfId="0" applyNumberFormat="1" applyFont="1" applyBorder="1" applyAlignment="1">
      <alignment horizontal="center" vertical="center" wrapText="1"/>
    </xf>
    <xf numFmtId="9" fontId="15" fillId="0" borderId="4"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5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0" borderId="4" xfId="52"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0" borderId="4" xfId="0" applyFont="1" applyFill="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176" fontId="2" fillId="0" borderId="4" xfId="0" applyNumberFormat="1" applyFont="1" applyFill="1" applyBorder="1" applyAlignment="1">
      <alignment horizontal="center" vertical="center" wrapText="1"/>
    </xf>
    <xf numFmtId="57" fontId="4"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pplyFill="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4" borderId="4"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4" borderId="8" xfId="0" applyFont="1" applyFill="1" applyBorder="1" applyAlignment="1">
      <alignment horizontal="center" vertical="center" wrapText="1"/>
    </xf>
    <xf numFmtId="0" fontId="19" fillId="0" borderId="4" xfId="0" applyFont="1" applyBorder="1" applyAlignment="1">
      <alignment horizontal="center" vertical="center"/>
    </xf>
    <xf numFmtId="0" fontId="24" fillId="0" borderId="4" xfId="0" applyFont="1" applyBorder="1" applyAlignment="1">
      <alignment horizontal="center" vertical="center"/>
    </xf>
    <xf numFmtId="0" fontId="24"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4" xfId="0" applyFont="1" applyFill="1" applyBorder="1" applyAlignment="1">
      <alignment horizontal="center" vertical="center" wrapText="1"/>
    </xf>
    <xf numFmtId="0" fontId="25" fillId="2" borderId="4" xfId="0" applyFont="1" applyFill="1" applyBorder="1" applyAlignment="1">
      <alignment horizontal="center" vertical="center"/>
    </xf>
    <xf numFmtId="0" fontId="19" fillId="2" borderId="4" xfId="0" applyFont="1" applyFill="1" applyBorder="1" applyAlignment="1">
      <alignment horizontal="center" vertical="center"/>
    </xf>
    <xf numFmtId="0" fontId="24" fillId="2"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xf>
    <xf numFmtId="0" fontId="25" fillId="0" borderId="8" xfId="0" applyFont="1" applyBorder="1" applyAlignment="1">
      <alignment horizontal="center" vertical="center" wrapText="1"/>
    </xf>
    <xf numFmtId="0" fontId="25" fillId="4" borderId="4"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25" fillId="2" borderId="4" xfId="0" applyFont="1" applyFill="1" applyBorder="1" applyAlignment="1">
      <alignment horizontal="center" vertical="center" wrapText="1"/>
    </xf>
    <xf numFmtId="0" fontId="25" fillId="0" borderId="4" xfId="0" applyNumberFormat="1" applyFont="1" applyFill="1" applyBorder="1" applyAlignment="1">
      <alignment horizontal="center" vertical="center"/>
    </xf>
    <xf numFmtId="0" fontId="25" fillId="0" borderId="4" xfId="0" applyFont="1" applyFill="1" applyBorder="1" applyAlignment="1">
      <alignment horizontal="center" vertical="center"/>
    </xf>
    <xf numFmtId="0" fontId="24" fillId="0" borderId="8"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25" fillId="3" borderId="4" xfId="0" applyFont="1" applyFill="1" applyBorder="1" applyAlignment="1">
      <alignment horizontal="center" vertical="center" wrapText="1"/>
    </xf>
    <xf numFmtId="0" fontId="0" fillId="0" borderId="9" xfId="0" applyFont="1" applyBorder="1" applyAlignment="1">
      <alignment horizontal="left" vertical="center" wrapText="1"/>
    </xf>
    <xf numFmtId="0" fontId="0" fillId="0" borderId="9" xfId="0" applyBorder="1" applyAlignment="1">
      <alignment horizontal="left" vertical="center" wrapText="1"/>
    </xf>
    <xf numFmtId="0" fontId="19" fillId="0" borderId="4" xfId="0" applyFont="1" applyBorder="1">
      <alignment vertical="center"/>
    </xf>
    <xf numFmtId="0" fontId="3" fillId="0" borderId="0" xfId="0" applyFont="1" applyAlignment="1">
      <alignment horizontal="center" vertical="center"/>
    </xf>
    <xf numFmtId="0" fontId="27" fillId="0" borderId="0" xfId="0" applyFont="1">
      <alignment vertical="center"/>
    </xf>
    <xf numFmtId="0" fontId="27" fillId="0" borderId="0" xfId="0" applyFont="1" applyFill="1" applyAlignment="1">
      <alignment horizontal="center" vertical="center"/>
    </xf>
    <xf numFmtId="0" fontId="28" fillId="0" borderId="0" xfId="0" applyFont="1" applyAlignment="1">
      <alignment horizontal="center" vertical="center"/>
    </xf>
    <xf numFmtId="0" fontId="27" fillId="0" borderId="0" xfId="0" applyFont="1" applyFill="1" applyBorder="1" applyAlignment="1">
      <alignment horizontal="center" vertical="center"/>
    </xf>
    <xf numFmtId="0" fontId="29" fillId="0" borderId="0" xfId="0" applyFont="1" applyFill="1" applyAlignment="1">
      <alignment horizontal="center" vertical="center"/>
    </xf>
    <xf numFmtId="0" fontId="4" fillId="0" borderId="0" xfId="0" applyFont="1" applyAlignment="1">
      <alignment horizontal="center" vertical="center"/>
    </xf>
    <xf numFmtId="0" fontId="0" fillId="0" borderId="0" xfId="0" applyFo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3" fillId="0" borderId="4"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57" fontId="3" fillId="0" borderId="4" xfId="0" applyNumberFormat="1" applyFont="1" applyBorder="1" applyAlignment="1">
      <alignment horizontal="center" vertical="center" wrapText="1"/>
    </xf>
    <xf numFmtId="57" fontId="3" fillId="0" borderId="4" xfId="0" applyNumberFormat="1" applyFont="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9" fontId="3" fillId="0" borderId="4" xfId="0" applyNumberFormat="1" applyFont="1" applyBorder="1" applyAlignment="1">
      <alignment horizontal="center" vertical="center"/>
    </xf>
    <xf numFmtId="0" fontId="10"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4" xfId="0" applyFont="1" applyBorder="1" applyAlignment="1">
      <alignment horizontal="center" vertical="center" wrapText="1"/>
    </xf>
    <xf numFmtId="0" fontId="28" fillId="0" borderId="4" xfId="0" applyFont="1" applyBorder="1" applyAlignment="1">
      <alignment horizontal="center" vertical="center"/>
    </xf>
    <xf numFmtId="0" fontId="28" fillId="0" borderId="4" xfId="0" applyFont="1" applyFill="1" applyBorder="1" applyAlignment="1">
      <alignment horizontal="center" vertical="center" wrapText="1"/>
    </xf>
    <xf numFmtId="0" fontId="28" fillId="0" borderId="4" xfId="0" applyFont="1" applyBorder="1" applyAlignment="1">
      <alignment horizontal="center" vertical="center" wrapText="1"/>
    </xf>
    <xf numFmtId="57" fontId="28" fillId="0" borderId="4" xfId="0" applyNumberFormat="1" applyFont="1" applyBorder="1" applyAlignment="1">
      <alignment horizontal="center" vertical="center" wrapText="1"/>
    </xf>
    <xf numFmtId="0" fontId="2" fillId="0" borderId="4" xfId="0" applyFont="1" applyFill="1" applyBorder="1" applyAlignment="1">
      <alignment horizontal="center" vertical="center"/>
    </xf>
    <xf numFmtId="9" fontId="28" fillId="0" borderId="4" xfId="0" applyNumberFormat="1" applyFont="1" applyBorder="1" applyAlignment="1">
      <alignment horizontal="center" vertical="center"/>
    </xf>
    <xf numFmtId="0" fontId="27" fillId="0" borderId="4" xfId="0" applyFont="1" applyFill="1" applyBorder="1" applyAlignment="1">
      <alignment horizontal="center" vertical="center"/>
    </xf>
    <xf numFmtId="0" fontId="28" fillId="0" borderId="4"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0" fillId="0" borderId="7" xfId="0" applyBorder="1" applyAlignment="1">
      <alignment vertical="center"/>
    </xf>
    <xf numFmtId="0" fontId="23" fillId="0" borderId="4" xfId="0" applyFont="1" applyFill="1" applyBorder="1" applyAlignment="1">
      <alignment vertical="center" wrapText="1"/>
    </xf>
    <xf numFmtId="0" fontId="4" fillId="0" borderId="4" xfId="0" applyFont="1" applyBorder="1" applyAlignment="1">
      <alignment horizontal="center" vertical="center"/>
    </xf>
    <xf numFmtId="57" fontId="2" fillId="0" borderId="4" xfId="0" applyNumberFormat="1" applyFont="1" applyFill="1" applyBorder="1" applyAlignment="1">
      <alignment horizontal="center" vertical="center"/>
    </xf>
    <xf numFmtId="57" fontId="4" fillId="0" borderId="4" xfId="0" applyNumberFormat="1" applyFont="1" applyBorder="1" applyAlignment="1">
      <alignment horizontal="center" vertical="center"/>
    </xf>
    <xf numFmtId="9" fontId="3" fillId="0" borderId="4" xfId="0" applyNumberFormat="1" applyFont="1" applyFill="1" applyBorder="1" applyAlignment="1" applyProtection="1">
      <alignment horizontal="center" vertical="center"/>
    </xf>
    <xf numFmtId="9" fontId="28" fillId="0" borderId="4"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9" fontId="4" fillId="0" borderId="4" xfId="0" applyNumberFormat="1" applyFont="1" applyBorder="1" applyAlignment="1">
      <alignment horizontal="center" vertical="center"/>
    </xf>
    <xf numFmtId="0" fontId="4" fillId="0" borderId="4" xfId="0" applyFont="1" applyFill="1" applyBorder="1" applyAlignment="1">
      <alignment horizontal="center" vertical="center"/>
    </xf>
    <xf numFmtId="0" fontId="29" fillId="0" borderId="4" xfId="0" applyFont="1" applyFill="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0" fontId="30" fillId="4"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4" borderId="8" xfId="0" applyFont="1" applyFill="1" applyBorder="1" applyAlignment="1">
      <alignment horizontal="center" vertical="center" wrapText="1"/>
    </xf>
    <xf numFmtId="0" fontId="27" fillId="0" borderId="4" xfId="0" applyFont="1" applyBorder="1" applyAlignment="1">
      <alignment horizontal="center" vertical="center"/>
    </xf>
    <xf numFmtId="0" fontId="23" fillId="3"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0" fillId="0" borderId="4" xfId="0" applyFont="1" applyBorder="1" applyAlignment="1">
      <alignment horizontal="center" vertical="center"/>
    </xf>
    <xf numFmtId="0" fontId="31" fillId="0" borderId="4" xfId="0" applyFont="1" applyFill="1" applyBorder="1" applyAlignment="1">
      <alignment horizontal="center" vertical="center"/>
    </xf>
    <xf numFmtId="0" fontId="30" fillId="0" borderId="4" xfId="0" applyFont="1" applyFill="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_Sheet1_2" xfId="52"/>
    <cellStyle name="常规 230"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0</xdr:colOff>
      <xdr:row>62</xdr:row>
      <xdr:rowOff>0</xdr:rowOff>
    </xdr:from>
    <xdr:to>
      <xdr:col>13</xdr:col>
      <xdr:colOff>9525</xdr:colOff>
      <xdr:row>62</xdr:row>
      <xdr:rowOff>8890</xdr:rowOff>
    </xdr:to>
    <xdr:pic>
      <xdr:nvPicPr>
        <xdr:cNvPr id="2"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3"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5"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8"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9"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0"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11"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2"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3"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14"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15"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6"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17"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8"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9"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20"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21"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22"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23"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24"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25"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26"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27"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28"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29"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30"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31"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32"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33"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34"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35"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36"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37"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38"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39"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0"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41"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2"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3"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44"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45"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6"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47"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8"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49"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50"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51"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52"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53"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54"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55"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56"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57"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58"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59"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0"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1"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62"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63"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4"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65"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6"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67"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68" name="Picture 33"/>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69" name="Picture 34"/>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0" name="Picture 35"/>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71" name="Picture 33"/>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2" name="Picture 34"/>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3" name="Picture 33"/>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74"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75"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6"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77"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8"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79"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80"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22</xdr:col>
      <xdr:colOff>0</xdr:colOff>
      <xdr:row>62</xdr:row>
      <xdr:rowOff>0</xdr:rowOff>
    </xdr:from>
    <xdr:to>
      <xdr:col>22</xdr:col>
      <xdr:colOff>10160</xdr:colOff>
      <xdr:row>62</xdr:row>
      <xdr:rowOff>8890</xdr:rowOff>
    </xdr:to>
    <xdr:pic>
      <xdr:nvPicPr>
        <xdr:cNvPr id="81" name="Picture 34" descr="clip_image2"/>
        <xdr:cNvPicPr>
          <a:picLocks noChangeAspect="1"/>
        </xdr:cNvPicPr>
      </xdr:nvPicPr>
      <xdr:blipFill>
        <a:blip r:embed="rId1"/>
        <a:stretch>
          <a:fillRect/>
        </a:stretch>
      </xdr:blipFill>
      <xdr:spPr>
        <a:xfrm>
          <a:off x="15259050" y="30309820"/>
          <a:ext cx="10160" cy="8890"/>
        </a:xfrm>
        <a:prstGeom prst="rect">
          <a:avLst/>
        </a:prstGeom>
        <a:noFill/>
        <a:ln w="9525">
          <a:noFill/>
        </a:ln>
      </xdr:spPr>
    </xdr:pic>
    <xdr:clientData/>
  </xdr:twoCellAnchor>
  <xdr:twoCellAnchor editAs="oneCell">
    <xdr:from>
      <xdr:col>23</xdr:col>
      <xdr:colOff>0</xdr:colOff>
      <xdr:row>62</xdr:row>
      <xdr:rowOff>0</xdr:rowOff>
    </xdr:from>
    <xdr:to>
      <xdr:col>23</xdr:col>
      <xdr:colOff>9525</xdr:colOff>
      <xdr:row>62</xdr:row>
      <xdr:rowOff>8890</xdr:rowOff>
    </xdr:to>
    <xdr:pic>
      <xdr:nvPicPr>
        <xdr:cNvPr id="82" name="Picture 35" descr="clip_image2"/>
        <xdr:cNvPicPr>
          <a:picLocks noChangeAspect="1"/>
        </xdr:cNvPicPr>
      </xdr:nvPicPr>
      <xdr:blipFill>
        <a:blip r:embed="rId1"/>
        <a:stretch>
          <a:fillRect/>
        </a:stretch>
      </xdr:blipFill>
      <xdr:spPr>
        <a:xfrm>
          <a:off x="16278225" y="30309820"/>
          <a:ext cx="9525" cy="8890"/>
        </a:xfrm>
        <a:prstGeom prst="rect">
          <a:avLst/>
        </a:prstGeom>
        <a:noFill/>
        <a:ln w="9525">
          <a:noFill/>
        </a:ln>
      </xdr:spPr>
    </xdr:pic>
    <xdr:clientData/>
  </xdr:twoCellAnchor>
  <xdr:twoCellAnchor editAs="oneCell">
    <xdr:from>
      <xdr:col>22</xdr:col>
      <xdr:colOff>0</xdr:colOff>
      <xdr:row>62</xdr:row>
      <xdr:rowOff>0</xdr:rowOff>
    </xdr:from>
    <xdr:to>
      <xdr:col>22</xdr:col>
      <xdr:colOff>10160</xdr:colOff>
      <xdr:row>62</xdr:row>
      <xdr:rowOff>8890</xdr:rowOff>
    </xdr:to>
    <xdr:pic>
      <xdr:nvPicPr>
        <xdr:cNvPr id="83" name="Picture 33" descr="clip_image2"/>
        <xdr:cNvPicPr>
          <a:picLocks noChangeAspect="1"/>
        </xdr:cNvPicPr>
      </xdr:nvPicPr>
      <xdr:blipFill>
        <a:blip r:embed="rId1"/>
        <a:stretch>
          <a:fillRect/>
        </a:stretch>
      </xdr:blipFill>
      <xdr:spPr>
        <a:xfrm>
          <a:off x="15259050" y="30309820"/>
          <a:ext cx="10160" cy="8890"/>
        </a:xfrm>
        <a:prstGeom prst="rect">
          <a:avLst/>
        </a:prstGeom>
        <a:noFill/>
        <a:ln w="9525">
          <a:noFill/>
        </a:ln>
      </xdr:spPr>
    </xdr:pic>
    <xdr:clientData/>
  </xdr:twoCellAnchor>
  <xdr:twoCellAnchor editAs="oneCell">
    <xdr:from>
      <xdr:col>23</xdr:col>
      <xdr:colOff>0</xdr:colOff>
      <xdr:row>62</xdr:row>
      <xdr:rowOff>0</xdr:rowOff>
    </xdr:from>
    <xdr:to>
      <xdr:col>23</xdr:col>
      <xdr:colOff>9525</xdr:colOff>
      <xdr:row>62</xdr:row>
      <xdr:rowOff>8890</xdr:rowOff>
    </xdr:to>
    <xdr:pic>
      <xdr:nvPicPr>
        <xdr:cNvPr id="84" name="Picture 34" descr="clip_image2"/>
        <xdr:cNvPicPr>
          <a:picLocks noChangeAspect="1"/>
        </xdr:cNvPicPr>
      </xdr:nvPicPr>
      <xdr:blipFill>
        <a:blip r:embed="rId1"/>
        <a:stretch>
          <a:fillRect/>
        </a:stretch>
      </xdr:blipFill>
      <xdr:spPr>
        <a:xfrm>
          <a:off x="16278225" y="30309820"/>
          <a:ext cx="9525" cy="8890"/>
        </a:xfrm>
        <a:prstGeom prst="rect">
          <a:avLst/>
        </a:prstGeom>
        <a:noFill/>
        <a:ln w="9525">
          <a:noFill/>
        </a:ln>
      </xdr:spPr>
    </xdr:pic>
    <xdr:clientData/>
  </xdr:twoCellAnchor>
  <xdr:twoCellAnchor editAs="oneCell">
    <xdr:from>
      <xdr:col>23</xdr:col>
      <xdr:colOff>0</xdr:colOff>
      <xdr:row>62</xdr:row>
      <xdr:rowOff>0</xdr:rowOff>
    </xdr:from>
    <xdr:to>
      <xdr:col>23</xdr:col>
      <xdr:colOff>9525</xdr:colOff>
      <xdr:row>62</xdr:row>
      <xdr:rowOff>8890</xdr:rowOff>
    </xdr:to>
    <xdr:pic>
      <xdr:nvPicPr>
        <xdr:cNvPr id="85" name="Picture 33" descr="clip_image2"/>
        <xdr:cNvPicPr>
          <a:picLocks noChangeAspect="1"/>
        </xdr:cNvPicPr>
      </xdr:nvPicPr>
      <xdr:blipFill>
        <a:blip r:embed="rId1"/>
        <a:stretch>
          <a:fillRect/>
        </a:stretch>
      </xdr:blipFill>
      <xdr:spPr>
        <a:xfrm>
          <a:off x="1627822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86"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87"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88"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89"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0"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1"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12</xdr:col>
      <xdr:colOff>685800</xdr:colOff>
      <xdr:row>62</xdr:row>
      <xdr:rowOff>0</xdr:rowOff>
    </xdr:from>
    <xdr:to>
      <xdr:col>13</xdr:col>
      <xdr:colOff>9525</xdr:colOff>
      <xdr:row>62</xdr:row>
      <xdr:rowOff>8890</xdr:rowOff>
    </xdr:to>
    <xdr:pic>
      <xdr:nvPicPr>
        <xdr:cNvPr id="92"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93"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4"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95"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6"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7"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8"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99"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62</xdr:row>
      <xdr:rowOff>0</xdr:rowOff>
    </xdr:from>
    <xdr:to>
      <xdr:col>13</xdr:col>
      <xdr:colOff>9525</xdr:colOff>
      <xdr:row>62</xdr:row>
      <xdr:rowOff>8890</xdr:rowOff>
    </xdr:to>
    <xdr:pic>
      <xdr:nvPicPr>
        <xdr:cNvPr id="100" name="Picture 33" descr="clip_image2"/>
        <xdr:cNvPicPr>
          <a:picLocks noChangeAspect="1"/>
        </xdr:cNvPicPr>
      </xdr:nvPicPr>
      <xdr:blipFill>
        <a:blip r:embed="rId1"/>
        <a:stretch>
          <a:fillRect/>
        </a:stretch>
      </xdr:blipFill>
      <xdr:spPr>
        <a:xfrm>
          <a:off x="102012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101" name="Picture 34"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02" name="Picture 35"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20</xdr:col>
      <xdr:colOff>0</xdr:colOff>
      <xdr:row>62</xdr:row>
      <xdr:rowOff>0</xdr:rowOff>
    </xdr:from>
    <xdr:to>
      <xdr:col>20</xdr:col>
      <xdr:colOff>9525</xdr:colOff>
      <xdr:row>62</xdr:row>
      <xdr:rowOff>8890</xdr:rowOff>
    </xdr:to>
    <xdr:pic>
      <xdr:nvPicPr>
        <xdr:cNvPr id="103" name="Picture 33" descr="clip_image2"/>
        <xdr:cNvPicPr>
          <a:picLocks noChangeAspect="1"/>
        </xdr:cNvPicPr>
      </xdr:nvPicPr>
      <xdr:blipFill>
        <a:blip r:embed="rId1"/>
        <a:stretch>
          <a:fillRect/>
        </a:stretch>
      </xdr:blipFill>
      <xdr:spPr>
        <a:xfrm>
          <a:off x="13830300"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04" name="Picture 34"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21</xdr:col>
      <xdr:colOff>0</xdr:colOff>
      <xdr:row>62</xdr:row>
      <xdr:rowOff>0</xdr:rowOff>
    </xdr:from>
    <xdr:to>
      <xdr:col>21</xdr:col>
      <xdr:colOff>9525</xdr:colOff>
      <xdr:row>62</xdr:row>
      <xdr:rowOff>8890</xdr:rowOff>
    </xdr:to>
    <xdr:pic>
      <xdr:nvPicPr>
        <xdr:cNvPr id="105" name="Picture 33" descr="clip_image2"/>
        <xdr:cNvPicPr>
          <a:picLocks noChangeAspect="1"/>
        </xdr:cNvPicPr>
      </xdr:nvPicPr>
      <xdr:blipFill>
        <a:blip r:embed="rId1"/>
        <a:stretch>
          <a:fillRect/>
        </a:stretch>
      </xdr:blipFill>
      <xdr:spPr>
        <a:xfrm>
          <a:off x="14544675" y="30309820"/>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06"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07"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08"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09"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10"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11"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12"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13"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14"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15"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16"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17"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18"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19"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20"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21"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22"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23"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24"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25"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26"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27"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28"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29"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30"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31"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32"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33"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34"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35"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36"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37"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38"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39"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40"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41"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42"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43"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44"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45"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46"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47"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48"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49"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0"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51"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2"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3"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54"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55"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6"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57"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8"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59"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60"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61"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62"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63"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64"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65"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66"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67"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68"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69"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70"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71"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72" name="Picture 33"/>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73" name="Picture 34"/>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74" name="Picture 35"/>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75" name="Picture 33"/>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76" name="Picture 34"/>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77" name="Picture 33"/>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178"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79"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80"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81"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82"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83"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84"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22</xdr:col>
      <xdr:colOff>0</xdr:colOff>
      <xdr:row>69</xdr:row>
      <xdr:rowOff>0</xdr:rowOff>
    </xdr:from>
    <xdr:to>
      <xdr:col>22</xdr:col>
      <xdr:colOff>10160</xdr:colOff>
      <xdr:row>69</xdr:row>
      <xdr:rowOff>8890</xdr:rowOff>
    </xdr:to>
    <xdr:pic>
      <xdr:nvPicPr>
        <xdr:cNvPr id="185" name="Picture 34" descr="clip_image2"/>
        <xdr:cNvPicPr>
          <a:picLocks noChangeAspect="1"/>
        </xdr:cNvPicPr>
      </xdr:nvPicPr>
      <xdr:blipFill>
        <a:blip r:embed="rId1"/>
        <a:stretch>
          <a:fillRect/>
        </a:stretch>
      </xdr:blipFill>
      <xdr:spPr>
        <a:xfrm>
          <a:off x="15259050" y="33881695"/>
          <a:ext cx="10160" cy="8890"/>
        </a:xfrm>
        <a:prstGeom prst="rect">
          <a:avLst/>
        </a:prstGeom>
        <a:noFill/>
        <a:ln w="9525">
          <a:noFill/>
        </a:ln>
      </xdr:spPr>
    </xdr:pic>
    <xdr:clientData/>
  </xdr:twoCellAnchor>
  <xdr:twoCellAnchor editAs="oneCell">
    <xdr:from>
      <xdr:col>23</xdr:col>
      <xdr:colOff>0</xdr:colOff>
      <xdr:row>69</xdr:row>
      <xdr:rowOff>0</xdr:rowOff>
    </xdr:from>
    <xdr:to>
      <xdr:col>23</xdr:col>
      <xdr:colOff>9525</xdr:colOff>
      <xdr:row>69</xdr:row>
      <xdr:rowOff>8890</xdr:rowOff>
    </xdr:to>
    <xdr:pic>
      <xdr:nvPicPr>
        <xdr:cNvPr id="186" name="Picture 35" descr="clip_image2"/>
        <xdr:cNvPicPr>
          <a:picLocks noChangeAspect="1"/>
        </xdr:cNvPicPr>
      </xdr:nvPicPr>
      <xdr:blipFill>
        <a:blip r:embed="rId1"/>
        <a:stretch>
          <a:fillRect/>
        </a:stretch>
      </xdr:blipFill>
      <xdr:spPr>
        <a:xfrm>
          <a:off x="16278225" y="33881695"/>
          <a:ext cx="9525" cy="8890"/>
        </a:xfrm>
        <a:prstGeom prst="rect">
          <a:avLst/>
        </a:prstGeom>
        <a:noFill/>
        <a:ln w="9525">
          <a:noFill/>
        </a:ln>
      </xdr:spPr>
    </xdr:pic>
    <xdr:clientData/>
  </xdr:twoCellAnchor>
  <xdr:twoCellAnchor editAs="oneCell">
    <xdr:from>
      <xdr:col>22</xdr:col>
      <xdr:colOff>0</xdr:colOff>
      <xdr:row>69</xdr:row>
      <xdr:rowOff>0</xdr:rowOff>
    </xdr:from>
    <xdr:to>
      <xdr:col>22</xdr:col>
      <xdr:colOff>10160</xdr:colOff>
      <xdr:row>69</xdr:row>
      <xdr:rowOff>8890</xdr:rowOff>
    </xdr:to>
    <xdr:pic>
      <xdr:nvPicPr>
        <xdr:cNvPr id="187" name="Picture 33" descr="clip_image2"/>
        <xdr:cNvPicPr>
          <a:picLocks noChangeAspect="1"/>
        </xdr:cNvPicPr>
      </xdr:nvPicPr>
      <xdr:blipFill>
        <a:blip r:embed="rId1"/>
        <a:stretch>
          <a:fillRect/>
        </a:stretch>
      </xdr:blipFill>
      <xdr:spPr>
        <a:xfrm>
          <a:off x="15259050" y="33881695"/>
          <a:ext cx="10160" cy="8890"/>
        </a:xfrm>
        <a:prstGeom prst="rect">
          <a:avLst/>
        </a:prstGeom>
        <a:noFill/>
        <a:ln w="9525">
          <a:noFill/>
        </a:ln>
      </xdr:spPr>
    </xdr:pic>
    <xdr:clientData/>
  </xdr:twoCellAnchor>
  <xdr:twoCellAnchor editAs="oneCell">
    <xdr:from>
      <xdr:col>23</xdr:col>
      <xdr:colOff>0</xdr:colOff>
      <xdr:row>69</xdr:row>
      <xdr:rowOff>0</xdr:rowOff>
    </xdr:from>
    <xdr:to>
      <xdr:col>23</xdr:col>
      <xdr:colOff>9525</xdr:colOff>
      <xdr:row>69</xdr:row>
      <xdr:rowOff>8890</xdr:rowOff>
    </xdr:to>
    <xdr:pic>
      <xdr:nvPicPr>
        <xdr:cNvPr id="188" name="Picture 34" descr="clip_image2"/>
        <xdr:cNvPicPr>
          <a:picLocks noChangeAspect="1"/>
        </xdr:cNvPicPr>
      </xdr:nvPicPr>
      <xdr:blipFill>
        <a:blip r:embed="rId1"/>
        <a:stretch>
          <a:fillRect/>
        </a:stretch>
      </xdr:blipFill>
      <xdr:spPr>
        <a:xfrm>
          <a:off x="16278225" y="33881695"/>
          <a:ext cx="9525" cy="8890"/>
        </a:xfrm>
        <a:prstGeom prst="rect">
          <a:avLst/>
        </a:prstGeom>
        <a:noFill/>
        <a:ln w="9525">
          <a:noFill/>
        </a:ln>
      </xdr:spPr>
    </xdr:pic>
    <xdr:clientData/>
  </xdr:twoCellAnchor>
  <xdr:twoCellAnchor editAs="oneCell">
    <xdr:from>
      <xdr:col>23</xdr:col>
      <xdr:colOff>0</xdr:colOff>
      <xdr:row>69</xdr:row>
      <xdr:rowOff>0</xdr:rowOff>
    </xdr:from>
    <xdr:to>
      <xdr:col>23</xdr:col>
      <xdr:colOff>9525</xdr:colOff>
      <xdr:row>69</xdr:row>
      <xdr:rowOff>8890</xdr:rowOff>
    </xdr:to>
    <xdr:pic>
      <xdr:nvPicPr>
        <xdr:cNvPr id="189" name="Picture 33" descr="clip_image2"/>
        <xdr:cNvPicPr>
          <a:picLocks noChangeAspect="1"/>
        </xdr:cNvPicPr>
      </xdr:nvPicPr>
      <xdr:blipFill>
        <a:blip r:embed="rId1"/>
        <a:stretch>
          <a:fillRect/>
        </a:stretch>
      </xdr:blipFill>
      <xdr:spPr>
        <a:xfrm>
          <a:off x="1627822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8890</xdr:rowOff>
    </xdr:to>
    <xdr:pic>
      <xdr:nvPicPr>
        <xdr:cNvPr id="190" name="Picture 33" descr="clip_image2"/>
        <xdr:cNvPicPr>
          <a:picLocks noChangeAspect="1"/>
        </xdr:cNvPicPr>
      </xdr:nvPicPr>
      <xdr:blipFill>
        <a:blip r:embed="rId1"/>
        <a:stretch>
          <a:fillRect/>
        </a:stretch>
      </xdr:blipFill>
      <xdr:spPr>
        <a:xfrm>
          <a:off x="102012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91" name="Picture 34"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92" name="Picture 35"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8890</xdr:rowOff>
    </xdr:to>
    <xdr:pic>
      <xdr:nvPicPr>
        <xdr:cNvPr id="193" name="Picture 33" descr="clip_image2"/>
        <xdr:cNvPicPr>
          <a:picLocks noChangeAspect="1"/>
        </xdr:cNvPicPr>
      </xdr:nvPicPr>
      <xdr:blipFill>
        <a:blip r:embed="rId1"/>
        <a:stretch>
          <a:fillRect/>
        </a:stretch>
      </xdr:blipFill>
      <xdr:spPr>
        <a:xfrm>
          <a:off x="13830300"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94"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195"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12</xdr:col>
      <xdr:colOff>685800</xdr:colOff>
      <xdr:row>69</xdr:row>
      <xdr:rowOff>0</xdr:rowOff>
    </xdr:from>
    <xdr:to>
      <xdr:col>13</xdr:col>
      <xdr:colOff>9525</xdr:colOff>
      <xdr:row>69</xdr:row>
      <xdr:rowOff>10795</xdr:rowOff>
    </xdr:to>
    <xdr:pic>
      <xdr:nvPicPr>
        <xdr:cNvPr id="196"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97"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198"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199"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200"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201"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202" name="Picture 34"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8890</xdr:rowOff>
    </xdr:to>
    <xdr:pic>
      <xdr:nvPicPr>
        <xdr:cNvPr id="203" name="Picture 33" descr="clip_image2"/>
        <xdr:cNvPicPr>
          <a:picLocks noChangeAspect="1"/>
        </xdr:cNvPicPr>
      </xdr:nvPicPr>
      <xdr:blipFill>
        <a:blip r:embed="rId1"/>
        <a:stretch>
          <a:fillRect/>
        </a:stretch>
      </xdr:blipFill>
      <xdr:spPr>
        <a:xfrm>
          <a:off x="14544675" y="33881695"/>
          <a:ext cx="9525" cy="8890"/>
        </a:xfrm>
        <a:prstGeom prst="rect">
          <a:avLst/>
        </a:prstGeom>
        <a:noFill/>
        <a:ln w="9525">
          <a:noFill/>
        </a:ln>
      </xdr:spPr>
    </xdr:pic>
    <xdr:clientData/>
  </xdr:twoCellAnchor>
  <xdr:twoCellAnchor editAs="oneCell">
    <xdr:from>
      <xdr:col>13</xdr:col>
      <xdr:colOff>0</xdr:colOff>
      <xdr:row>69</xdr:row>
      <xdr:rowOff>0</xdr:rowOff>
    </xdr:from>
    <xdr:to>
      <xdr:col>13</xdr:col>
      <xdr:colOff>9525</xdr:colOff>
      <xdr:row>69</xdr:row>
      <xdr:rowOff>10795</xdr:rowOff>
    </xdr:to>
    <xdr:pic>
      <xdr:nvPicPr>
        <xdr:cNvPr id="204" name="Picture 33" descr="clip_image2"/>
        <xdr:cNvPicPr>
          <a:picLocks noChangeAspect="1"/>
        </xdr:cNvPicPr>
      </xdr:nvPicPr>
      <xdr:blipFill>
        <a:blip r:embed="rId1"/>
        <a:stretch>
          <a:fillRect/>
        </a:stretch>
      </xdr:blipFill>
      <xdr:spPr>
        <a:xfrm>
          <a:off x="102012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205" name="Picture 34"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206" name="Picture 35"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20</xdr:col>
      <xdr:colOff>0</xdr:colOff>
      <xdr:row>69</xdr:row>
      <xdr:rowOff>0</xdr:rowOff>
    </xdr:from>
    <xdr:to>
      <xdr:col>20</xdr:col>
      <xdr:colOff>9525</xdr:colOff>
      <xdr:row>69</xdr:row>
      <xdr:rowOff>10795</xdr:rowOff>
    </xdr:to>
    <xdr:pic>
      <xdr:nvPicPr>
        <xdr:cNvPr id="207" name="Picture 33" descr="clip_image2"/>
        <xdr:cNvPicPr>
          <a:picLocks noChangeAspect="1"/>
        </xdr:cNvPicPr>
      </xdr:nvPicPr>
      <xdr:blipFill>
        <a:blip r:embed="rId1"/>
        <a:stretch>
          <a:fillRect/>
        </a:stretch>
      </xdr:blipFill>
      <xdr:spPr>
        <a:xfrm>
          <a:off x="13830300"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208" name="Picture 34"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21</xdr:col>
      <xdr:colOff>0</xdr:colOff>
      <xdr:row>69</xdr:row>
      <xdr:rowOff>0</xdr:rowOff>
    </xdr:from>
    <xdr:to>
      <xdr:col>21</xdr:col>
      <xdr:colOff>9525</xdr:colOff>
      <xdr:row>69</xdr:row>
      <xdr:rowOff>10795</xdr:rowOff>
    </xdr:to>
    <xdr:pic>
      <xdr:nvPicPr>
        <xdr:cNvPr id="209" name="Picture 33" descr="clip_image2"/>
        <xdr:cNvPicPr>
          <a:picLocks noChangeAspect="1"/>
        </xdr:cNvPicPr>
      </xdr:nvPicPr>
      <xdr:blipFill>
        <a:blip r:embed="rId1"/>
        <a:stretch>
          <a:fillRect/>
        </a:stretch>
      </xdr:blipFill>
      <xdr:spPr>
        <a:xfrm>
          <a:off x="14544675" y="33881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10"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11"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12"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13"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14"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15"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16"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17"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18"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19"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20"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21"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22"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23"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24"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25"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26"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27"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28"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29"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0"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3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2"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3"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34"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35"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6"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37"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8"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39"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40"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41"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42"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43"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44"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45"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46"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47"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48"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49"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50"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51"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52"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53"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54"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55"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56"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57"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58"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59"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60"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6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62"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63"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64"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65"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66"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67"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68"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69"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70"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71"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72"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7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74"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75"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76" name="Picture 33"/>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77" name="Picture 34"/>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78" name="Picture 35"/>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79" name="Picture 33"/>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80" name="Picture 34"/>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81" name="Picture 33"/>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282"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83"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84"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285"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86"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287"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88"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22</xdr:col>
      <xdr:colOff>0</xdr:colOff>
      <xdr:row>76</xdr:row>
      <xdr:rowOff>0</xdr:rowOff>
    </xdr:from>
    <xdr:to>
      <xdr:col>22</xdr:col>
      <xdr:colOff>10160</xdr:colOff>
      <xdr:row>76</xdr:row>
      <xdr:rowOff>8890</xdr:rowOff>
    </xdr:to>
    <xdr:pic>
      <xdr:nvPicPr>
        <xdr:cNvPr id="289" name="Picture 34" descr="clip_image2"/>
        <xdr:cNvPicPr>
          <a:picLocks noChangeAspect="1"/>
        </xdr:cNvPicPr>
      </xdr:nvPicPr>
      <xdr:blipFill>
        <a:blip r:embed="rId1"/>
        <a:stretch>
          <a:fillRect/>
        </a:stretch>
      </xdr:blipFill>
      <xdr:spPr>
        <a:xfrm>
          <a:off x="15259050" y="37310695"/>
          <a:ext cx="10160" cy="8890"/>
        </a:xfrm>
        <a:prstGeom prst="rect">
          <a:avLst/>
        </a:prstGeom>
        <a:noFill/>
        <a:ln w="9525">
          <a:noFill/>
        </a:ln>
      </xdr:spPr>
    </xdr:pic>
    <xdr:clientData/>
  </xdr:twoCellAnchor>
  <xdr:twoCellAnchor editAs="oneCell">
    <xdr:from>
      <xdr:col>23</xdr:col>
      <xdr:colOff>0</xdr:colOff>
      <xdr:row>76</xdr:row>
      <xdr:rowOff>0</xdr:rowOff>
    </xdr:from>
    <xdr:to>
      <xdr:col>23</xdr:col>
      <xdr:colOff>9525</xdr:colOff>
      <xdr:row>76</xdr:row>
      <xdr:rowOff>8890</xdr:rowOff>
    </xdr:to>
    <xdr:pic>
      <xdr:nvPicPr>
        <xdr:cNvPr id="290" name="Picture 35" descr="clip_image2"/>
        <xdr:cNvPicPr>
          <a:picLocks noChangeAspect="1"/>
        </xdr:cNvPicPr>
      </xdr:nvPicPr>
      <xdr:blipFill>
        <a:blip r:embed="rId1"/>
        <a:stretch>
          <a:fillRect/>
        </a:stretch>
      </xdr:blipFill>
      <xdr:spPr>
        <a:xfrm>
          <a:off x="16278225" y="37310695"/>
          <a:ext cx="9525" cy="8890"/>
        </a:xfrm>
        <a:prstGeom prst="rect">
          <a:avLst/>
        </a:prstGeom>
        <a:noFill/>
        <a:ln w="9525">
          <a:noFill/>
        </a:ln>
      </xdr:spPr>
    </xdr:pic>
    <xdr:clientData/>
  </xdr:twoCellAnchor>
  <xdr:twoCellAnchor editAs="oneCell">
    <xdr:from>
      <xdr:col>22</xdr:col>
      <xdr:colOff>0</xdr:colOff>
      <xdr:row>76</xdr:row>
      <xdr:rowOff>0</xdr:rowOff>
    </xdr:from>
    <xdr:to>
      <xdr:col>22</xdr:col>
      <xdr:colOff>10160</xdr:colOff>
      <xdr:row>76</xdr:row>
      <xdr:rowOff>8890</xdr:rowOff>
    </xdr:to>
    <xdr:pic>
      <xdr:nvPicPr>
        <xdr:cNvPr id="291" name="Picture 33" descr="clip_image2"/>
        <xdr:cNvPicPr>
          <a:picLocks noChangeAspect="1"/>
        </xdr:cNvPicPr>
      </xdr:nvPicPr>
      <xdr:blipFill>
        <a:blip r:embed="rId1"/>
        <a:stretch>
          <a:fillRect/>
        </a:stretch>
      </xdr:blipFill>
      <xdr:spPr>
        <a:xfrm>
          <a:off x="15259050" y="37310695"/>
          <a:ext cx="10160" cy="8890"/>
        </a:xfrm>
        <a:prstGeom prst="rect">
          <a:avLst/>
        </a:prstGeom>
        <a:noFill/>
        <a:ln w="9525">
          <a:noFill/>
        </a:ln>
      </xdr:spPr>
    </xdr:pic>
    <xdr:clientData/>
  </xdr:twoCellAnchor>
  <xdr:twoCellAnchor editAs="oneCell">
    <xdr:from>
      <xdr:col>23</xdr:col>
      <xdr:colOff>0</xdr:colOff>
      <xdr:row>76</xdr:row>
      <xdr:rowOff>0</xdr:rowOff>
    </xdr:from>
    <xdr:to>
      <xdr:col>23</xdr:col>
      <xdr:colOff>9525</xdr:colOff>
      <xdr:row>76</xdr:row>
      <xdr:rowOff>8890</xdr:rowOff>
    </xdr:to>
    <xdr:pic>
      <xdr:nvPicPr>
        <xdr:cNvPr id="292" name="Picture 34" descr="clip_image2"/>
        <xdr:cNvPicPr>
          <a:picLocks noChangeAspect="1"/>
        </xdr:cNvPicPr>
      </xdr:nvPicPr>
      <xdr:blipFill>
        <a:blip r:embed="rId1"/>
        <a:stretch>
          <a:fillRect/>
        </a:stretch>
      </xdr:blipFill>
      <xdr:spPr>
        <a:xfrm>
          <a:off x="16278225" y="37310695"/>
          <a:ext cx="9525" cy="8890"/>
        </a:xfrm>
        <a:prstGeom prst="rect">
          <a:avLst/>
        </a:prstGeom>
        <a:noFill/>
        <a:ln w="9525">
          <a:noFill/>
        </a:ln>
      </xdr:spPr>
    </xdr:pic>
    <xdr:clientData/>
  </xdr:twoCellAnchor>
  <xdr:twoCellAnchor editAs="oneCell">
    <xdr:from>
      <xdr:col>23</xdr:col>
      <xdr:colOff>0</xdr:colOff>
      <xdr:row>76</xdr:row>
      <xdr:rowOff>0</xdr:rowOff>
    </xdr:from>
    <xdr:to>
      <xdr:col>23</xdr:col>
      <xdr:colOff>9525</xdr:colOff>
      <xdr:row>76</xdr:row>
      <xdr:rowOff>8890</xdr:rowOff>
    </xdr:to>
    <xdr:pic>
      <xdr:nvPicPr>
        <xdr:cNvPr id="293" name="Picture 33" descr="clip_image2"/>
        <xdr:cNvPicPr>
          <a:picLocks noChangeAspect="1"/>
        </xdr:cNvPicPr>
      </xdr:nvPicPr>
      <xdr:blipFill>
        <a:blip r:embed="rId1"/>
        <a:stretch>
          <a:fillRect/>
        </a:stretch>
      </xdr:blipFill>
      <xdr:spPr>
        <a:xfrm>
          <a:off x="1627822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8890</xdr:rowOff>
    </xdr:to>
    <xdr:pic>
      <xdr:nvPicPr>
        <xdr:cNvPr id="294" name="Picture 33" descr="clip_image2"/>
        <xdr:cNvPicPr>
          <a:picLocks noChangeAspect="1"/>
        </xdr:cNvPicPr>
      </xdr:nvPicPr>
      <xdr:blipFill>
        <a:blip r:embed="rId1"/>
        <a:stretch>
          <a:fillRect/>
        </a:stretch>
      </xdr:blipFill>
      <xdr:spPr>
        <a:xfrm>
          <a:off x="102012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95" name="Picture 34"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96"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297"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98"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299"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12</xdr:col>
      <xdr:colOff>685800</xdr:colOff>
      <xdr:row>76</xdr:row>
      <xdr:rowOff>0</xdr:rowOff>
    </xdr:from>
    <xdr:to>
      <xdr:col>13</xdr:col>
      <xdr:colOff>9525</xdr:colOff>
      <xdr:row>76</xdr:row>
      <xdr:rowOff>10795</xdr:rowOff>
    </xdr:to>
    <xdr:pic>
      <xdr:nvPicPr>
        <xdr:cNvPr id="300"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01"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02"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0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04"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05"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06"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07"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13</xdr:col>
      <xdr:colOff>0</xdr:colOff>
      <xdr:row>76</xdr:row>
      <xdr:rowOff>0</xdr:rowOff>
    </xdr:from>
    <xdr:to>
      <xdr:col>13</xdr:col>
      <xdr:colOff>9525</xdr:colOff>
      <xdr:row>76</xdr:row>
      <xdr:rowOff>10795</xdr:rowOff>
    </xdr:to>
    <xdr:pic>
      <xdr:nvPicPr>
        <xdr:cNvPr id="308" name="Picture 33" descr="clip_image2"/>
        <xdr:cNvPicPr>
          <a:picLocks noChangeAspect="1"/>
        </xdr:cNvPicPr>
      </xdr:nvPicPr>
      <xdr:blipFill>
        <a:blip r:embed="rId1"/>
        <a:stretch>
          <a:fillRect/>
        </a:stretch>
      </xdr:blipFill>
      <xdr:spPr>
        <a:xfrm>
          <a:off x="102012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09" name="Picture 34"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10"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11"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12"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13"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14"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15"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16"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17"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18"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19"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20"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21"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22"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23"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24"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25" name="Picture 33"/>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26"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27"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8890</xdr:rowOff>
    </xdr:to>
    <xdr:pic>
      <xdr:nvPicPr>
        <xdr:cNvPr id="328" name="Picture 33" descr="clip_image2"/>
        <xdr:cNvPicPr>
          <a:picLocks noChangeAspect="1"/>
        </xdr:cNvPicPr>
      </xdr:nvPicPr>
      <xdr:blipFill>
        <a:blip r:embed="rId1"/>
        <a:stretch>
          <a:fillRect/>
        </a:stretch>
      </xdr:blipFill>
      <xdr:spPr>
        <a:xfrm>
          <a:off x="12525375" y="37310695"/>
          <a:ext cx="9525" cy="8890"/>
        </a:xfrm>
        <a:prstGeom prst="rect">
          <a:avLst/>
        </a:prstGeom>
        <a:noFill/>
        <a:ln w="9525">
          <a:noFill/>
        </a:ln>
      </xdr:spPr>
    </xdr:pic>
    <xdr:clientData/>
  </xdr:twoCellAnchor>
  <xdr:twoCellAnchor editAs="oneCell">
    <xdr:from>
      <xdr:col>17</xdr:col>
      <xdr:colOff>685800</xdr:colOff>
      <xdr:row>76</xdr:row>
      <xdr:rowOff>0</xdr:rowOff>
    </xdr:from>
    <xdr:to>
      <xdr:col>18</xdr:col>
      <xdr:colOff>9525</xdr:colOff>
      <xdr:row>76</xdr:row>
      <xdr:rowOff>10795</xdr:rowOff>
    </xdr:to>
    <xdr:pic>
      <xdr:nvPicPr>
        <xdr:cNvPr id="329"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18</xdr:col>
      <xdr:colOff>0</xdr:colOff>
      <xdr:row>76</xdr:row>
      <xdr:rowOff>0</xdr:rowOff>
    </xdr:from>
    <xdr:to>
      <xdr:col>18</xdr:col>
      <xdr:colOff>9525</xdr:colOff>
      <xdr:row>76</xdr:row>
      <xdr:rowOff>10795</xdr:rowOff>
    </xdr:to>
    <xdr:pic>
      <xdr:nvPicPr>
        <xdr:cNvPr id="330" name="Picture 33" descr="clip_image2"/>
        <xdr:cNvPicPr>
          <a:picLocks noChangeAspect="1"/>
        </xdr:cNvPicPr>
      </xdr:nvPicPr>
      <xdr:blipFill>
        <a:blip r:embed="rId1"/>
        <a:stretch>
          <a:fillRect/>
        </a:stretch>
      </xdr:blipFill>
      <xdr:spPr>
        <a:xfrm>
          <a:off x="12525375"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32"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3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4"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5"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6"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7"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8"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39"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40"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41"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42" name="Picture 33"/>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4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44"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345"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19</xdr:col>
      <xdr:colOff>685800</xdr:colOff>
      <xdr:row>76</xdr:row>
      <xdr:rowOff>0</xdr:rowOff>
    </xdr:from>
    <xdr:to>
      <xdr:col>20</xdr:col>
      <xdr:colOff>9525</xdr:colOff>
      <xdr:row>76</xdr:row>
      <xdr:rowOff>10795</xdr:rowOff>
    </xdr:to>
    <xdr:pic>
      <xdr:nvPicPr>
        <xdr:cNvPr id="346"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347"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48"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49"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50"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1"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2"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3"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4"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5"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56"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57"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58"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59"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0"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1"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2"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3"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4"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5"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6"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7"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8"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69"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70"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71"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72"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73"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74"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75"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76"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77"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78"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79"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0"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1" name="Picture 35"/>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2" name="Picture 34"/>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3" name="Picture 33"/>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4"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5"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86"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22</xdr:col>
      <xdr:colOff>0</xdr:colOff>
      <xdr:row>76</xdr:row>
      <xdr:rowOff>0</xdr:rowOff>
    </xdr:from>
    <xdr:to>
      <xdr:col>22</xdr:col>
      <xdr:colOff>10160</xdr:colOff>
      <xdr:row>76</xdr:row>
      <xdr:rowOff>8890</xdr:rowOff>
    </xdr:to>
    <xdr:pic>
      <xdr:nvPicPr>
        <xdr:cNvPr id="387" name="Picture 34" descr="clip_image2"/>
        <xdr:cNvPicPr>
          <a:picLocks noChangeAspect="1"/>
        </xdr:cNvPicPr>
      </xdr:nvPicPr>
      <xdr:blipFill>
        <a:blip r:embed="rId1"/>
        <a:stretch>
          <a:fillRect/>
        </a:stretch>
      </xdr:blipFill>
      <xdr:spPr>
        <a:xfrm>
          <a:off x="15259050" y="37310695"/>
          <a:ext cx="10160" cy="8890"/>
        </a:xfrm>
        <a:prstGeom prst="rect">
          <a:avLst/>
        </a:prstGeom>
        <a:noFill/>
        <a:ln w="9525">
          <a:noFill/>
        </a:ln>
      </xdr:spPr>
    </xdr:pic>
    <xdr:clientData/>
  </xdr:twoCellAnchor>
  <xdr:twoCellAnchor editAs="oneCell">
    <xdr:from>
      <xdr:col>22</xdr:col>
      <xdr:colOff>0</xdr:colOff>
      <xdr:row>76</xdr:row>
      <xdr:rowOff>0</xdr:rowOff>
    </xdr:from>
    <xdr:to>
      <xdr:col>22</xdr:col>
      <xdr:colOff>10160</xdr:colOff>
      <xdr:row>76</xdr:row>
      <xdr:rowOff>8890</xdr:rowOff>
    </xdr:to>
    <xdr:pic>
      <xdr:nvPicPr>
        <xdr:cNvPr id="388" name="Picture 33" descr="clip_image2"/>
        <xdr:cNvPicPr>
          <a:picLocks noChangeAspect="1"/>
        </xdr:cNvPicPr>
      </xdr:nvPicPr>
      <xdr:blipFill>
        <a:blip r:embed="rId1"/>
        <a:stretch>
          <a:fillRect/>
        </a:stretch>
      </xdr:blipFill>
      <xdr:spPr>
        <a:xfrm>
          <a:off x="15259050" y="37310695"/>
          <a:ext cx="10160"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89" name="Picture 35"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90"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91"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2"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3"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4"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95" name="Picture 34"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8890</xdr:rowOff>
    </xdr:to>
    <xdr:pic>
      <xdr:nvPicPr>
        <xdr:cNvPr id="396" name="Picture 33" descr="clip_image2"/>
        <xdr:cNvPicPr>
          <a:picLocks noChangeAspect="1"/>
        </xdr:cNvPicPr>
      </xdr:nvPicPr>
      <xdr:blipFill>
        <a:blip r:embed="rId1"/>
        <a:stretch>
          <a:fillRect/>
        </a:stretch>
      </xdr:blipFill>
      <xdr:spPr>
        <a:xfrm>
          <a:off x="14544675" y="37310695"/>
          <a:ext cx="9525" cy="8890"/>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7" name="Picture 35"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8" name="Picture 34"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21</xdr:col>
      <xdr:colOff>0</xdr:colOff>
      <xdr:row>76</xdr:row>
      <xdr:rowOff>0</xdr:rowOff>
    </xdr:from>
    <xdr:to>
      <xdr:col>21</xdr:col>
      <xdr:colOff>9525</xdr:colOff>
      <xdr:row>76</xdr:row>
      <xdr:rowOff>10795</xdr:rowOff>
    </xdr:to>
    <xdr:pic>
      <xdr:nvPicPr>
        <xdr:cNvPr id="399" name="Picture 33" descr="clip_image2"/>
        <xdr:cNvPicPr>
          <a:picLocks noChangeAspect="1"/>
        </xdr:cNvPicPr>
      </xdr:nvPicPr>
      <xdr:blipFill>
        <a:blip r:embed="rId1"/>
        <a:stretch>
          <a:fillRect/>
        </a:stretch>
      </xdr:blipFill>
      <xdr:spPr>
        <a:xfrm>
          <a:off x="14544675" y="373106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00"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01"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02"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03"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04"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05"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06"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07"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08"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09"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10"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11"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12"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13"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14"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15"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16"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17"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18"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19"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0"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21"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2"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3"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24"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25"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6"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27"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8"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29"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30"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31"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32"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33"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34"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35"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36"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37"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38"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39"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40"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41"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42"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43"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44"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4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46"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47"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48"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49"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50"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51"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52"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53"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54"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55"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56"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57"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58"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59"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60"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61"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62"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6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64"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65"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66" name="Picture 33"/>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67" name="Picture 34"/>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68" name="Picture 35"/>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69" name="Picture 33"/>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70" name="Picture 34"/>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71" name="Picture 33"/>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72"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73"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74"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75"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76"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77"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78"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22</xdr:col>
      <xdr:colOff>0</xdr:colOff>
      <xdr:row>75</xdr:row>
      <xdr:rowOff>0</xdr:rowOff>
    </xdr:from>
    <xdr:to>
      <xdr:col>22</xdr:col>
      <xdr:colOff>10160</xdr:colOff>
      <xdr:row>75</xdr:row>
      <xdr:rowOff>9525</xdr:rowOff>
    </xdr:to>
    <xdr:pic>
      <xdr:nvPicPr>
        <xdr:cNvPr id="479" name="Picture 34" descr="clip_image2"/>
        <xdr:cNvPicPr>
          <a:picLocks noChangeAspect="1"/>
        </xdr:cNvPicPr>
      </xdr:nvPicPr>
      <xdr:blipFill>
        <a:blip r:embed="rId1"/>
        <a:stretch>
          <a:fillRect/>
        </a:stretch>
      </xdr:blipFill>
      <xdr:spPr>
        <a:xfrm>
          <a:off x="15259050" y="36739195"/>
          <a:ext cx="10160" cy="9525"/>
        </a:xfrm>
        <a:prstGeom prst="rect">
          <a:avLst/>
        </a:prstGeom>
        <a:noFill/>
        <a:ln w="9525">
          <a:noFill/>
        </a:ln>
      </xdr:spPr>
    </xdr:pic>
    <xdr:clientData/>
  </xdr:twoCellAnchor>
  <xdr:twoCellAnchor editAs="oneCell">
    <xdr:from>
      <xdr:col>23</xdr:col>
      <xdr:colOff>0</xdr:colOff>
      <xdr:row>75</xdr:row>
      <xdr:rowOff>0</xdr:rowOff>
    </xdr:from>
    <xdr:to>
      <xdr:col>23</xdr:col>
      <xdr:colOff>9525</xdr:colOff>
      <xdr:row>75</xdr:row>
      <xdr:rowOff>9525</xdr:rowOff>
    </xdr:to>
    <xdr:pic>
      <xdr:nvPicPr>
        <xdr:cNvPr id="480" name="Picture 35" descr="clip_image2"/>
        <xdr:cNvPicPr>
          <a:picLocks noChangeAspect="1"/>
        </xdr:cNvPicPr>
      </xdr:nvPicPr>
      <xdr:blipFill>
        <a:blip r:embed="rId1"/>
        <a:stretch>
          <a:fillRect/>
        </a:stretch>
      </xdr:blipFill>
      <xdr:spPr>
        <a:xfrm>
          <a:off x="16278225" y="36739195"/>
          <a:ext cx="9525" cy="9525"/>
        </a:xfrm>
        <a:prstGeom prst="rect">
          <a:avLst/>
        </a:prstGeom>
        <a:noFill/>
        <a:ln w="9525">
          <a:noFill/>
        </a:ln>
      </xdr:spPr>
    </xdr:pic>
    <xdr:clientData/>
  </xdr:twoCellAnchor>
  <xdr:twoCellAnchor editAs="oneCell">
    <xdr:from>
      <xdr:col>22</xdr:col>
      <xdr:colOff>0</xdr:colOff>
      <xdr:row>75</xdr:row>
      <xdr:rowOff>0</xdr:rowOff>
    </xdr:from>
    <xdr:to>
      <xdr:col>22</xdr:col>
      <xdr:colOff>10160</xdr:colOff>
      <xdr:row>75</xdr:row>
      <xdr:rowOff>9525</xdr:rowOff>
    </xdr:to>
    <xdr:pic>
      <xdr:nvPicPr>
        <xdr:cNvPr id="481" name="Picture 33" descr="clip_image2"/>
        <xdr:cNvPicPr>
          <a:picLocks noChangeAspect="1"/>
        </xdr:cNvPicPr>
      </xdr:nvPicPr>
      <xdr:blipFill>
        <a:blip r:embed="rId1"/>
        <a:stretch>
          <a:fillRect/>
        </a:stretch>
      </xdr:blipFill>
      <xdr:spPr>
        <a:xfrm>
          <a:off x="15259050" y="36739195"/>
          <a:ext cx="10160" cy="9525"/>
        </a:xfrm>
        <a:prstGeom prst="rect">
          <a:avLst/>
        </a:prstGeom>
        <a:noFill/>
        <a:ln w="9525">
          <a:noFill/>
        </a:ln>
      </xdr:spPr>
    </xdr:pic>
    <xdr:clientData/>
  </xdr:twoCellAnchor>
  <xdr:twoCellAnchor editAs="oneCell">
    <xdr:from>
      <xdr:col>23</xdr:col>
      <xdr:colOff>0</xdr:colOff>
      <xdr:row>75</xdr:row>
      <xdr:rowOff>0</xdr:rowOff>
    </xdr:from>
    <xdr:to>
      <xdr:col>23</xdr:col>
      <xdr:colOff>9525</xdr:colOff>
      <xdr:row>75</xdr:row>
      <xdr:rowOff>9525</xdr:rowOff>
    </xdr:to>
    <xdr:pic>
      <xdr:nvPicPr>
        <xdr:cNvPr id="482" name="Picture 34" descr="clip_image2"/>
        <xdr:cNvPicPr>
          <a:picLocks noChangeAspect="1"/>
        </xdr:cNvPicPr>
      </xdr:nvPicPr>
      <xdr:blipFill>
        <a:blip r:embed="rId1"/>
        <a:stretch>
          <a:fillRect/>
        </a:stretch>
      </xdr:blipFill>
      <xdr:spPr>
        <a:xfrm>
          <a:off x="16278225" y="36739195"/>
          <a:ext cx="9525" cy="9525"/>
        </a:xfrm>
        <a:prstGeom prst="rect">
          <a:avLst/>
        </a:prstGeom>
        <a:noFill/>
        <a:ln w="9525">
          <a:noFill/>
        </a:ln>
      </xdr:spPr>
    </xdr:pic>
    <xdr:clientData/>
  </xdr:twoCellAnchor>
  <xdr:twoCellAnchor editAs="oneCell">
    <xdr:from>
      <xdr:col>23</xdr:col>
      <xdr:colOff>0</xdr:colOff>
      <xdr:row>75</xdr:row>
      <xdr:rowOff>0</xdr:rowOff>
    </xdr:from>
    <xdr:to>
      <xdr:col>23</xdr:col>
      <xdr:colOff>9525</xdr:colOff>
      <xdr:row>75</xdr:row>
      <xdr:rowOff>9525</xdr:rowOff>
    </xdr:to>
    <xdr:pic>
      <xdr:nvPicPr>
        <xdr:cNvPr id="483" name="Picture 33" descr="clip_image2"/>
        <xdr:cNvPicPr>
          <a:picLocks noChangeAspect="1"/>
        </xdr:cNvPicPr>
      </xdr:nvPicPr>
      <xdr:blipFill>
        <a:blip r:embed="rId1"/>
        <a:stretch>
          <a:fillRect/>
        </a:stretch>
      </xdr:blipFill>
      <xdr:spPr>
        <a:xfrm>
          <a:off x="1627822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9525</xdr:rowOff>
    </xdr:to>
    <xdr:pic>
      <xdr:nvPicPr>
        <xdr:cNvPr id="484" name="Picture 33" descr="clip_image2"/>
        <xdr:cNvPicPr>
          <a:picLocks noChangeAspect="1"/>
        </xdr:cNvPicPr>
      </xdr:nvPicPr>
      <xdr:blipFill>
        <a:blip r:embed="rId1"/>
        <a:stretch>
          <a:fillRect/>
        </a:stretch>
      </xdr:blipFill>
      <xdr:spPr>
        <a:xfrm>
          <a:off x="102012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85" name="Picture 34"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86"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487"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88"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89"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12</xdr:col>
      <xdr:colOff>685800</xdr:colOff>
      <xdr:row>75</xdr:row>
      <xdr:rowOff>0</xdr:rowOff>
    </xdr:from>
    <xdr:to>
      <xdr:col>13</xdr:col>
      <xdr:colOff>9525</xdr:colOff>
      <xdr:row>75</xdr:row>
      <xdr:rowOff>10795</xdr:rowOff>
    </xdr:to>
    <xdr:pic>
      <xdr:nvPicPr>
        <xdr:cNvPr id="490"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91"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92"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9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94"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495"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96"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497"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13</xdr:col>
      <xdr:colOff>0</xdr:colOff>
      <xdr:row>75</xdr:row>
      <xdr:rowOff>0</xdr:rowOff>
    </xdr:from>
    <xdr:to>
      <xdr:col>13</xdr:col>
      <xdr:colOff>9525</xdr:colOff>
      <xdr:row>75</xdr:row>
      <xdr:rowOff>10795</xdr:rowOff>
    </xdr:to>
    <xdr:pic>
      <xdr:nvPicPr>
        <xdr:cNvPr id="498" name="Picture 33" descr="clip_image2"/>
        <xdr:cNvPicPr>
          <a:picLocks noChangeAspect="1"/>
        </xdr:cNvPicPr>
      </xdr:nvPicPr>
      <xdr:blipFill>
        <a:blip r:embed="rId1"/>
        <a:stretch>
          <a:fillRect/>
        </a:stretch>
      </xdr:blipFill>
      <xdr:spPr>
        <a:xfrm>
          <a:off x="102012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499" name="Picture 34"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00"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01"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02"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03"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04"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05"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06"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07"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08"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09"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10"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11"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12"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13"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14"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15" name="Picture 33"/>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16"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17"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9525</xdr:rowOff>
    </xdr:to>
    <xdr:pic>
      <xdr:nvPicPr>
        <xdr:cNvPr id="518" name="Picture 33" descr="clip_image2"/>
        <xdr:cNvPicPr>
          <a:picLocks noChangeAspect="1"/>
        </xdr:cNvPicPr>
      </xdr:nvPicPr>
      <xdr:blipFill>
        <a:blip r:embed="rId1"/>
        <a:stretch>
          <a:fillRect/>
        </a:stretch>
      </xdr:blipFill>
      <xdr:spPr>
        <a:xfrm>
          <a:off x="12525375" y="36739195"/>
          <a:ext cx="9525" cy="9525"/>
        </a:xfrm>
        <a:prstGeom prst="rect">
          <a:avLst/>
        </a:prstGeom>
        <a:noFill/>
        <a:ln w="9525">
          <a:noFill/>
        </a:ln>
      </xdr:spPr>
    </xdr:pic>
    <xdr:clientData/>
  </xdr:twoCellAnchor>
  <xdr:twoCellAnchor editAs="oneCell">
    <xdr:from>
      <xdr:col>17</xdr:col>
      <xdr:colOff>685800</xdr:colOff>
      <xdr:row>75</xdr:row>
      <xdr:rowOff>0</xdr:rowOff>
    </xdr:from>
    <xdr:to>
      <xdr:col>18</xdr:col>
      <xdr:colOff>9525</xdr:colOff>
      <xdr:row>75</xdr:row>
      <xdr:rowOff>10795</xdr:rowOff>
    </xdr:to>
    <xdr:pic>
      <xdr:nvPicPr>
        <xdr:cNvPr id="519"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18</xdr:col>
      <xdr:colOff>0</xdr:colOff>
      <xdr:row>75</xdr:row>
      <xdr:rowOff>0</xdr:rowOff>
    </xdr:from>
    <xdr:to>
      <xdr:col>18</xdr:col>
      <xdr:colOff>9525</xdr:colOff>
      <xdr:row>75</xdr:row>
      <xdr:rowOff>10795</xdr:rowOff>
    </xdr:to>
    <xdr:pic>
      <xdr:nvPicPr>
        <xdr:cNvPr id="520" name="Picture 33" descr="clip_image2"/>
        <xdr:cNvPicPr>
          <a:picLocks noChangeAspect="1"/>
        </xdr:cNvPicPr>
      </xdr:nvPicPr>
      <xdr:blipFill>
        <a:blip r:embed="rId1"/>
        <a:stretch>
          <a:fillRect/>
        </a:stretch>
      </xdr:blipFill>
      <xdr:spPr>
        <a:xfrm>
          <a:off x="12525375"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1"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22"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2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4"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6"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7"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8"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29"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0"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1"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2" name="Picture 33"/>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4"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19</xdr:col>
      <xdr:colOff>685800</xdr:colOff>
      <xdr:row>75</xdr:row>
      <xdr:rowOff>0</xdr:rowOff>
    </xdr:from>
    <xdr:to>
      <xdr:col>20</xdr:col>
      <xdr:colOff>9525</xdr:colOff>
      <xdr:row>75</xdr:row>
      <xdr:rowOff>10795</xdr:rowOff>
    </xdr:to>
    <xdr:pic>
      <xdr:nvPicPr>
        <xdr:cNvPr id="536"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7"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38"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39"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40"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1"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2"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3"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4"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5"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46"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47"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48"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49"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0"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1"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2"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3"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4"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5"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6"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7"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8"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59"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60"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61"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62"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63"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64"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65"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66"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67"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68"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69"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0"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1" name="Picture 35"/>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2" name="Picture 34"/>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3" name="Picture 33"/>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4"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5"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76"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22</xdr:col>
      <xdr:colOff>0</xdr:colOff>
      <xdr:row>75</xdr:row>
      <xdr:rowOff>0</xdr:rowOff>
    </xdr:from>
    <xdr:to>
      <xdr:col>22</xdr:col>
      <xdr:colOff>10160</xdr:colOff>
      <xdr:row>75</xdr:row>
      <xdr:rowOff>9525</xdr:rowOff>
    </xdr:to>
    <xdr:pic>
      <xdr:nvPicPr>
        <xdr:cNvPr id="577" name="Picture 34" descr="clip_image2"/>
        <xdr:cNvPicPr>
          <a:picLocks noChangeAspect="1"/>
        </xdr:cNvPicPr>
      </xdr:nvPicPr>
      <xdr:blipFill>
        <a:blip r:embed="rId1"/>
        <a:stretch>
          <a:fillRect/>
        </a:stretch>
      </xdr:blipFill>
      <xdr:spPr>
        <a:xfrm>
          <a:off x="15259050" y="36739195"/>
          <a:ext cx="10160" cy="9525"/>
        </a:xfrm>
        <a:prstGeom prst="rect">
          <a:avLst/>
        </a:prstGeom>
        <a:noFill/>
        <a:ln w="9525">
          <a:noFill/>
        </a:ln>
      </xdr:spPr>
    </xdr:pic>
    <xdr:clientData/>
  </xdr:twoCellAnchor>
  <xdr:twoCellAnchor editAs="oneCell">
    <xdr:from>
      <xdr:col>22</xdr:col>
      <xdr:colOff>0</xdr:colOff>
      <xdr:row>75</xdr:row>
      <xdr:rowOff>0</xdr:rowOff>
    </xdr:from>
    <xdr:to>
      <xdr:col>22</xdr:col>
      <xdr:colOff>10160</xdr:colOff>
      <xdr:row>75</xdr:row>
      <xdr:rowOff>9525</xdr:rowOff>
    </xdr:to>
    <xdr:pic>
      <xdr:nvPicPr>
        <xdr:cNvPr id="578" name="Picture 33" descr="clip_image2"/>
        <xdr:cNvPicPr>
          <a:picLocks noChangeAspect="1"/>
        </xdr:cNvPicPr>
      </xdr:nvPicPr>
      <xdr:blipFill>
        <a:blip r:embed="rId1"/>
        <a:stretch>
          <a:fillRect/>
        </a:stretch>
      </xdr:blipFill>
      <xdr:spPr>
        <a:xfrm>
          <a:off x="15259050" y="36739195"/>
          <a:ext cx="10160"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79" name="Picture 35"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80"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81"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2"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3"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4"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85" name="Picture 34"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9525</xdr:rowOff>
    </xdr:to>
    <xdr:pic>
      <xdr:nvPicPr>
        <xdr:cNvPr id="586" name="Picture 33" descr="clip_image2"/>
        <xdr:cNvPicPr>
          <a:picLocks noChangeAspect="1"/>
        </xdr:cNvPicPr>
      </xdr:nvPicPr>
      <xdr:blipFill>
        <a:blip r:embed="rId1"/>
        <a:stretch>
          <a:fillRect/>
        </a:stretch>
      </xdr:blipFill>
      <xdr:spPr>
        <a:xfrm>
          <a:off x="14544675" y="36739195"/>
          <a:ext cx="9525" cy="952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7" name="Picture 35"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8" name="Picture 34"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21</xdr:col>
      <xdr:colOff>0</xdr:colOff>
      <xdr:row>75</xdr:row>
      <xdr:rowOff>0</xdr:rowOff>
    </xdr:from>
    <xdr:to>
      <xdr:col>21</xdr:col>
      <xdr:colOff>9525</xdr:colOff>
      <xdr:row>75</xdr:row>
      <xdr:rowOff>10795</xdr:rowOff>
    </xdr:to>
    <xdr:pic>
      <xdr:nvPicPr>
        <xdr:cNvPr id="589" name="Picture 33" descr="clip_image2"/>
        <xdr:cNvPicPr>
          <a:picLocks noChangeAspect="1"/>
        </xdr:cNvPicPr>
      </xdr:nvPicPr>
      <xdr:blipFill>
        <a:blip r:embed="rId1"/>
        <a:stretch>
          <a:fillRect/>
        </a:stretch>
      </xdr:blipFill>
      <xdr:spPr>
        <a:xfrm>
          <a:off x="14544675" y="3673919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590"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591"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592"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593"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594"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595"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596"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597"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598"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599"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00"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01"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02"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03"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04"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05"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06"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07"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08"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09"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0"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11"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2"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3"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14"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15"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6"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17"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8"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19"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20"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21"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22"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23"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24"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25"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26"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27"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28"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29"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30"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31"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32"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33"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34"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35"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36"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37"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38"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39"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40"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41"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42"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43"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44"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45"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46"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47"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48"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49"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50"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51"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52"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53"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54"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55"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56" name="Picture 33"/>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57" name="Picture 34"/>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58" name="Picture 35"/>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59" name="Picture 33"/>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60" name="Picture 34"/>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61" name="Picture 33"/>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62"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63"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64"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65"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66"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67"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68"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22</xdr:col>
      <xdr:colOff>0</xdr:colOff>
      <xdr:row>65</xdr:row>
      <xdr:rowOff>0</xdr:rowOff>
    </xdr:from>
    <xdr:to>
      <xdr:col>22</xdr:col>
      <xdr:colOff>10160</xdr:colOff>
      <xdr:row>65</xdr:row>
      <xdr:rowOff>7620</xdr:rowOff>
    </xdr:to>
    <xdr:pic>
      <xdr:nvPicPr>
        <xdr:cNvPr id="669" name="Picture 34" descr="clip_image2"/>
        <xdr:cNvPicPr>
          <a:picLocks noChangeAspect="1"/>
        </xdr:cNvPicPr>
      </xdr:nvPicPr>
      <xdr:blipFill>
        <a:blip r:embed="rId1"/>
        <a:stretch>
          <a:fillRect/>
        </a:stretch>
      </xdr:blipFill>
      <xdr:spPr>
        <a:xfrm>
          <a:off x="15259050" y="31881445"/>
          <a:ext cx="10160" cy="7620"/>
        </a:xfrm>
        <a:prstGeom prst="rect">
          <a:avLst/>
        </a:prstGeom>
        <a:noFill/>
        <a:ln w="9525">
          <a:noFill/>
        </a:ln>
      </xdr:spPr>
    </xdr:pic>
    <xdr:clientData/>
  </xdr:twoCellAnchor>
  <xdr:twoCellAnchor editAs="oneCell">
    <xdr:from>
      <xdr:col>23</xdr:col>
      <xdr:colOff>0</xdr:colOff>
      <xdr:row>65</xdr:row>
      <xdr:rowOff>0</xdr:rowOff>
    </xdr:from>
    <xdr:to>
      <xdr:col>23</xdr:col>
      <xdr:colOff>9525</xdr:colOff>
      <xdr:row>65</xdr:row>
      <xdr:rowOff>7620</xdr:rowOff>
    </xdr:to>
    <xdr:pic>
      <xdr:nvPicPr>
        <xdr:cNvPr id="670" name="Picture 35" descr="clip_image2"/>
        <xdr:cNvPicPr>
          <a:picLocks noChangeAspect="1"/>
        </xdr:cNvPicPr>
      </xdr:nvPicPr>
      <xdr:blipFill>
        <a:blip r:embed="rId1"/>
        <a:stretch>
          <a:fillRect/>
        </a:stretch>
      </xdr:blipFill>
      <xdr:spPr>
        <a:xfrm>
          <a:off x="16278225" y="31881445"/>
          <a:ext cx="9525" cy="7620"/>
        </a:xfrm>
        <a:prstGeom prst="rect">
          <a:avLst/>
        </a:prstGeom>
        <a:noFill/>
        <a:ln w="9525">
          <a:noFill/>
        </a:ln>
      </xdr:spPr>
    </xdr:pic>
    <xdr:clientData/>
  </xdr:twoCellAnchor>
  <xdr:twoCellAnchor editAs="oneCell">
    <xdr:from>
      <xdr:col>22</xdr:col>
      <xdr:colOff>0</xdr:colOff>
      <xdr:row>65</xdr:row>
      <xdr:rowOff>0</xdr:rowOff>
    </xdr:from>
    <xdr:to>
      <xdr:col>22</xdr:col>
      <xdr:colOff>10160</xdr:colOff>
      <xdr:row>65</xdr:row>
      <xdr:rowOff>7620</xdr:rowOff>
    </xdr:to>
    <xdr:pic>
      <xdr:nvPicPr>
        <xdr:cNvPr id="671" name="Picture 33" descr="clip_image2"/>
        <xdr:cNvPicPr>
          <a:picLocks noChangeAspect="1"/>
        </xdr:cNvPicPr>
      </xdr:nvPicPr>
      <xdr:blipFill>
        <a:blip r:embed="rId1"/>
        <a:stretch>
          <a:fillRect/>
        </a:stretch>
      </xdr:blipFill>
      <xdr:spPr>
        <a:xfrm>
          <a:off x="15259050" y="31881445"/>
          <a:ext cx="10160" cy="7620"/>
        </a:xfrm>
        <a:prstGeom prst="rect">
          <a:avLst/>
        </a:prstGeom>
        <a:noFill/>
        <a:ln w="9525">
          <a:noFill/>
        </a:ln>
      </xdr:spPr>
    </xdr:pic>
    <xdr:clientData/>
  </xdr:twoCellAnchor>
  <xdr:twoCellAnchor editAs="oneCell">
    <xdr:from>
      <xdr:col>23</xdr:col>
      <xdr:colOff>0</xdr:colOff>
      <xdr:row>65</xdr:row>
      <xdr:rowOff>0</xdr:rowOff>
    </xdr:from>
    <xdr:to>
      <xdr:col>23</xdr:col>
      <xdr:colOff>9525</xdr:colOff>
      <xdr:row>65</xdr:row>
      <xdr:rowOff>7620</xdr:rowOff>
    </xdr:to>
    <xdr:pic>
      <xdr:nvPicPr>
        <xdr:cNvPr id="672" name="Picture 34" descr="clip_image2"/>
        <xdr:cNvPicPr>
          <a:picLocks noChangeAspect="1"/>
        </xdr:cNvPicPr>
      </xdr:nvPicPr>
      <xdr:blipFill>
        <a:blip r:embed="rId1"/>
        <a:stretch>
          <a:fillRect/>
        </a:stretch>
      </xdr:blipFill>
      <xdr:spPr>
        <a:xfrm>
          <a:off x="16278225" y="31881445"/>
          <a:ext cx="9525" cy="7620"/>
        </a:xfrm>
        <a:prstGeom prst="rect">
          <a:avLst/>
        </a:prstGeom>
        <a:noFill/>
        <a:ln w="9525">
          <a:noFill/>
        </a:ln>
      </xdr:spPr>
    </xdr:pic>
    <xdr:clientData/>
  </xdr:twoCellAnchor>
  <xdr:twoCellAnchor editAs="oneCell">
    <xdr:from>
      <xdr:col>23</xdr:col>
      <xdr:colOff>0</xdr:colOff>
      <xdr:row>65</xdr:row>
      <xdr:rowOff>0</xdr:rowOff>
    </xdr:from>
    <xdr:to>
      <xdr:col>23</xdr:col>
      <xdr:colOff>9525</xdr:colOff>
      <xdr:row>65</xdr:row>
      <xdr:rowOff>7620</xdr:rowOff>
    </xdr:to>
    <xdr:pic>
      <xdr:nvPicPr>
        <xdr:cNvPr id="673" name="Picture 33" descr="clip_image2"/>
        <xdr:cNvPicPr>
          <a:picLocks noChangeAspect="1"/>
        </xdr:cNvPicPr>
      </xdr:nvPicPr>
      <xdr:blipFill>
        <a:blip r:embed="rId1"/>
        <a:stretch>
          <a:fillRect/>
        </a:stretch>
      </xdr:blipFill>
      <xdr:spPr>
        <a:xfrm>
          <a:off x="1627822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7620</xdr:rowOff>
    </xdr:to>
    <xdr:pic>
      <xdr:nvPicPr>
        <xdr:cNvPr id="674" name="Picture 33" descr="clip_image2"/>
        <xdr:cNvPicPr>
          <a:picLocks noChangeAspect="1"/>
        </xdr:cNvPicPr>
      </xdr:nvPicPr>
      <xdr:blipFill>
        <a:blip r:embed="rId1"/>
        <a:stretch>
          <a:fillRect/>
        </a:stretch>
      </xdr:blipFill>
      <xdr:spPr>
        <a:xfrm>
          <a:off x="102012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75" name="Picture 34"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76" name="Picture 35"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7620</xdr:rowOff>
    </xdr:to>
    <xdr:pic>
      <xdr:nvPicPr>
        <xdr:cNvPr id="677" name="Picture 33" descr="clip_image2"/>
        <xdr:cNvPicPr>
          <a:picLocks noChangeAspect="1"/>
        </xdr:cNvPicPr>
      </xdr:nvPicPr>
      <xdr:blipFill>
        <a:blip r:embed="rId1"/>
        <a:stretch>
          <a:fillRect/>
        </a:stretch>
      </xdr:blipFill>
      <xdr:spPr>
        <a:xfrm>
          <a:off x="13830300"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78"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79"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12</xdr:col>
      <xdr:colOff>685800</xdr:colOff>
      <xdr:row>65</xdr:row>
      <xdr:rowOff>0</xdr:rowOff>
    </xdr:from>
    <xdr:to>
      <xdr:col>13</xdr:col>
      <xdr:colOff>9525</xdr:colOff>
      <xdr:row>65</xdr:row>
      <xdr:rowOff>10795</xdr:rowOff>
    </xdr:to>
    <xdr:pic>
      <xdr:nvPicPr>
        <xdr:cNvPr id="680"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81"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82"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83"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84"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85"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86" name="Picture 34"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7620</xdr:rowOff>
    </xdr:to>
    <xdr:pic>
      <xdr:nvPicPr>
        <xdr:cNvPr id="687" name="Picture 33" descr="clip_image2"/>
        <xdr:cNvPicPr>
          <a:picLocks noChangeAspect="1"/>
        </xdr:cNvPicPr>
      </xdr:nvPicPr>
      <xdr:blipFill>
        <a:blip r:embed="rId1"/>
        <a:stretch>
          <a:fillRect/>
        </a:stretch>
      </xdr:blipFill>
      <xdr:spPr>
        <a:xfrm>
          <a:off x="14544675" y="31881445"/>
          <a:ext cx="9525" cy="7620"/>
        </a:xfrm>
        <a:prstGeom prst="rect">
          <a:avLst/>
        </a:prstGeom>
        <a:noFill/>
        <a:ln w="9525">
          <a:noFill/>
        </a:ln>
      </xdr:spPr>
    </xdr:pic>
    <xdr:clientData/>
  </xdr:twoCellAnchor>
  <xdr:twoCellAnchor editAs="oneCell">
    <xdr:from>
      <xdr:col>13</xdr:col>
      <xdr:colOff>0</xdr:colOff>
      <xdr:row>65</xdr:row>
      <xdr:rowOff>0</xdr:rowOff>
    </xdr:from>
    <xdr:to>
      <xdr:col>13</xdr:col>
      <xdr:colOff>9525</xdr:colOff>
      <xdr:row>65</xdr:row>
      <xdr:rowOff>10795</xdr:rowOff>
    </xdr:to>
    <xdr:pic>
      <xdr:nvPicPr>
        <xdr:cNvPr id="688" name="Picture 33" descr="clip_image2"/>
        <xdr:cNvPicPr>
          <a:picLocks noChangeAspect="1"/>
        </xdr:cNvPicPr>
      </xdr:nvPicPr>
      <xdr:blipFill>
        <a:blip r:embed="rId1"/>
        <a:stretch>
          <a:fillRect/>
        </a:stretch>
      </xdr:blipFill>
      <xdr:spPr>
        <a:xfrm>
          <a:off x="102012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89" name="Picture 34"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90" name="Picture 35"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20</xdr:col>
      <xdr:colOff>0</xdr:colOff>
      <xdr:row>65</xdr:row>
      <xdr:rowOff>0</xdr:rowOff>
    </xdr:from>
    <xdr:to>
      <xdr:col>20</xdr:col>
      <xdr:colOff>9525</xdr:colOff>
      <xdr:row>65</xdr:row>
      <xdr:rowOff>10795</xdr:rowOff>
    </xdr:to>
    <xdr:pic>
      <xdr:nvPicPr>
        <xdr:cNvPr id="691" name="Picture 33" descr="clip_image2"/>
        <xdr:cNvPicPr>
          <a:picLocks noChangeAspect="1"/>
        </xdr:cNvPicPr>
      </xdr:nvPicPr>
      <xdr:blipFill>
        <a:blip r:embed="rId1"/>
        <a:stretch>
          <a:fillRect/>
        </a:stretch>
      </xdr:blipFill>
      <xdr:spPr>
        <a:xfrm>
          <a:off x="13830300"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92" name="Picture 34"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21</xdr:col>
      <xdr:colOff>0</xdr:colOff>
      <xdr:row>65</xdr:row>
      <xdr:rowOff>0</xdr:rowOff>
    </xdr:from>
    <xdr:to>
      <xdr:col>21</xdr:col>
      <xdr:colOff>9525</xdr:colOff>
      <xdr:row>65</xdr:row>
      <xdr:rowOff>10795</xdr:rowOff>
    </xdr:to>
    <xdr:pic>
      <xdr:nvPicPr>
        <xdr:cNvPr id="693" name="Picture 33" descr="clip_image2"/>
        <xdr:cNvPicPr>
          <a:picLocks noChangeAspect="1"/>
        </xdr:cNvPicPr>
      </xdr:nvPicPr>
      <xdr:blipFill>
        <a:blip r:embed="rId1"/>
        <a:stretch>
          <a:fillRect/>
        </a:stretch>
      </xdr:blipFill>
      <xdr:spPr>
        <a:xfrm>
          <a:off x="14544675" y="31881445"/>
          <a:ext cx="9525" cy="10795"/>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694"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695"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696"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697"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698"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699"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00"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01"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02"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03"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04"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05"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06"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07"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08"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09"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10"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11"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12"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13"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14"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15"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16"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17"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18"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19"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0"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21"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2"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3"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24"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25"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6"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27"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8"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29"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30"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31"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32"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33"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34"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35"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36"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37"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38"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39"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40"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41"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42"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43"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44"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45"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46"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47"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48"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49"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0"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51"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2"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3"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54"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55"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6"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57"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8"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59"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11430</xdr:rowOff>
    </xdr:to>
    <xdr:pic>
      <xdr:nvPicPr>
        <xdr:cNvPr id="760" name="Picture 33"/>
        <xdr:cNvPicPr>
          <a:picLocks noChangeAspect="1"/>
        </xdr:cNvPicPr>
      </xdr:nvPicPr>
      <xdr:blipFill>
        <a:blip r:embed="rId1"/>
        <a:stretch>
          <a:fillRect/>
        </a:stretch>
      </xdr:blipFill>
      <xdr:spPr>
        <a:xfrm>
          <a:off x="10201275" y="38739445"/>
          <a:ext cx="9525" cy="1143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11430</xdr:rowOff>
    </xdr:to>
    <xdr:pic>
      <xdr:nvPicPr>
        <xdr:cNvPr id="761" name="Picture 34"/>
        <xdr:cNvPicPr>
          <a:picLocks noChangeAspect="1"/>
        </xdr:cNvPicPr>
      </xdr:nvPicPr>
      <xdr:blipFill>
        <a:blip r:embed="rId1"/>
        <a:stretch>
          <a:fillRect/>
        </a:stretch>
      </xdr:blipFill>
      <xdr:spPr>
        <a:xfrm>
          <a:off x="13830300" y="38739445"/>
          <a:ext cx="9525" cy="1143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11430</xdr:rowOff>
    </xdr:to>
    <xdr:pic>
      <xdr:nvPicPr>
        <xdr:cNvPr id="762" name="Picture 35"/>
        <xdr:cNvPicPr>
          <a:picLocks noChangeAspect="1"/>
        </xdr:cNvPicPr>
      </xdr:nvPicPr>
      <xdr:blipFill>
        <a:blip r:embed="rId1"/>
        <a:stretch>
          <a:fillRect/>
        </a:stretch>
      </xdr:blipFill>
      <xdr:spPr>
        <a:xfrm>
          <a:off x="14544675" y="38739445"/>
          <a:ext cx="9525" cy="1143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11430</xdr:rowOff>
    </xdr:to>
    <xdr:pic>
      <xdr:nvPicPr>
        <xdr:cNvPr id="763" name="Picture 33"/>
        <xdr:cNvPicPr>
          <a:picLocks noChangeAspect="1"/>
        </xdr:cNvPicPr>
      </xdr:nvPicPr>
      <xdr:blipFill>
        <a:blip r:embed="rId1"/>
        <a:stretch>
          <a:fillRect/>
        </a:stretch>
      </xdr:blipFill>
      <xdr:spPr>
        <a:xfrm>
          <a:off x="13830300" y="38739445"/>
          <a:ext cx="9525" cy="1143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11430</xdr:rowOff>
    </xdr:to>
    <xdr:pic>
      <xdr:nvPicPr>
        <xdr:cNvPr id="764" name="Picture 34"/>
        <xdr:cNvPicPr>
          <a:picLocks noChangeAspect="1"/>
        </xdr:cNvPicPr>
      </xdr:nvPicPr>
      <xdr:blipFill>
        <a:blip r:embed="rId1"/>
        <a:stretch>
          <a:fillRect/>
        </a:stretch>
      </xdr:blipFill>
      <xdr:spPr>
        <a:xfrm>
          <a:off x="14544675" y="38739445"/>
          <a:ext cx="9525" cy="1143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11430</xdr:rowOff>
    </xdr:to>
    <xdr:pic>
      <xdr:nvPicPr>
        <xdr:cNvPr id="765" name="Picture 33"/>
        <xdr:cNvPicPr>
          <a:picLocks noChangeAspect="1"/>
        </xdr:cNvPicPr>
      </xdr:nvPicPr>
      <xdr:blipFill>
        <a:blip r:embed="rId1"/>
        <a:stretch>
          <a:fillRect/>
        </a:stretch>
      </xdr:blipFill>
      <xdr:spPr>
        <a:xfrm>
          <a:off x="14544675" y="38739445"/>
          <a:ext cx="9525" cy="1143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66"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67"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68"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69"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70"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71"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72"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22</xdr:col>
      <xdr:colOff>0</xdr:colOff>
      <xdr:row>79</xdr:row>
      <xdr:rowOff>0</xdr:rowOff>
    </xdr:from>
    <xdr:to>
      <xdr:col>22</xdr:col>
      <xdr:colOff>10160</xdr:colOff>
      <xdr:row>79</xdr:row>
      <xdr:rowOff>10160</xdr:rowOff>
    </xdr:to>
    <xdr:pic>
      <xdr:nvPicPr>
        <xdr:cNvPr id="773" name="Picture 34" descr="clip_image2"/>
        <xdr:cNvPicPr>
          <a:picLocks noChangeAspect="1"/>
        </xdr:cNvPicPr>
      </xdr:nvPicPr>
      <xdr:blipFill>
        <a:blip r:embed="rId1"/>
        <a:stretch>
          <a:fillRect/>
        </a:stretch>
      </xdr:blipFill>
      <xdr:spPr>
        <a:xfrm>
          <a:off x="15259050" y="38739445"/>
          <a:ext cx="10160" cy="10160"/>
        </a:xfrm>
        <a:prstGeom prst="rect">
          <a:avLst/>
        </a:prstGeom>
        <a:noFill/>
        <a:ln w="9525">
          <a:noFill/>
        </a:ln>
      </xdr:spPr>
    </xdr:pic>
    <xdr:clientData/>
  </xdr:twoCellAnchor>
  <xdr:twoCellAnchor editAs="oneCell">
    <xdr:from>
      <xdr:col>23</xdr:col>
      <xdr:colOff>0</xdr:colOff>
      <xdr:row>79</xdr:row>
      <xdr:rowOff>0</xdr:rowOff>
    </xdr:from>
    <xdr:to>
      <xdr:col>23</xdr:col>
      <xdr:colOff>9525</xdr:colOff>
      <xdr:row>79</xdr:row>
      <xdr:rowOff>10160</xdr:rowOff>
    </xdr:to>
    <xdr:pic>
      <xdr:nvPicPr>
        <xdr:cNvPr id="774" name="Picture 35" descr="clip_image2"/>
        <xdr:cNvPicPr>
          <a:picLocks noChangeAspect="1"/>
        </xdr:cNvPicPr>
      </xdr:nvPicPr>
      <xdr:blipFill>
        <a:blip r:embed="rId1"/>
        <a:stretch>
          <a:fillRect/>
        </a:stretch>
      </xdr:blipFill>
      <xdr:spPr>
        <a:xfrm>
          <a:off x="16278225" y="38739445"/>
          <a:ext cx="9525" cy="10160"/>
        </a:xfrm>
        <a:prstGeom prst="rect">
          <a:avLst/>
        </a:prstGeom>
        <a:noFill/>
        <a:ln w="9525">
          <a:noFill/>
        </a:ln>
      </xdr:spPr>
    </xdr:pic>
    <xdr:clientData/>
  </xdr:twoCellAnchor>
  <xdr:twoCellAnchor editAs="oneCell">
    <xdr:from>
      <xdr:col>22</xdr:col>
      <xdr:colOff>0</xdr:colOff>
      <xdr:row>79</xdr:row>
      <xdr:rowOff>0</xdr:rowOff>
    </xdr:from>
    <xdr:to>
      <xdr:col>22</xdr:col>
      <xdr:colOff>10160</xdr:colOff>
      <xdr:row>79</xdr:row>
      <xdr:rowOff>10160</xdr:rowOff>
    </xdr:to>
    <xdr:pic>
      <xdr:nvPicPr>
        <xdr:cNvPr id="775" name="Picture 33" descr="clip_image2"/>
        <xdr:cNvPicPr>
          <a:picLocks noChangeAspect="1"/>
        </xdr:cNvPicPr>
      </xdr:nvPicPr>
      <xdr:blipFill>
        <a:blip r:embed="rId1"/>
        <a:stretch>
          <a:fillRect/>
        </a:stretch>
      </xdr:blipFill>
      <xdr:spPr>
        <a:xfrm>
          <a:off x="15259050" y="38739445"/>
          <a:ext cx="10160" cy="10160"/>
        </a:xfrm>
        <a:prstGeom prst="rect">
          <a:avLst/>
        </a:prstGeom>
        <a:noFill/>
        <a:ln w="9525">
          <a:noFill/>
        </a:ln>
      </xdr:spPr>
    </xdr:pic>
    <xdr:clientData/>
  </xdr:twoCellAnchor>
  <xdr:twoCellAnchor editAs="oneCell">
    <xdr:from>
      <xdr:col>23</xdr:col>
      <xdr:colOff>0</xdr:colOff>
      <xdr:row>79</xdr:row>
      <xdr:rowOff>0</xdr:rowOff>
    </xdr:from>
    <xdr:to>
      <xdr:col>23</xdr:col>
      <xdr:colOff>9525</xdr:colOff>
      <xdr:row>79</xdr:row>
      <xdr:rowOff>10160</xdr:rowOff>
    </xdr:to>
    <xdr:pic>
      <xdr:nvPicPr>
        <xdr:cNvPr id="776" name="Picture 34" descr="clip_image2"/>
        <xdr:cNvPicPr>
          <a:picLocks noChangeAspect="1"/>
        </xdr:cNvPicPr>
      </xdr:nvPicPr>
      <xdr:blipFill>
        <a:blip r:embed="rId1"/>
        <a:stretch>
          <a:fillRect/>
        </a:stretch>
      </xdr:blipFill>
      <xdr:spPr>
        <a:xfrm>
          <a:off x="16278225" y="38739445"/>
          <a:ext cx="9525" cy="10160"/>
        </a:xfrm>
        <a:prstGeom prst="rect">
          <a:avLst/>
        </a:prstGeom>
        <a:noFill/>
        <a:ln w="9525">
          <a:noFill/>
        </a:ln>
      </xdr:spPr>
    </xdr:pic>
    <xdr:clientData/>
  </xdr:twoCellAnchor>
  <xdr:twoCellAnchor editAs="oneCell">
    <xdr:from>
      <xdr:col>23</xdr:col>
      <xdr:colOff>0</xdr:colOff>
      <xdr:row>79</xdr:row>
      <xdr:rowOff>0</xdr:rowOff>
    </xdr:from>
    <xdr:to>
      <xdr:col>23</xdr:col>
      <xdr:colOff>9525</xdr:colOff>
      <xdr:row>79</xdr:row>
      <xdr:rowOff>10160</xdr:rowOff>
    </xdr:to>
    <xdr:pic>
      <xdr:nvPicPr>
        <xdr:cNvPr id="777" name="Picture 33" descr="clip_image2"/>
        <xdr:cNvPicPr>
          <a:picLocks noChangeAspect="1"/>
        </xdr:cNvPicPr>
      </xdr:nvPicPr>
      <xdr:blipFill>
        <a:blip r:embed="rId1"/>
        <a:stretch>
          <a:fillRect/>
        </a:stretch>
      </xdr:blipFill>
      <xdr:spPr>
        <a:xfrm>
          <a:off x="1627822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78"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79"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0"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81"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2"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3"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12</xdr:col>
      <xdr:colOff>685800</xdr:colOff>
      <xdr:row>79</xdr:row>
      <xdr:rowOff>0</xdr:rowOff>
    </xdr:from>
    <xdr:to>
      <xdr:col>13</xdr:col>
      <xdr:colOff>9525</xdr:colOff>
      <xdr:row>79</xdr:row>
      <xdr:rowOff>10160</xdr:rowOff>
    </xdr:to>
    <xdr:pic>
      <xdr:nvPicPr>
        <xdr:cNvPr id="784"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85"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6"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87"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8"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89"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90"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91"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79</xdr:row>
      <xdr:rowOff>0</xdr:rowOff>
    </xdr:from>
    <xdr:to>
      <xdr:col>13</xdr:col>
      <xdr:colOff>9525</xdr:colOff>
      <xdr:row>79</xdr:row>
      <xdr:rowOff>10160</xdr:rowOff>
    </xdr:to>
    <xdr:pic>
      <xdr:nvPicPr>
        <xdr:cNvPr id="792" name="Picture 33" descr="clip_image2"/>
        <xdr:cNvPicPr>
          <a:picLocks noChangeAspect="1"/>
        </xdr:cNvPicPr>
      </xdr:nvPicPr>
      <xdr:blipFill>
        <a:blip r:embed="rId1"/>
        <a:stretch>
          <a:fillRect/>
        </a:stretch>
      </xdr:blipFill>
      <xdr:spPr>
        <a:xfrm>
          <a:off x="102012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93" name="Picture 34"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94" name="Picture 35"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20</xdr:col>
      <xdr:colOff>0</xdr:colOff>
      <xdr:row>79</xdr:row>
      <xdr:rowOff>0</xdr:rowOff>
    </xdr:from>
    <xdr:to>
      <xdr:col>20</xdr:col>
      <xdr:colOff>9525</xdr:colOff>
      <xdr:row>79</xdr:row>
      <xdr:rowOff>10160</xdr:rowOff>
    </xdr:to>
    <xdr:pic>
      <xdr:nvPicPr>
        <xdr:cNvPr id="795" name="Picture 33" descr="clip_image2"/>
        <xdr:cNvPicPr>
          <a:picLocks noChangeAspect="1"/>
        </xdr:cNvPicPr>
      </xdr:nvPicPr>
      <xdr:blipFill>
        <a:blip r:embed="rId1"/>
        <a:stretch>
          <a:fillRect/>
        </a:stretch>
      </xdr:blipFill>
      <xdr:spPr>
        <a:xfrm>
          <a:off x="13830300"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96" name="Picture 34"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21</xdr:col>
      <xdr:colOff>0</xdr:colOff>
      <xdr:row>79</xdr:row>
      <xdr:rowOff>0</xdr:rowOff>
    </xdr:from>
    <xdr:to>
      <xdr:col>21</xdr:col>
      <xdr:colOff>9525</xdr:colOff>
      <xdr:row>79</xdr:row>
      <xdr:rowOff>10160</xdr:rowOff>
    </xdr:to>
    <xdr:pic>
      <xdr:nvPicPr>
        <xdr:cNvPr id="797" name="Picture 33" descr="clip_image2"/>
        <xdr:cNvPicPr>
          <a:picLocks noChangeAspect="1"/>
        </xdr:cNvPicPr>
      </xdr:nvPicPr>
      <xdr:blipFill>
        <a:blip r:embed="rId1"/>
        <a:stretch>
          <a:fillRect/>
        </a:stretch>
      </xdr:blipFill>
      <xdr:spPr>
        <a:xfrm>
          <a:off x="14544675" y="38739445"/>
          <a:ext cx="9525" cy="10160"/>
        </a:xfrm>
        <a:prstGeom prst="rect">
          <a:avLst/>
        </a:prstGeom>
        <a:noFill/>
        <a:ln w="9525">
          <a:noFill/>
        </a:ln>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798" name="Picture 33" descr="clip_image2"/>
        <xdr:cNvPicPr>
          <a:picLocks noChangeAspect="1" noChangeArrowheads="1"/>
        </xdr:cNvPicPr>
      </xdr:nvPicPr>
      <xdr:blipFill>
        <a:blip r:embed="rId1"/>
        <a:srcRect/>
        <a:stretch>
          <a:fillRect/>
        </a:stretch>
      </xdr:blipFill>
      <xdr:spPr>
        <a:xfrm>
          <a:off x="10201275" y="47026195"/>
          <a:ext cx="9525" cy="9525"/>
        </a:xfrm>
        <a:prstGeom prst="rect">
          <a:avLst/>
        </a:prstGeom>
        <a:noFill/>
      </xdr:spPr>
    </xdr:pic>
    <xdr:clientData/>
  </xdr:twoCellAnchor>
  <xdr:twoCellAnchor editAs="oneCell">
    <xdr:from>
      <xdr:col>20</xdr:col>
      <xdr:colOff>0</xdr:colOff>
      <xdr:row>96</xdr:row>
      <xdr:rowOff>0</xdr:rowOff>
    </xdr:from>
    <xdr:to>
      <xdr:col>20</xdr:col>
      <xdr:colOff>9525</xdr:colOff>
      <xdr:row>96</xdr:row>
      <xdr:rowOff>9525</xdr:rowOff>
    </xdr:to>
    <xdr:pic>
      <xdr:nvPicPr>
        <xdr:cNvPr id="799" name="Picture 34" descr="clip_image2"/>
        <xdr:cNvPicPr>
          <a:picLocks noChangeAspect="1" noChangeArrowheads="1"/>
        </xdr:cNvPicPr>
      </xdr:nvPicPr>
      <xdr:blipFill>
        <a:blip r:embed="rId1"/>
        <a:srcRect/>
        <a:stretch>
          <a:fillRect/>
        </a:stretch>
      </xdr:blipFill>
      <xdr:spPr>
        <a:xfrm>
          <a:off x="13830300"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0" name="Picture 35"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20</xdr:col>
      <xdr:colOff>0</xdr:colOff>
      <xdr:row>96</xdr:row>
      <xdr:rowOff>0</xdr:rowOff>
    </xdr:from>
    <xdr:to>
      <xdr:col>20</xdr:col>
      <xdr:colOff>9525</xdr:colOff>
      <xdr:row>96</xdr:row>
      <xdr:rowOff>9525</xdr:rowOff>
    </xdr:to>
    <xdr:pic>
      <xdr:nvPicPr>
        <xdr:cNvPr id="801" name="Picture 33" descr="clip_image2"/>
        <xdr:cNvPicPr>
          <a:picLocks noChangeAspect="1" noChangeArrowheads="1"/>
        </xdr:cNvPicPr>
      </xdr:nvPicPr>
      <xdr:blipFill>
        <a:blip r:embed="rId1"/>
        <a:srcRect/>
        <a:stretch>
          <a:fillRect/>
        </a:stretch>
      </xdr:blipFill>
      <xdr:spPr>
        <a:xfrm>
          <a:off x="13830300"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2" name="Picture 34"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3" name="Picture 33"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13</xdr:col>
      <xdr:colOff>0</xdr:colOff>
      <xdr:row>96</xdr:row>
      <xdr:rowOff>0</xdr:rowOff>
    </xdr:from>
    <xdr:to>
      <xdr:col>13</xdr:col>
      <xdr:colOff>9525</xdr:colOff>
      <xdr:row>96</xdr:row>
      <xdr:rowOff>9525</xdr:rowOff>
    </xdr:to>
    <xdr:pic>
      <xdr:nvPicPr>
        <xdr:cNvPr id="804" name="Picture 33" descr="clip_image2"/>
        <xdr:cNvPicPr>
          <a:picLocks noChangeAspect="1" noChangeArrowheads="1"/>
        </xdr:cNvPicPr>
      </xdr:nvPicPr>
      <xdr:blipFill>
        <a:blip r:embed="rId1"/>
        <a:srcRect/>
        <a:stretch>
          <a:fillRect/>
        </a:stretch>
      </xdr:blipFill>
      <xdr:spPr>
        <a:xfrm>
          <a:off x="10201275" y="47026195"/>
          <a:ext cx="9525" cy="9525"/>
        </a:xfrm>
        <a:prstGeom prst="rect">
          <a:avLst/>
        </a:prstGeom>
        <a:noFill/>
      </xdr:spPr>
    </xdr:pic>
    <xdr:clientData/>
  </xdr:twoCellAnchor>
  <xdr:twoCellAnchor editAs="oneCell">
    <xdr:from>
      <xdr:col>20</xdr:col>
      <xdr:colOff>0</xdr:colOff>
      <xdr:row>96</xdr:row>
      <xdr:rowOff>0</xdr:rowOff>
    </xdr:from>
    <xdr:to>
      <xdr:col>20</xdr:col>
      <xdr:colOff>9525</xdr:colOff>
      <xdr:row>96</xdr:row>
      <xdr:rowOff>9525</xdr:rowOff>
    </xdr:to>
    <xdr:pic>
      <xdr:nvPicPr>
        <xdr:cNvPr id="805" name="Picture 34" descr="clip_image2"/>
        <xdr:cNvPicPr>
          <a:picLocks noChangeAspect="1" noChangeArrowheads="1"/>
        </xdr:cNvPicPr>
      </xdr:nvPicPr>
      <xdr:blipFill>
        <a:blip r:embed="rId1"/>
        <a:srcRect/>
        <a:stretch>
          <a:fillRect/>
        </a:stretch>
      </xdr:blipFill>
      <xdr:spPr>
        <a:xfrm>
          <a:off x="13830300"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6" name="Picture 35"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20</xdr:col>
      <xdr:colOff>0</xdr:colOff>
      <xdr:row>96</xdr:row>
      <xdr:rowOff>0</xdr:rowOff>
    </xdr:from>
    <xdr:to>
      <xdr:col>20</xdr:col>
      <xdr:colOff>9525</xdr:colOff>
      <xdr:row>96</xdr:row>
      <xdr:rowOff>9525</xdr:rowOff>
    </xdr:to>
    <xdr:pic>
      <xdr:nvPicPr>
        <xdr:cNvPr id="807" name="Picture 33" descr="clip_image2"/>
        <xdr:cNvPicPr>
          <a:picLocks noChangeAspect="1" noChangeArrowheads="1"/>
        </xdr:cNvPicPr>
      </xdr:nvPicPr>
      <xdr:blipFill>
        <a:blip r:embed="rId1"/>
        <a:srcRect/>
        <a:stretch>
          <a:fillRect/>
        </a:stretch>
      </xdr:blipFill>
      <xdr:spPr>
        <a:xfrm>
          <a:off x="13830300"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8" name="Picture 34"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21</xdr:col>
      <xdr:colOff>0</xdr:colOff>
      <xdr:row>96</xdr:row>
      <xdr:rowOff>0</xdr:rowOff>
    </xdr:from>
    <xdr:to>
      <xdr:col>21</xdr:col>
      <xdr:colOff>9525</xdr:colOff>
      <xdr:row>96</xdr:row>
      <xdr:rowOff>9525</xdr:rowOff>
    </xdr:to>
    <xdr:pic>
      <xdr:nvPicPr>
        <xdr:cNvPr id="809" name="Picture 33" descr="clip_image2"/>
        <xdr:cNvPicPr>
          <a:picLocks noChangeAspect="1" noChangeArrowheads="1"/>
        </xdr:cNvPicPr>
      </xdr:nvPicPr>
      <xdr:blipFill>
        <a:blip r:embed="rId1"/>
        <a:srcRect/>
        <a:stretch>
          <a:fillRect/>
        </a:stretch>
      </xdr:blipFill>
      <xdr:spPr>
        <a:xfrm>
          <a:off x="14544675" y="47026195"/>
          <a:ext cx="9525" cy="9525"/>
        </a:xfrm>
        <a:prstGeom prst="rect">
          <a:avLst/>
        </a:prstGeom>
        <a:noFill/>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810" name="Picture 33" descr="clip_image2"/>
        <xdr:cNvPicPr>
          <a:picLocks noChangeAspect="1" noChangeArrowheads="1"/>
        </xdr:cNvPicPr>
      </xdr:nvPicPr>
      <xdr:blipFill>
        <a:blip r:embed="rId1"/>
        <a:srcRect/>
        <a:stretch>
          <a:fillRect/>
        </a:stretch>
      </xdr:blipFill>
      <xdr:spPr>
        <a:xfrm>
          <a:off x="102012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11" name="Picture 34"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12" name="Picture 35"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13"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14" name="Picture 34"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15"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816" name="Picture 33" descr="clip_image2"/>
        <xdr:cNvPicPr>
          <a:picLocks noChangeAspect="1" noChangeArrowheads="1"/>
        </xdr:cNvPicPr>
      </xdr:nvPicPr>
      <xdr:blipFill>
        <a:blip r:embed="rId1"/>
        <a:srcRect/>
        <a:stretch>
          <a:fillRect/>
        </a:stretch>
      </xdr:blipFill>
      <xdr:spPr>
        <a:xfrm>
          <a:off x="102012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17" name="Picture 34"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18" name="Picture 35"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19"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20" name="Picture 34"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21"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822" name="Picture 33" descr="clip_image2"/>
        <xdr:cNvPicPr>
          <a:picLocks noChangeAspect="1" noChangeArrowheads="1"/>
        </xdr:cNvPicPr>
      </xdr:nvPicPr>
      <xdr:blipFill>
        <a:blip r:embed="rId1"/>
        <a:srcRect/>
        <a:stretch>
          <a:fillRect/>
        </a:stretch>
      </xdr:blipFill>
      <xdr:spPr>
        <a:xfrm>
          <a:off x="102012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23" name="Picture 34"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24" name="Picture 35"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25"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26" name="Picture 34"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27"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828" name="Picture 33" descr="clip_image2"/>
        <xdr:cNvPicPr>
          <a:picLocks noChangeAspect="1" noChangeArrowheads="1"/>
        </xdr:cNvPicPr>
      </xdr:nvPicPr>
      <xdr:blipFill>
        <a:blip r:embed="rId1"/>
        <a:srcRect/>
        <a:stretch>
          <a:fillRect/>
        </a:stretch>
      </xdr:blipFill>
      <xdr:spPr>
        <a:xfrm>
          <a:off x="102012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29" name="Picture 34"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0" name="Picture 35"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31"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2" name="Picture 34"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3"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13</xdr:col>
      <xdr:colOff>0</xdr:colOff>
      <xdr:row>106</xdr:row>
      <xdr:rowOff>0</xdr:rowOff>
    </xdr:from>
    <xdr:to>
      <xdr:col>13</xdr:col>
      <xdr:colOff>9525</xdr:colOff>
      <xdr:row>106</xdr:row>
      <xdr:rowOff>9525</xdr:rowOff>
    </xdr:to>
    <xdr:pic>
      <xdr:nvPicPr>
        <xdr:cNvPr id="834" name="Picture 33" descr="clip_image2"/>
        <xdr:cNvPicPr>
          <a:picLocks noChangeAspect="1" noChangeArrowheads="1"/>
        </xdr:cNvPicPr>
      </xdr:nvPicPr>
      <xdr:blipFill>
        <a:blip r:embed="rId1"/>
        <a:srcRect/>
        <a:stretch>
          <a:fillRect/>
        </a:stretch>
      </xdr:blipFill>
      <xdr:spPr>
        <a:xfrm>
          <a:off x="102012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35" name="Picture 34"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6" name="Picture 35"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37"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8" name="Picture 34"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39"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840" name="Picture 33" descr="clip_image2"/>
        <xdr:cNvPicPr>
          <a:picLocks noChangeAspect="1" noChangeArrowheads="1"/>
        </xdr:cNvPicPr>
      </xdr:nvPicPr>
      <xdr:blipFill>
        <a:blip r:embed="rId1"/>
        <a:srcRect/>
        <a:stretch>
          <a:fillRect/>
        </a:stretch>
      </xdr:blipFill>
      <xdr:spPr>
        <a:xfrm>
          <a:off x="10201275" y="50740945"/>
          <a:ext cx="9525" cy="9525"/>
        </a:xfrm>
        <a:prstGeom prst="rect">
          <a:avLst/>
        </a:prstGeom>
        <a:noFill/>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841" name="Picture 33" descr="clip_image2"/>
        <xdr:cNvPicPr>
          <a:picLocks noChangeAspect="1" noChangeArrowheads="1"/>
        </xdr:cNvPicPr>
      </xdr:nvPicPr>
      <xdr:blipFill>
        <a:blip r:embed="rId1"/>
        <a:srcRect/>
        <a:stretch>
          <a:fillRect/>
        </a:stretch>
      </xdr:blipFill>
      <xdr:spPr>
        <a:xfrm>
          <a:off x="10201275" y="50740945"/>
          <a:ext cx="9525" cy="9525"/>
        </a:xfrm>
        <a:prstGeom prst="rect">
          <a:avLst/>
        </a:prstGeom>
        <a:noFill/>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842" name="Picture 33" descr="clip_image2"/>
        <xdr:cNvPicPr>
          <a:picLocks noChangeAspect="1" noChangeArrowheads="1"/>
        </xdr:cNvPicPr>
      </xdr:nvPicPr>
      <xdr:blipFill>
        <a:blip r:embed="rId1"/>
        <a:srcRect/>
        <a:stretch>
          <a:fillRect/>
        </a:stretch>
      </xdr:blipFill>
      <xdr:spPr>
        <a:xfrm>
          <a:off x="10201275" y="50740945"/>
          <a:ext cx="9525" cy="9525"/>
        </a:xfrm>
        <a:prstGeom prst="rect">
          <a:avLst/>
        </a:prstGeom>
        <a:noFill/>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843" name="Picture 33" descr="clip_image2"/>
        <xdr:cNvPicPr>
          <a:picLocks noChangeAspect="1" noChangeArrowheads="1"/>
        </xdr:cNvPicPr>
      </xdr:nvPicPr>
      <xdr:blipFill>
        <a:blip r:embed="rId1"/>
        <a:srcRect/>
        <a:stretch>
          <a:fillRect/>
        </a:stretch>
      </xdr:blipFill>
      <xdr:spPr>
        <a:xfrm>
          <a:off x="10201275" y="50740945"/>
          <a:ext cx="9525" cy="9525"/>
        </a:xfrm>
        <a:prstGeom prst="rect">
          <a:avLst/>
        </a:prstGeom>
        <a:noFill/>
      </xdr:spPr>
    </xdr:pic>
    <xdr:clientData/>
  </xdr:twoCellAnchor>
  <xdr:twoCellAnchor editAs="oneCell">
    <xdr:from>
      <xdr:col>13</xdr:col>
      <xdr:colOff>0</xdr:colOff>
      <xdr:row>107</xdr:row>
      <xdr:rowOff>0</xdr:rowOff>
    </xdr:from>
    <xdr:to>
      <xdr:col>13</xdr:col>
      <xdr:colOff>9525</xdr:colOff>
      <xdr:row>107</xdr:row>
      <xdr:rowOff>9525</xdr:rowOff>
    </xdr:to>
    <xdr:pic>
      <xdr:nvPicPr>
        <xdr:cNvPr id="844" name="Picture 33" descr="clip_image2"/>
        <xdr:cNvPicPr>
          <a:picLocks noChangeAspect="1" noChangeArrowheads="1"/>
        </xdr:cNvPicPr>
      </xdr:nvPicPr>
      <xdr:blipFill>
        <a:blip r:embed="rId1"/>
        <a:srcRect/>
        <a:stretch>
          <a:fillRect/>
        </a:stretch>
      </xdr:blipFill>
      <xdr:spPr>
        <a:xfrm>
          <a:off x="10201275" y="5074094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45"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46"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47"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48"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20</xdr:col>
      <xdr:colOff>0</xdr:colOff>
      <xdr:row>106</xdr:row>
      <xdr:rowOff>0</xdr:rowOff>
    </xdr:from>
    <xdr:to>
      <xdr:col>20</xdr:col>
      <xdr:colOff>9525</xdr:colOff>
      <xdr:row>106</xdr:row>
      <xdr:rowOff>9525</xdr:rowOff>
    </xdr:to>
    <xdr:pic>
      <xdr:nvPicPr>
        <xdr:cNvPr id="849" name="Picture 33" descr="clip_image2"/>
        <xdr:cNvPicPr>
          <a:picLocks noChangeAspect="1" noChangeArrowheads="1"/>
        </xdr:cNvPicPr>
      </xdr:nvPicPr>
      <xdr:blipFill>
        <a:blip r:embed="rId1"/>
        <a:srcRect/>
        <a:stretch>
          <a:fillRect/>
        </a:stretch>
      </xdr:blipFill>
      <xdr:spPr>
        <a:xfrm>
          <a:off x="13830300" y="5045519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50"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51"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52"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53"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54"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55"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56"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57"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58"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106</xdr:row>
      <xdr:rowOff>0</xdr:rowOff>
    </xdr:from>
    <xdr:to>
      <xdr:col>21</xdr:col>
      <xdr:colOff>9525</xdr:colOff>
      <xdr:row>106</xdr:row>
      <xdr:rowOff>9525</xdr:rowOff>
    </xdr:to>
    <xdr:pic>
      <xdr:nvPicPr>
        <xdr:cNvPr id="859" name="Picture 33" descr="clip_image2"/>
        <xdr:cNvPicPr>
          <a:picLocks noChangeAspect="1" noChangeArrowheads="1"/>
        </xdr:cNvPicPr>
      </xdr:nvPicPr>
      <xdr:blipFill>
        <a:blip r:embed="rId1"/>
        <a:srcRect/>
        <a:stretch>
          <a:fillRect/>
        </a:stretch>
      </xdr:blipFill>
      <xdr:spPr>
        <a:xfrm>
          <a:off x="14544675" y="5045519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60"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61"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62"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63"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64"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65"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66"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67"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68"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20</xdr:col>
      <xdr:colOff>0</xdr:colOff>
      <xdr:row>107</xdr:row>
      <xdr:rowOff>0</xdr:rowOff>
    </xdr:from>
    <xdr:to>
      <xdr:col>20</xdr:col>
      <xdr:colOff>9525</xdr:colOff>
      <xdr:row>107</xdr:row>
      <xdr:rowOff>9525</xdr:rowOff>
    </xdr:to>
    <xdr:pic>
      <xdr:nvPicPr>
        <xdr:cNvPr id="869" name="Picture 33" descr="clip_image2"/>
        <xdr:cNvPicPr>
          <a:picLocks noChangeAspect="1" noChangeArrowheads="1"/>
        </xdr:cNvPicPr>
      </xdr:nvPicPr>
      <xdr:blipFill>
        <a:blip r:embed="rId1"/>
        <a:srcRect/>
        <a:stretch>
          <a:fillRect/>
        </a:stretch>
      </xdr:blipFill>
      <xdr:spPr>
        <a:xfrm>
          <a:off x="13830300"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70"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71"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72"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73"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21</xdr:col>
      <xdr:colOff>0</xdr:colOff>
      <xdr:row>107</xdr:row>
      <xdr:rowOff>0</xdr:rowOff>
    </xdr:from>
    <xdr:to>
      <xdr:col>21</xdr:col>
      <xdr:colOff>9525</xdr:colOff>
      <xdr:row>107</xdr:row>
      <xdr:rowOff>9525</xdr:rowOff>
    </xdr:to>
    <xdr:pic>
      <xdr:nvPicPr>
        <xdr:cNvPr id="874" name="Picture 33" descr="clip_image2"/>
        <xdr:cNvPicPr>
          <a:picLocks noChangeAspect="1" noChangeArrowheads="1"/>
        </xdr:cNvPicPr>
      </xdr:nvPicPr>
      <xdr:blipFill>
        <a:blip r:embed="rId1"/>
        <a:srcRect/>
        <a:stretch>
          <a:fillRect/>
        </a:stretch>
      </xdr:blipFill>
      <xdr:spPr>
        <a:xfrm>
          <a:off x="14544675" y="50740945"/>
          <a:ext cx="9525" cy="9525"/>
        </a:xfrm>
        <a:prstGeom prst="rect">
          <a:avLst/>
        </a:prstGeom>
        <a:noFill/>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87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7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7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7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7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8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88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8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8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8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8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8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88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8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8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9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9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9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89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9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9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89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9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89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89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0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0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0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0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0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0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0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0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0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0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1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1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1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1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1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1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1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1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1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1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2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2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2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2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2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2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2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2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2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2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3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3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3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3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3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3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3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3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3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3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4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41" name="Picture 33"/>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42" name="Picture 34"/>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43" name="Picture 35"/>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44" name="Picture 33"/>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45" name="Picture 34"/>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46" name="Picture 33"/>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4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4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4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5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5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5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5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9525</xdr:colOff>
      <xdr:row>117</xdr:row>
      <xdr:rowOff>9525</xdr:rowOff>
    </xdr:to>
    <xdr:pic>
      <xdr:nvPicPr>
        <xdr:cNvPr id="954" name="Picture 34" descr="clip_image2"/>
        <xdr:cNvPicPr>
          <a:picLocks noChangeAspect="1"/>
        </xdr:cNvPicPr>
      </xdr:nvPicPr>
      <xdr:blipFill>
        <a:blip r:embed="rId1"/>
        <a:stretch>
          <a:fillRect/>
        </a:stretch>
      </xdr:blipFill>
      <xdr:spPr>
        <a:xfrm>
          <a:off x="15259050"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955" name="Picture 35"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9525</xdr:colOff>
      <xdr:row>117</xdr:row>
      <xdr:rowOff>9525</xdr:rowOff>
    </xdr:to>
    <xdr:pic>
      <xdr:nvPicPr>
        <xdr:cNvPr id="956" name="Picture 33" descr="clip_image2"/>
        <xdr:cNvPicPr>
          <a:picLocks noChangeAspect="1"/>
        </xdr:cNvPicPr>
      </xdr:nvPicPr>
      <xdr:blipFill>
        <a:blip r:embed="rId1"/>
        <a:stretch>
          <a:fillRect/>
        </a:stretch>
      </xdr:blipFill>
      <xdr:spPr>
        <a:xfrm>
          <a:off x="15259050"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957" name="Picture 34"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958" name="Picture 33"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5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6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6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6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6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6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12</xdr:col>
      <xdr:colOff>685800</xdr:colOff>
      <xdr:row>117</xdr:row>
      <xdr:rowOff>0</xdr:rowOff>
    </xdr:from>
    <xdr:to>
      <xdr:col>13</xdr:col>
      <xdr:colOff>9525</xdr:colOff>
      <xdr:row>117</xdr:row>
      <xdr:rowOff>9525</xdr:rowOff>
    </xdr:to>
    <xdr:pic>
      <xdr:nvPicPr>
        <xdr:cNvPr id="96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6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6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6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6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97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7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97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97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979"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80"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81"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8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83"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84"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985"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86"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87"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88"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89"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90"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991"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92"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93"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9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95"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96"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997"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998"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999"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0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01"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02"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03"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04"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05"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0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07"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08"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09"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10"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11"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1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13"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14"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15"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16"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17"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18"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19"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20"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21"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22"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23"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2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25"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26"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27"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28"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29"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3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31"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32"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33"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34"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35"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3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37"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38"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39"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40"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41"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4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43"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44"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45" name="Picture 33"/>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46" name="Picture 34"/>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47" name="Picture 35"/>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48" name="Picture 33"/>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49" name="Picture 34"/>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50" name="Picture 33"/>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51"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52"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53"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5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55"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56"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57"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22</xdr:col>
      <xdr:colOff>0</xdr:colOff>
      <xdr:row>108</xdr:row>
      <xdr:rowOff>0</xdr:rowOff>
    </xdr:from>
    <xdr:to>
      <xdr:col>22</xdr:col>
      <xdr:colOff>9525</xdr:colOff>
      <xdr:row>108</xdr:row>
      <xdr:rowOff>9525</xdr:rowOff>
    </xdr:to>
    <xdr:pic>
      <xdr:nvPicPr>
        <xdr:cNvPr id="1058" name="Picture 34" descr="clip_image2"/>
        <xdr:cNvPicPr>
          <a:picLocks noChangeAspect="1"/>
        </xdr:cNvPicPr>
      </xdr:nvPicPr>
      <xdr:blipFill>
        <a:blip r:embed="rId1"/>
        <a:stretch>
          <a:fillRect/>
        </a:stretch>
      </xdr:blipFill>
      <xdr:spPr>
        <a:xfrm>
          <a:off x="15259050"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059" name="Picture 35"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22</xdr:col>
      <xdr:colOff>0</xdr:colOff>
      <xdr:row>108</xdr:row>
      <xdr:rowOff>0</xdr:rowOff>
    </xdr:from>
    <xdr:to>
      <xdr:col>22</xdr:col>
      <xdr:colOff>9525</xdr:colOff>
      <xdr:row>108</xdr:row>
      <xdr:rowOff>9525</xdr:rowOff>
    </xdr:to>
    <xdr:pic>
      <xdr:nvPicPr>
        <xdr:cNvPr id="1060" name="Picture 33" descr="clip_image2"/>
        <xdr:cNvPicPr>
          <a:picLocks noChangeAspect="1"/>
        </xdr:cNvPicPr>
      </xdr:nvPicPr>
      <xdr:blipFill>
        <a:blip r:embed="rId1"/>
        <a:stretch>
          <a:fillRect/>
        </a:stretch>
      </xdr:blipFill>
      <xdr:spPr>
        <a:xfrm>
          <a:off x="15259050"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061" name="Picture 34"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062" name="Picture 33"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63"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64"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65"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6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67"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68"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12</xdr:col>
      <xdr:colOff>685800</xdr:colOff>
      <xdr:row>108</xdr:row>
      <xdr:rowOff>0</xdr:rowOff>
    </xdr:from>
    <xdr:to>
      <xdr:col>13</xdr:col>
      <xdr:colOff>9525</xdr:colOff>
      <xdr:row>108</xdr:row>
      <xdr:rowOff>9525</xdr:rowOff>
    </xdr:to>
    <xdr:pic>
      <xdr:nvPicPr>
        <xdr:cNvPr id="1069"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70"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1"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7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3"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4"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5"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6"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13</xdr:col>
      <xdr:colOff>0</xdr:colOff>
      <xdr:row>108</xdr:row>
      <xdr:rowOff>0</xdr:rowOff>
    </xdr:from>
    <xdr:to>
      <xdr:col>13</xdr:col>
      <xdr:colOff>9525</xdr:colOff>
      <xdr:row>108</xdr:row>
      <xdr:rowOff>9525</xdr:rowOff>
    </xdr:to>
    <xdr:pic>
      <xdr:nvPicPr>
        <xdr:cNvPr id="1077" name="Picture 33" descr="clip_image2"/>
        <xdr:cNvPicPr>
          <a:picLocks noChangeAspect="1"/>
        </xdr:cNvPicPr>
      </xdr:nvPicPr>
      <xdr:blipFill>
        <a:blip r:embed="rId1"/>
        <a:stretch>
          <a:fillRect/>
        </a:stretch>
      </xdr:blipFill>
      <xdr:spPr>
        <a:xfrm>
          <a:off x="102012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78" name="Picture 34"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79" name="Picture 35"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08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81" name="Picture 34"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21</xdr:col>
      <xdr:colOff>0</xdr:colOff>
      <xdr:row>108</xdr:row>
      <xdr:rowOff>0</xdr:rowOff>
    </xdr:from>
    <xdr:to>
      <xdr:col>21</xdr:col>
      <xdr:colOff>9525</xdr:colOff>
      <xdr:row>108</xdr:row>
      <xdr:rowOff>9525</xdr:rowOff>
    </xdr:to>
    <xdr:pic>
      <xdr:nvPicPr>
        <xdr:cNvPr id="1082" name="Picture 33" descr="clip_image2"/>
        <xdr:cNvPicPr>
          <a:picLocks noChangeAspect="1"/>
        </xdr:cNvPicPr>
      </xdr:nvPicPr>
      <xdr:blipFill>
        <a:blip r:embed="rId1"/>
        <a:stretch>
          <a:fillRect/>
        </a:stretch>
      </xdr:blipFill>
      <xdr:spPr>
        <a:xfrm>
          <a:off x="145446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3"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4"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5"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6"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7"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8"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89"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0"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1"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2"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3"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4" name="Picture 33"/>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5"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6"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7"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17</xdr:col>
      <xdr:colOff>438150</xdr:colOff>
      <xdr:row>108</xdr:row>
      <xdr:rowOff>0</xdr:rowOff>
    </xdr:from>
    <xdr:to>
      <xdr:col>18</xdr:col>
      <xdr:colOff>9525</xdr:colOff>
      <xdr:row>108</xdr:row>
      <xdr:rowOff>9525</xdr:rowOff>
    </xdr:to>
    <xdr:pic>
      <xdr:nvPicPr>
        <xdr:cNvPr id="1098"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18</xdr:col>
      <xdr:colOff>0</xdr:colOff>
      <xdr:row>108</xdr:row>
      <xdr:rowOff>0</xdr:rowOff>
    </xdr:from>
    <xdr:to>
      <xdr:col>18</xdr:col>
      <xdr:colOff>9525</xdr:colOff>
      <xdr:row>108</xdr:row>
      <xdr:rowOff>9525</xdr:rowOff>
    </xdr:to>
    <xdr:pic>
      <xdr:nvPicPr>
        <xdr:cNvPr id="1099" name="Picture 33" descr="clip_image2"/>
        <xdr:cNvPicPr>
          <a:picLocks noChangeAspect="1"/>
        </xdr:cNvPicPr>
      </xdr:nvPicPr>
      <xdr:blipFill>
        <a:blip r:embed="rId1"/>
        <a:stretch>
          <a:fillRect/>
        </a:stretch>
      </xdr:blipFill>
      <xdr:spPr>
        <a:xfrm>
          <a:off x="12525375"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1"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3"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5"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7"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8"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09"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1" name="Picture 33"/>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3"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19</xdr:col>
      <xdr:colOff>590550</xdr:colOff>
      <xdr:row>108</xdr:row>
      <xdr:rowOff>0</xdr:rowOff>
    </xdr:from>
    <xdr:to>
      <xdr:col>19</xdr:col>
      <xdr:colOff>600075</xdr:colOff>
      <xdr:row>108</xdr:row>
      <xdr:rowOff>9525</xdr:rowOff>
    </xdr:to>
    <xdr:pic>
      <xdr:nvPicPr>
        <xdr:cNvPr id="1115" name="Picture 33" descr="clip_image2"/>
        <xdr:cNvPicPr>
          <a:picLocks noChangeAspect="1"/>
        </xdr:cNvPicPr>
      </xdr:nvPicPr>
      <xdr:blipFill>
        <a:blip r:embed="rId1"/>
        <a:stretch>
          <a:fillRect/>
        </a:stretch>
      </xdr:blipFill>
      <xdr:spPr>
        <a:xfrm>
          <a:off x="1373505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111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17" name="Picture 35"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18" name="Picture 34"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19" name="Picture 33"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20" name="Picture 35"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21" name="Picture 34"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9525</xdr:rowOff>
    </xdr:to>
    <xdr:pic>
      <xdr:nvPicPr>
        <xdr:cNvPr id="1122" name="Picture 33" descr="clip_image2"/>
        <xdr:cNvPicPr>
          <a:picLocks noChangeAspect="1"/>
        </xdr:cNvPicPr>
      </xdr:nvPicPr>
      <xdr:blipFill>
        <a:blip r:embed="rId1"/>
        <a:stretch>
          <a:fillRect/>
        </a:stretch>
      </xdr:blipFill>
      <xdr:spPr>
        <a:xfrm>
          <a:off x="16278225" y="52455445"/>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3" name="Picture 35"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4" name="Picture 34"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5" name="Picture 33"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6" name="Picture 35"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7" name="Picture 34"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128" name="Picture 33"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29" name="Picture 35"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0" name="Picture 34"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1" name="Picture 33"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2" name="Picture 35"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3" name="Picture 34"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4" name="Picture 33"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5" name="Picture 35"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6" name="Picture 34"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7" name="Picture 33"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8" name="Picture 35"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39" name="Picture 34"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9525</xdr:rowOff>
    </xdr:to>
    <xdr:pic>
      <xdr:nvPicPr>
        <xdr:cNvPr id="1140" name="Picture 33" descr="clip_image2"/>
        <xdr:cNvPicPr>
          <a:picLocks noChangeAspect="1"/>
        </xdr:cNvPicPr>
      </xdr:nvPicPr>
      <xdr:blipFill>
        <a:blip r:embed="rId1"/>
        <a:stretch>
          <a:fillRect/>
        </a:stretch>
      </xdr:blipFill>
      <xdr:spPr>
        <a:xfrm>
          <a:off x="16278225" y="51598195"/>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1" name="Picture 35"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2" name="Picture 34"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3" name="Picture 33"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4" name="Picture 35"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5" name="Picture 34"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6" name="Picture 33"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7" name="Picture 35"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8" name="Picture 34"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49" name="Picture 33"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50" name="Picture 35"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51" name="Picture 34"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23</xdr:col>
      <xdr:colOff>0</xdr:colOff>
      <xdr:row>112</xdr:row>
      <xdr:rowOff>0</xdr:rowOff>
    </xdr:from>
    <xdr:to>
      <xdr:col>23</xdr:col>
      <xdr:colOff>9525</xdr:colOff>
      <xdr:row>112</xdr:row>
      <xdr:rowOff>9525</xdr:rowOff>
    </xdr:to>
    <xdr:pic>
      <xdr:nvPicPr>
        <xdr:cNvPr id="1152" name="Picture 33" descr="clip_image2"/>
        <xdr:cNvPicPr>
          <a:picLocks noChangeAspect="1"/>
        </xdr:cNvPicPr>
      </xdr:nvPicPr>
      <xdr:blipFill>
        <a:blip r:embed="rId1"/>
        <a:stretch>
          <a:fillRect/>
        </a:stretch>
      </xdr:blipFill>
      <xdr:spPr>
        <a:xfrm>
          <a:off x="16278225" y="52884070"/>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53"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54"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55"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56"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57"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58"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59"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60"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61"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62"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63"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64"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65"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66"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67"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68"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69"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70"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71"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72"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73"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74"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75"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76"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77"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78"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79"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80"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81"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82"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83"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84"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85"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86"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87"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88"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89"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90"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91"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92"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93"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94"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195"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96"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97"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198"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199"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00"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01"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02"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03"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04"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05"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06"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07"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08"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09"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10"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11"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12"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13"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14"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15"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16"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17"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18"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19" name="Picture 33"/>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20" name="Picture 34"/>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21" name="Picture 35"/>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22" name="Picture 33"/>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23" name="Picture 34"/>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24" name="Picture 33"/>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25"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26"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27"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28"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29"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30"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31"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22</xdr:col>
      <xdr:colOff>0</xdr:colOff>
      <xdr:row>113</xdr:row>
      <xdr:rowOff>0</xdr:rowOff>
    </xdr:from>
    <xdr:to>
      <xdr:col>22</xdr:col>
      <xdr:colOff>9525</xdr:colOff>
      <xdr:row>113</xdr:row>
      <xdr:rowOff>9525</xdr:rowOff>
    </xdr:to>
    <xdr:pic>
      <xdr:nvPicPr>
        <xdr:cNvPr id="1232" name="Picture 34" descr="clip_image2"/>
        <xdr:cNvPicPr>
          <a:picLocks noChangeAspect="1"/>
        </xdr:cNvPicPr>
      </xdr:nvPicPr>
      <xdr:blipFill>
        <a:blip r:embed="rId1"/>
        <a:stretch>
          <a:fillRect/>
        </a:stretch>
      </xdr:blipFill>
      <xdr:spPr>
        <a:xfrm>
          <a:off x="15259050" y="53312695"/>
          <a:ext cx="9525" cy="9525"/>
        </a:xfrm>
        <a:prstGeom prst="rect">
          <a:avLst/>
        </a:prstGeom>
        <a:noFill/>
        <a:ln w="9525">
          <a:noFill/>
        </a:ln>
      </xdr:spPr>
    </xdr:pic>
    <xdr:clientData/>
  </xdr:twoCellAnchor>
  <xdr:twoCellAnchor editAs="oneCell">
    <xdr:from>
      <xdr:col>23</xdr:col>
      <xdr:colOff>0</xdr:colOff>
      <xdr:row>113</xdr:row>
      <xdr:rowOff>0</xdr:rowOff>
    </xdr:from>
    <xdr:to>
      <xdr:col>23</xdr:col>
      <xdr:colOff>9525</xdr:colOff>
      <xdr:row>113</xdr:row>
      <xdr:rowOff>9525</xdr:rowOff>
    </xdr:to>
    <xdr:pic>
      <xdr:nvPicPr>
        <xdr:cNvPr id="1233" name="Picture 35" descr="clip_image2"/>
        <xdr:cNvPicPr>
          <a:picLocks noChangeAspect="1"/>
        </xdr:cNvPicPr>
      </xdr:nvPicPr>
      <xdr:blipFill>
        <a:blip r:embed="rId1"/>
        <a:stretch>
          <a:fillRect/>
        </a:stretch>
      </xdr:blipFill>
      <xdr:spPr>
        <a:xfrm>
          <a:off x="16278225" y="53312695"/>
          <a:ext cx="9525" cy="9525"/>
        </a:xfrm>
        <a:prstGeom prst="rect">
          <a:avLst/>
        </a:prstGeom>
        <a:noFill/>
        <a:ln w="9525">
          <a:noFill/>
        </a:ln>
      </xdr:spPr>
    </xdr:pic>
    <xdr:clientData/>
  </xdr:twoCellAnchor>
  <xdr:twoCellAnchor editAs="oneCell">
    <xdr:from>
      <xdr:col>22</xdr:col>
      <xdr:colOff>0</xdr:colOff>
      <xdr:row>113</xdr:row>
      <xdr:rowOff>0</xdr:rowOff>
    </xdr:from>
    <xdr:to>
      <xdr:col>22</xdr:col>
      <xdr:colOff>9525</xdr:colOff>
      <xdr:row>113</xdr:row>
      <xdr:rowOff>9525</xdr:rowOff>
    </xdr:to>
    <xdr:pic>
      <xdr:nvPicPr>
        <xdr:cNvPr id="1234" name="Picture 33" descr="clip_image2"/>
        <xdr:cNvPicPr>
          <a:picLocks noChangeAspect="1"/>
        </xdr:cNvPicPr>
      </xdr:nvPicPr>
      <xdr:blipFill>
        <a:blip r:embed="rId1"/>
        <a:stretch>
          <a:fillRect/>
        </a:stretch>
      </xdr:blipFill>
      <xdr:spPr>
        <a:xfrm>
          <a:off x="15259050" y="53312695"/>
          <a:ext cx="9525" cy="9525"/>
        </a:xfrm>
        <a:prstGeom prst="rect">
          <a:avLst/>
        </a:prstGeom>
        <a:noFill/>
        <a:ln w="9525">
          <a:noFill/>
        </a:ln>
      </xdr:spPr>
    </xdr:pic>
    <xdr:clientData/>
  </xdr:twoCellAnchor>
  <xdr:twoCellAnchor editAs="oneCell">
    <xdr:from>
      <xdr:col>23</xdr:col>
      <xdr:colOff>0</xdr:colOff>
      <xdr:row>113</xdr:row>
      <xdr:rowOff>0</xdr:rowOff>
    </xdr:from>
    <xdr:to>
      <xdr:col>23</xdr:col>
      <xdr:colOff>9525</xdr:colOff>
      <xdr:row>113</xdr:row>
      <xdr:rowOff>9525</xdr:rowOff>
    </xdr:to>
    <xdr:pic>
      <xdr:nvPicPr>
        <xdr:cNvPr id="1235" name="Picture 34" descr="clip_image2"/>
        <xdr:cNvPicPr>
          <a:picLocks noChangeAspect="1"/>
        </xdr:cNvPicPr>
      </xdr:nvPicPr>
      <xdr:blipFill>
        <a:blip r:embed="rId1"/>
        <a:stretch>
          <a:fillRect/>
        </a:stretch>
      </xdr:blipFill>
      <xdr:spPr>
        <a:xfrm>
          <a:off x="16278225" y="53312695"/>
          <a:ext cx="9525" cy="9525"/>
        </a:xfrm>
        <a:prstGeom prst="rect">
          <a:avLst/>
        </a:prstGeom>
        <a:noFill/>
        <a:ln w="9525">
          <a:noFill/>
        </a:ln>
      </xdr:spPr>
    </xdr:pic>
    <xdr:clientData/>
  </xdr:twoCellAnchor>
  <xdr:twoCellAnchor editAs="oneCell">
    <xdr:from>
      <xdr:col>23</xdr:col>
      <xdr:colOff>0</xdr:colOff>
      <xdr:row>113</xdr:row>
      <xdr:rowOff>0</xdr:rowOff>
    </xdr:from>
    <xdr:to>
      <xdr:col>23</xdr:col>
      <xdr:colOff>9525</xdr:colOff>
      <xdr:row>113</xdr:row>
      <xdr:rowOff>9525</xdr:rowOff>
    </xdr:to>
    <xdr:pic>
      <xdr:nvPicPr>
        <xdr:cNvPr id="1236" name="Picture 33" descr="clip_image2"/>
        <xdr:cNvPicPr>
          <a:picLocks noChangeAspect="1"/>
        </xdr:cNvPicPr>
      </xdr:nvPicPr>
      <xdr:blipFill>
        <a:blip r:embed="rId1"/>
        <a:stretch>
          <a:fillRect/>
        </a:stretch>
      </xdr:blipFill>
      <xdr:spPr>
        <a:xfrm>
          <a:off x="1627822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37"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38"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39"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40"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1"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2"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12</xdr:col>
      <xdr:colOff>685800</xdr:colOff>
      <xdr:row>113</xdr:row>
      <xdr:rowOff>0</xdr:rowOff>
    </xdr:from>
    <xdr:to>
      <xdr:col>13</xdr:col>
      <xdr:colOff>9525</xdr:colOff>
      <xdr:row>113</xdr:row>
      <xdr:rowOff>9525</xdr:rowOff>
    </xdr:to>
    <xdr:pic>
      <xdr:nvPicPr>
        <xdr:cNvPr id="1243"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44"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5"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46"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7"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8"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49"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50"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113</xdr:row>
      <xdr:rowOff>0</xdr:rowOff>
    </xdr:from>
    <xdr:to>
      <xdr:col>13</xdr:col>
      <xdr:colOff>9525</xdr:colOff>
      <xdr:row>113</xdr:row>
      <xdr:rowOff>9525</xdr:rowOff>
    </xdr:to>
    <xdr:pic>
      <xdr:nvPicPr>
        <xdr:cNvPr id="1251" name="Picture 33" descr="clip_image2"/>
        <xdr:cNvPicPr>
          <a:picLocks noChangeAspect="1"/>
        </xdr:cNvPicPr>
      </xdr:nvPicPr>
      <xdr:blipFill>
        <a:blip r:embed="rId1"/>
        <a:stretch>
          <a:fillRect/>
        </a:stretch>
      </xdr:blipFill>
      <xdr:spPr>
        <a:xfrm>
          <a:off x="102012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52" name="Picture 34"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53" name="Picture 35"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20</xdr:col>
      <xdr:colOff>0</xdr:colOff>
      <xdr:row>113</xdr:row>
      <xdr:rowOff>0</xdr:rowOff>
    </xdr:from>
    <xdr:to>
      <xdr:col>20</xdr:col>
      <xdr:colOff>9525</xdr:colOff>
      <xdr:row>113</xdr:row>
      <xdr:rowOff>9525</xdr:rowOff>
    </xdr:to>
    <xdr:pic>
      <xdr:nvPicPr>
        <xdr:cNvPr id="1254" name="Picture 33" descr="clip_image2"/>
        <xdr:cNvPicPr>
          <a:picLocks noChangeAspect="1"/>
        </xdr:cNvPicPr>
      </xdr:nvPicPr>
      <xdr:blipFill>
        <a:blip r:embed="rId1"/>
        <a:stretch>
          <a:fillRect/>
        </a:stretch>
      </xdr:blipFill>
      <xdr:spPr>
        <a:xfrm>
          <a:off x="13830300"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55" name="Picture 34"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21</xdr:col>
      <xdr:colOff>0</xdr:colOff>
      <xdr:row>113</xdr:row>
      <xdr:rowOff>0</xdr:rowOff>
    </xdr:from>
    <xdr:to>
      <xdr:col>21</xdr:col>
      <xdr:colOff>9525</xdr:colOff>
      <xdr:row>113</xdr:row>
      <xdr:rowOff>9525</xdr:rowOff>
    </xdr:to>
    <xdr:pic>
      <xdr:nvPicPr>
        <xdr:cNvPr id="1256" name="Picture 33" descr="clip_image2"/>
        <xdr:cNvPicPr>
          <a:picLocks noChangeAspect="1"/>
        </xdr:cNvPicPr>
      </xdr:nvPicPr>
      <xdr:blipFill>
        <a:blip r:embed="rId1"/>
        <a:stretch>
          <a:fillRect/>
        </a:stretch>
      </xdr:blipFill>
      <xdr:spPr>
        <a:xfrm>
          <a:off x="14544675" y="5331269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5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5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5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6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6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6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6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6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6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6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6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6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6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7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7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7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7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7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7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7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7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7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7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8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8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8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8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8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8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8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8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8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8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9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9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9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9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9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9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29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9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29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29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0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0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0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0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0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0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0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0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0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0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1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1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1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1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1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1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1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1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1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1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2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2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2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23" name="Picture 33"/>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24" name="Picture 34"/>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25" name="Picture 35"/>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26" name="Picture 33"/>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27" name="Picture 34"/>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28" name="Picture 33"/>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2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3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3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3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3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3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3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9525</xdr:colOff>
      <xdr:row>117</xdr:row>
      <xdr:rowOff>9525</xdr:rowOff>
    </xdr:to>
    <xdr:pic>
      <xdr:nvPicPr>
        <xdr:cNvPr id="1336" name="Picture 34" descr="clip_image2"/>
        <xdr:cNvPicPr>
          <a:picLocks noChangeAspect="1"/>
        </xdr:cNvPicPr>
      </xdr:nvPicPr>
      <xdr:blipFill>
        <a:blip r:embed="rId1"/>
        <a:stretch>
          <a:fillRect/>
        </a:stretch>
      </xdr:blipFill>
      <xdr:spPr>
        <a:xfrm>
          <a:off x="15259050"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337" name="Picture 35"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9525</xdr:colOff>
      <xdr:row>117</xdr:row>
      <xdr:rowOff>9525</xdr:rowOff>
    </xdr:to>
    <xdr:pic>
      <xdr:nvPicPr>
        <xdr:cNvPr id="1338" name="Picture 33" descr="clip_image2"/>
        <xdr:cNvPicPr>
          <a:picLocks noChangeAspect="1"/>
        </xdr:cNvPicPr>
      </xdr:nvPicPr>
      <xdr:blipFill>
        <a:blip r:embed="rId1"/>
        <a:stretch>
          <a:fillRect/>
        </a:stretch>
      </xdr:blipFill>
      <xdr:spPr>
        <a:xfrm>
          <a:off x="15259050"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339" name="Picture 34"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340" name="Picture 33"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4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4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4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4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4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4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12</xdr:col>
      <xdr:colOff>685800</xdr:colOff>
      <xdr:row>117</xdr:row>
      <xdr:rowOff>0</xdr:rowOff>
    </xdr:from>
    <xdr:to>
      <xdr:col>13</xdr:col>
      <xdr:colOff>9525</xdr:colOff>
      <xdr:row>117</xdr:row>
      <xdr:rowOff>9525</xdr:rowOff>
    </xdr:to>
    <xdr:pic>
      <xdr:nvPicPr>
        <xdr:cNvPr id="134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4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4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5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35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5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5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5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36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1"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2"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3"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4"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5"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6"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7"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8"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69"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0"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1"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2" name="Picture 33"/>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3"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4"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5"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17</xdr:col>
      <xdr:colOff>685800</xdr:colOff>
      <xdr:row>117</xdr:row>
      <xdr:rowOff>0</xdr:rowOff>
    </xdr:from>
    <xdr:to>
      <xdr:col>18</xdr:col>
      <xdr:colOff>9525</xdr:colOff>
      <xdr:row>117</xdr:row>
      <xdr:rowOff>9525</xdr:rowOff>
    </xdr:to>
    <xdr:pic>
      <xdr:nvPicPr>
        <xdr:cNvPr id="1376"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18</xdr:col>
      <xdr:colOff>0</xdr:colOff>
      <xdr:row>117</xdr:row>
      <xdr:rowOff>0</xdr:rowOff>
    </xdr:from>
    <xdr:to>
      <xdr:col>18</xdr:col>
      <xdr:colOff>9525</xdr:colOff>
      <xdr:row>117</xdr:row>
      <xdr:rowOff>9525</xdr:rowOff>
    </xdr:to>
    <xdr:pic>
      <xdr:nvPicPr>
        <xdr:cNvPr id="1377" name="Picture 33" descr="clip_image2"/>
        <xdr:cNvPicPr>
          <a:picLocks noChangeAspect="1"/>
        </xdr:cNvPicPr>
      </xdr:nvPicPr>
      <xdr:blipFill>
        <a:blip r:embed="rId1"/>
        <a:stretch>
          <a:fillRect/>
        </a:stretch>
      </xdr:blipFill>
      <xdr:spPr>
        <a:xfrm>
          <a:off x="125253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7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79"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1"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3"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5"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7"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89" name="Picture 33"/>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9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91"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9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19</xdr:col>
      <xdr:colOff>685800</xdr:colOff>
      <xdr:row>117</xdr:row>
      <xdr:rowOff>0</xdr:rowOff>
    </xdr:from>
    <xdr:to>
      <xdr:col>20</xdr:col>
      <xdr:colOff>9525</xdr:colOff>
      <xdr:row>117</xdr:row>
      <xdr:rowOff>9525</xdr:rowOff>
    </xdr:to>
    <xdr:pic>
      <xdr:nvPicPr>
        <xdr:cNvPr id="1393"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39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395"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396"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397"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398"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399"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0"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1"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2"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3"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4"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5"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6"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7"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8"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09"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0"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1"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2"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3"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4"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5"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6"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7"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8"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19"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0"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1"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2"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3"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4"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5"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6"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7"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8"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29"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430"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3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3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3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3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3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3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37"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38"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39"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40"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41"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42"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43"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44"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45"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46"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47"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48"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49"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50"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51"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52"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53"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54"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5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56"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57"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58"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59"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60"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6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6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6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6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6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6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67"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68"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69"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70"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71"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72"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73"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74"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75"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76"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77"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78"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79"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80"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81"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82"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83"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84"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8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86"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87"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88"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89"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90"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9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9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9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9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9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9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497" name="Picture 33"/>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498" name="Picture 34"/>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499" name="Picture 35"/>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00" name="Picture 33"/>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01" name="Picture 34"/>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02" name="Picture 33"/>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503"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04"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05"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06"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07"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08"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509"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22</xdr:col>
      <xdr:colOff>0</xdr:colOff>
      <xdr:row>121</xdr:row>
      <xdr:rowOff>0</xdr:rowOff>
    </xdr:from>
    <xdr:to>
      <xdr:col>22</xdr:col>
      <xdr:colOff>9525</xdr:colOff>
      <xdr:row>121</xdr:row>
      <xdr:rowOff>9525</xdr:rowOff>
    </xdr:to>
    <xdr:pic>
      <xdr:nvPicPr>
        <xdr:cNvPr id="1510" name="Picture 34" descr="clip_image2"/>
        <xdr:cNvPicPr>
          <a:picLocks noChangeAspect="1"/>
        </xdr:cNvPicPr>
      </xdr:nvPicPr>
      <xdr:blipFill>
        <a:blip r:embed="rId1"/>
        <a:stretch>
          <a:fillRect/>
        </a:stretch>
      </xdr:blipFill>
      <xdr:spPr>
        <a:xfrm>
          <a:off x="15259050" y="57598945"/>
          <a:ext cx="9525"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1511" name="Picture 35"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22</xdr:col>
      <xdr:colOff>0</xdr:colOff>
      <xdr:row>121</xdr:row>
      <xdr:rowOff>0</xdr:rowOff>
    </xdr:from>
    <xdr:to>
      <xdr:col>22</xdr:col>
      <xdr:colOff>9525</xdr:colOff>
      <xdr:row>121</xdr:row>
      <xdr:rowOff>9525</xdr:rowOff>
    </xdr:to>
    <xdr:pic>
      <xdr:nvPicPr>
        <xdr:cNvPr id="1512" name="Picture 33" descr="clip_image2"/>
        <xdr:cNvPicPr>
          <a:picLocks noChangeAspect="1"/>
        </xdr:cNvPicPr>
      </xdr:nvPicPr>
      <xdr:blipFill>
        <a:blip r:embed="rId1"/>
        <a:stretch>
          <a:fillRect/>
        </a:stretch>
      </xdr:blipFill>
      <xdr:spPr>
        <a:xfrm>
          <a:off x="15259050" y="57598945"/>
          <a:ext cx="9525"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1513" name="Picture 34"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1514" name="Picture 33"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51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16"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17"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18"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19"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0"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12</xdr:col>
      <xdr:colOff>685800</xdr:colOff>
      <xdr:row>121</xdr:row>
      <xdr:rowOff>0</xdr:rowOff>
    </xdr:from>
    <xdr:to>
      <xdr:col>13</xdr:col>
      <xdr:colOff>9525</xdr:colOff>
      <xdr:row>121</xdr:row>
      <xdr:rowOff>9525</xdr:rowOff>
    </xdr:to>
    <xdr:pic>
      <xdr:nvPicPr>
        <xdr:cNvPr id="152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2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2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7"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28"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1529"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30"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31"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1532"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33"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1534"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35"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36"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37"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3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39"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40"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541"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42"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43"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44"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45"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46"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547"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48"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49"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50"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51"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52"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5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54"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55"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5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57"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58"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5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6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6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6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6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6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65"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66"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67"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6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69"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70"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71"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72"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73"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7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75"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76"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77"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78"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79"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8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81"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82"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58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84"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85"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58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87"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588"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589"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90"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91"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92"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93"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94"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595"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96"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97"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598"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599"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00"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601" name="Picture 33"/>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02" name="Picture 34"/>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03" name="Picture 35"/>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04" name="Picture 33"/>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05" name="Picture 34"/>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06" name="Picture 33"/>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607"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08"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09"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10"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11"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12"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1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22</xdr:col>
      <xdr:colOff>0</xdr:colOff>
      <xdr:row>118</xdr:row>
      <xdr:rowOff>0</xdr:rowOff>
    </xdr:from>
    <xdr:to>
      <xdr:col>22</xdr:col>
      <xdr:colOff>10160</xdr:colOff>
      <xdr:row>118</xdr:row>
      <xdr:rowOff>9525</xdr:rowOff>
    </xdr:to>
    <xdr:pic>
      <xdr:nvPicPr>
        <xdr:cNvPr id="1614" name="Picture 34" descr="clip_image2"/>
        <xdr:cNvPicPr>
          <a:picLocks noChangeAspect="1"/>
        </xdr:cNvPicPr>
      </xdr:nvPicPr>
      <xdr:blipFill>
        <a:blip r:embed="rId1"/>
        <a:stretch>
          <a:fillRect/>
        </a:stretch>
      </xdr:blipFill>
      <xdr:spPr>
        <a:xfrm>
          <a:off x="15259050" y="55741570"/>
          <a:ext cx="10160"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615"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22</xdr:col>
      <xdr:colOff>0</xdr:colOff>
      <xdr:row>118</xdr:row>
      <xdr:rowOff>0</xdr:rowOff>
    </xdr:from>
    <xdr:to>
      <xdr:col>22</xdr:col>
      <xdr:colOff>10160</xdr:colOff>
      <xdr:row>118</xdr:row>
      <xdr:rowOff>9525</xdr:rowOff>
    </xdr:to>
    <xdr:pic>
      <xdr:nvPicPr>
        <xdr:cNvPr id="1616" name="Picture 33" descr="clip_image2"/>
        <xdr:cNvPicPr>
          <a:picLocks noChangeAspect="1"/>
        </xdr:cNvPicPr>
      </xdr:nvPicPr>
      <xdr:blipFill>
        <a:blip r:embed="rId1"/>
        <a:stretch>
          <a:fillRect/>
        </a:stretch>
      </xdr:blipFill>
      <xdr:spPr>
        <a:xfrm>
          <a:off x="15259050" y="55741570"/>
          <a:ext cx="10160"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617"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618"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1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2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2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2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2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2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12</xdr:col>
      <xdr:colOff>685800</xdr:colOff>
      <xdr:row>118</xdr:row>
      <xdr:rowOff>0</xdr:rowOff>
    </xdr:from>
    <xdr:to>
      <xdr:col>13</xdr:col>
      <xdr:colOff>9525</xdr:colOff>
      <xdr:row>118</xdr:row>
      <xdr:rowOff>12065</xdr:rowOff>
    </xdr:to>
    <xdr:pic>
      <xdr:nvPicPr>
        <xdr:cNvPr id="1625"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26"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27"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28"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29"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30"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31"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32"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12065</xdr:rowOff>
    </xdr:to>
    <xdr:pic>
      <xdr:nvPicPr>
        <xdr:cNvPr id="1633" name="Picture 33" descr="clip_image2"/>
        <xdr:cNvPicPr>
          <a:picLocks noChangeAspect="1"/>
        </xdr:cNvPicPr>
      </xdr:nvPicPr>
      <xdr:blipFill>
        <a:blip r:embed="rId1"/>
        <a:stretch>
          <a:fillRect/>
        </a:stretch>
      </xdr:blipFill>
      <xdr:spPr>
        <a:xfrm>
          <a:off x="102012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34" name="Picture 34"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35" name="Picture 35"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12065</xdr:rowOff>
    </xdr:to>
    <xdr:pic>
      <xdr:nvPicPr>
        <xdr:cNvPr id="1636" name="Picture 33" descr="clip_image2"/>
        <xdr:cNvPicPr>
          <a:picLocks noChangeAspect="1"/>
        </xdr:cNvPicPr>
      </xdr:nvPicPr>
      <xdr:blipFill>
        <a:blip r:embed="rId1"/>
        <a:stretch>
          <a:fillRect/>
        </a:stretch>
      </xdr:blipFill>
      <xdr:spPr>
        <a:xfrm>
          <a:off x="13830300"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37" name="Picture 34"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12065</xdr:rowOff>
    </xdr:to>
    <xdr:pic>
      <xdr:nvPicPr>
        <xdr:cNvPr id="1638" name="Picture 33" descr="clip_image2"/>
        <xdr:cNvPicPr>
          <a:picLocks noChangeAspect="1"/>
        </xdr:cNvPicPr>
      </xdr:nvPicPr>
      <xdr:blipFill>
        <a:blip r:embed="rId1"/>
        <a:stretch>
          <a:fillRect/>
        </a:stretch>
      </xdr:blipFill>
      <xdr:spPr>
        <a:xfrm>
          <a:off x="14544675" y="55741570"/>
          <a:ext cx="9525" cy="1206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3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4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4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4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4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4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45"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46"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47"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4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49"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50"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51"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52"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53"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5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55"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56"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57"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58"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59"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6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61"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62"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6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64"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65"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6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67"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68"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6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7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7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7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7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7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75"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76"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77"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7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79"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80"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81"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82"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83"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8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85"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86"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87"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88"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89"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9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91"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92"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9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94"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95"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69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97"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698"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69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0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0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0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0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0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705" name="Picture 33"/>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06" name="Picture 34"/>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07" name="Picture 35"/>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08" name="Picture 33"/>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09" name="Picture 34"/>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10" name="Picture 33"/>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711"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12"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13"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1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15"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16"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717"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22</xdr:col>
      <xdr:colOff>0</xdr:colOff>
      <xdr:row>118</xdr:row>
      <xdr:rowOff>0</xdr:rowOff>
    </xdr:from>
    <xdr:to>
      <xdr:col>22</xdr:col>
      <xdr:colOff>10160</xdr:colOff>
      <xdr:row>118</xdr:row>
      <xdr:rowOff>9525</xdr:rowOff>
    </xdr:to>
    <xdr:pic>
      <xdr:nvPicPr>
        <xdr:cNvPr id="1718" name="Picture 34" descr="clip_image2"/>
        <xdr:cNvPicPr>
          <a:picLocks noChangeAspect="1"/>
        </xdr:cNvPicPr>
      </xdr:nvPicPr>
      <xdr:blipFill>
        <a:blip r:embed="rId1"/>
        <a:stretch>
          <a:fillRect/>
        </a:stretch>
      </xdr:blipFill>
      <xdr:spPr>
        <a:xfrm>
          <a:off x="15259050" y="55741570"/>
          <a:ext cx="10160"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19"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22</xdr:col>
      <xdr:colOff>0</xdr:colOff>
      <xdr:row>118</xdr:row>
      <xdr:rowOff>0</xdr:rowOff>
    </xdr:from>
    <xdr:to>
      <xdr:col>22</xdr:col>
      <xdr:colOff>10160</xdr:colOff>
      <xdr:row>118</xdr:row>
      <xdr:rowOff>9525</xdr:rowOff>
    </xdr:to>
    <xdr:pic>
      <xdr:nvPicPr>
        <xdr:cNvPr id="1720" name="Picture 33" descr="clip_image2"/>
        <xdr:cNvPicPr>
          <a:picLocks noChangeAspect="1"/>
        </xdr:cNvPicPr>
      </xdr:nvPicPr>
      <xdr:blipFill>
        <a:blip r:embed="rId1"/>
        <a:stretch>
          <a:fillRect/>
        </a:stretch>
      </xdr:blipFill>
      <xdr:spPr>
        <a:xfrm>
          <a:off x="15259050" y="55741570"/>
          <a:ext cx="10160"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21"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22"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723"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24"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25"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2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27"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28"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12</xdr:col>
      <xdr:colOff>685800</xdr:colOff>
      <xdr:row>118</xdr:row>
      <xdr:rowOff>0</xdr:rowOff>
    </xdr:from>
    <xdr:to>
      <xdr:col>13</xdr:col>
      <xdr:colOff>9525</xdr:colOff>
      <xdr:row>118</xdr:row>
      <xdr:rowOff>9525</xdr:rowOff>
    </xdr:to>
    <xdr:pic>
      <xdr:nvPicPr>
        <xdr:cNvPr id="1729"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30"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1"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3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3"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4"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5"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6"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13</xdr:col>
      <xdr:colOff>0</xdr:colOff>
      <xdr:row>118</xdr:row>
      <xdr:rowOff>0</xdr:rowOff>
    </xdr:from>
    <xdr:to>
      <xdr:col>13</xdr:col>
      <xdr:colOff>9525</xdr:colOff>
      <xdr:row>118</xdr:row>
      <xdr:rowOff>9525</xdr:rowOff>
    </xdr:to>
    <xdr:pic>
      <xdr:nvPicPr>
        <xdr:cNvPr id="1737" name="Picture 33" descr="clip_image2"/>
        <xdr:cNvPicPr>
          <a:picLocks noChangeAspect="1"/>
        </xdr:cNvPicPr>
      </xdr:nvPicPr>
      <xdr:blipFill>
        <a:blip r:embed="rId1"/>
        <a:stretch>
          <a:fillRect/>
        </a:stretch>
      </xdr:blipFill>
      <xdr:spPr>
        <a:xfrm>
          <a:off x="102012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38" name="Picture 34"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39" name="Picture 35"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4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41" name="Picture 34"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21</xdr:col>
      <xdr:colOff>0</xdr:colOff>
      <xdr:row>118</xdr:row>
      <xdr:rowOff>0</xdr:rowOff>
    </xdr:from>
    <xdr:to>
      <xdr:col>21</xdr:col>
      <xdr:colOff>9525</xdr:colOff>
      <xdr:row>118</xdr:row>
      <xdr:rowOff>9525</xdr:rowOff>
    </xdr:to>
    <xdr:pic>
      <xdr:nvPicPr>
        <xdr:cNvPr id="1742" name="Picture 33" descr="clip_image2"/>
        <xdr:cNvPicPr>
          <a:picLocks noChangeAspect="1"/>
        </xdr:cNvPicPr>
      </xdr:nvPicPr>
      <xdr:blipFill>
        <a:blip r:embed="rId1"/>
        <a:stretch>
          <a:fillRect/>
        </a:stretch>
      </xdr:blipFill>
      <xdr:spPr>
        <a:xfrm>
          <a:off x="145446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3"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4"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5"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6"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7"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8"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49"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0"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1"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2"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3"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4" name="Picture 33"/>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5"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6"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7"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17</xdr:col>
      <xdr:colOff>438150</xdr:colOff>
      <xdr:row>118</xdr:row>
      <xdr:rowOff>0</xdr:rowOff>
    </xdr:from>
    <xdr:to>
      <xdr:col>18</xdr:col>
      <xdr:colOff>9525</xdr:colOff>
      <xdr:row>118</xdr:row>
      <xdr:rowOff>9525</xdr:rowOff>
    </xdr:to>
    <xdr:pic>
      <xdr:nvPicPr>
        <xdr:cNvPr id="1758"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18</xdr:col>
      <xdr:colOff>0</xdr:colOff>
      <xdr:row>118</xdr:row>
      <xdr:rowOff>0</xdr:rowOff>
    </xdr:from>
    <xdr:to>
      <xdr:col>18</xdr:col>
      <xdr:colOff>9525</xdr:colOff>
      <xdr:row>118</xdr:row>
      <xdr:rowOff>9525</xdr:rowOff>
    </xdr:to>
    <xdr:pic>
      <xdr:nvPicPr>
        <xdr:cNvPr id="1759" name="Picture 33" descr="clip_image2"/>
        <xdr:cNvPicPr>
          <a:picLocks noChangeAspect="1"/>
        </xdr:cNvPicPr>
      </xdr:nvPicPr>
      <xdr:blipFill>
        <a:blip r:embed="rId1"/>
        <a:stretch>
          <a:fillRect/>
        </a:stretch>
      </xdr:blipFill>
      <xdr:spPr>
        <a:xfrm>
          <a:off x="12525375"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1"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3"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5"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7"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69"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1" name="Picture 33"/>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3"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19</xdr:col>
      <xdr:colOff>590550</xdr:colOff>
      <xdr:row>118</xdr:row>
      <xdr:rowOff>0</xdr:rowOff>
    </xdr:from>
    <xdr:to>
      <xdr:col>19</xdr:col>
      <xdr:colOff>600075</xdr:colOff>
      <xdr:row>118</xdr:row>
      <xdr:rowOff>9525</xdr:rowOff>
    </xdr:to>
    <xdr:pic>
      <xdr:nvPicPr>
        <xdr:cNvPr id="1775" name="Picture 33" descr="clip_image2"/>
        <xdr:cNvPicPr>
          <a:picLocks noChangeAspect="1"/>
        </xdr:cNvPicPr>
      </xdr:nvPicPr>
      <xdr:blipFill>
        <a:blip r:embed="rId1"/>
        <a:stretch>
          <a:fillRect/>
        </a:stretch>
      </xdr:blipFill>
      <xdr:spPr>
        <a:xfrm>
          <a:off x="1373505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177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77" name="Picture 35"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78" name="Picture 34"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79" name="Picture 33"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80" name="Picture 35"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81" name="Picture 34"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119</xdr:row>
      <xdr:rowOff>0</xdr:rowOff>
    </xdr:from>
    <xdr:to>
      <xdr:col>23</xdr:col>
      <xdr:colOff>9525</xdr:colOff>
      <xdr:row>119</xdr:row>
      <xdr:rowOff>9525</xdr:rowOff>
    </xdr:to>
    <xdr:pic>
      <xdr:nvPicPr>
        <xdr:cNvPr id="1782" name="Picture 33" descr="clip_image2"/>
        <xdr:cNvPicPr>
          <a:picLocks noChangeAspect="1"/>
        </xdr:cNvPicPr>
      </xdr:nvPicPr>
      <xdr:blipFill>
        <a:blip r:embed="rId1"/>
        <a:stretch>
          <a:fillRect/>
        </a:stretch>
      </xdr:blipFill>
      <xdr:spPr>
        <a:xfrm>
          <a:off x="16278225" y="56455945"/>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3" name="Picture 35"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4" name="Picture 34"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5" name="Picture 33"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6" name="Picture 35"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7" name="Picture 34"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12065</xdr:rowOff>
    </xdr:to>
    <xdr:pic>
      <xdr:nvPicPr>
        <xdr:cNvPr id="1788" name="Picture 33" descr="clip_image2"/>
        <xdr:cNvPicPr>
          <a:picLocks noChangeAspect="1"/>
        </xdr:cNvPicPr>
      </xdr:nvPicPr>
      <xdr:blipFill>
        <a:blip r:embed="rId1"/>
        <a:stretch>
          <a:fillRect/>
        </a:stretch>
      </xdr:blipFill>
      <xdr:spPr>
        <a:xfrm>
          <a:off x="16278225" y="55741570"/>
          <a:ext cx="9525" cy="1206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89"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0"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1"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2"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3"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4"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5"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6"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7"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8" name="Picture 35"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799" name="Picture 34"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118</xdr:row>
      <xdr:rowOff>0</xdr:rowOff>
    </xdr:from>
    <xdr:to>
      <xdr:col>23</xdr:col>
      <xdr:colOff>9525</xdr:colOff>
      <xdr:row>118</xdr:row>
      <xdr:rowOff>9525</xdr:rowOff>
    </xdr:to>
    <xdr:pic>
      <xdr:nvPicPr>
        <xdr:cNvPr id="1800" name="Picture 33" descr="clip_image2"/>
        <xdr:cNvPicPr>
          <a:picLocks noChangeAspect="1"/>
        </xdr:cNvPicPr>
      </xdr:nvPicPr>
      <xdr:blipFill>
        <a:blip r:embed="rId1"/>
        <a:stretch>
          <a:fillRect/>
        </a:stretch>
      </xdr:blipFill>
      <xdr:spPr>
        <a:xfrm>
          <a:off x="16278225" y="55741570"/>
          <a:ext cx="9525" cy="952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1" name="Picture 35"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2" name="Picture 34"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3" name="Picture 33"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4" name="Picture 35"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5" name="Picture 34"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6" name="Picture 33"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7" name="Picture 35"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8" name="Picture 34"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09" name="Picture 33"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10" name="Picture 35"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11" name="Picture 34"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120</xdr:row>
      <xdr:rowOff>0</xdr:rowOff>
    </xdr:from>
    <xdr:to>
      <xdr:col>23</xdr:col>
      <xdr:colOff>9525</xdr:colOff>
      <xdr:row>120</xdr:row>
      <xdr:rowOff>12065</xdr:rowOff>
    </xdr:to>
    <xdr:pic>
      <xdr:nvPicPr>
        <xdr:cNvPr id="1812" name="Picture 33" descr="clip_image2"/>
        <xdr:cNvPicPr>
          <a:picLocks noChangeAspect="1"/>
        </xdr:cNvPicPr>
      </xdr:nvPicPr>
      <xdr:blipFill>
        <a:blip r:embed="rId1"/>
        <a:stretch>
          <a:fillRect/>
        </a:stretch>
      </xdr:blipFill>
      <xdr:spPr>
        <a:xfrm>
          <a:off x="16278225" y="57027445"/>
          <a:ext cx="9525" cy="1206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3" name="Picture 35"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4" name="Picture 34"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5" name="Picture 33"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6" name="Picture 35"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7" name="Picture 34"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110</xdr:row>
      <xdr:rowOff>0</xdr:rowOff>
    </xdr:from>
    <xdr:to>
      <xdr:col>23</xdr:col>
      <xdr:colOff>9525</xdr:colOff>
      <xdr:row>110</xdr:row>
      <xdr:rowOff>9525</xdr:rowOff>
    </xdr:to>
    <xdr:pic>
      <xdr:nvPicPr>
        <xdr:cNvPr id="1818" name="Picture 33" descr="clip_image2"/>
        <xdr:cNvPicPr>
          <a:picLocks noChangeAspect="1"/>
        </xdr:cNvPicPr>
      </xdr:nvPicPr>
      <xdr:blipFill>
        <a:blip r:embed="rId1"/>
        <a:stretch>
          <a:fillRect/>
        </a:stretch>
      </xdr:blipFill>
      <xdr:spPr>
        <a:xfrm>
          <a:off x="16278225" y="52026820"/>
          <a:ext cx="9525" cy="952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19" name="Picture 35"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20" name="Picture 34"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21" name="Picture 33"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22" name="Picture 35"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23" name="Picture 34"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109</xdr:row>
      <xdr:rowOff>0</xdr:rowOff>
    </xdr:from>
    <xdr:to>
      <xdr:col>23</xdr:col>
      <xdr:colOff>9525</xdr:colOff>
      <xdr:row>109</xdr:row>
      <xdr:rowOff>12065</xdr:rowOff>
    </xdr:to>
    <xdr:pic>
      <xdr:nvPicPr>
        <xdr:cNvPr id="1824" name="Picture 33" descr="clip_image2"/>
        <xdr:cNvPicPr>
          <a:picLocks noChangeAspect="1"/>
        </xdr:cNvPicPr>
      </xdr:nvPicPr>
      <xdr:blipFill>
        <a:blip r:embed="rId1"/>
        <a:stretch>
          <a:fillRect/>
        </a:stretch>
      </xdr:blipFill>
      <xdr:spPr>
        <a:xfrm>
          <a:off x="16278225" y="51598195"/>
          <a:ext cx="9525" cy="1206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25" name="Picture 35"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26" name="Picture 34"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27" name="Picture 33"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28" name="Picture 35"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29" name="Picture 34"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0" name="Picture 33"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1" name="Picture 35"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2" name="Picture 34"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3" name="Picture 33"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4" name="Picture 35"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5" name="Picture 34"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108</xdr:row>
      <xdr:rowOff>0</xdr:rowOff>
    </xdr:from>
    <xdr:to>
      <xdr:col>23</xdr:col>
      <xdr:colOff>9525</xdr:colOff>
      <xdr:row>108</xdr:row>
      <xdr:rowOff>9525</xdr:rowOff>
    </xdr:to>
    <xdr:pic>
      <xdr:nvPicPr>
        <xdr:cNvPr id="1836" name="Picture 33" descr="clip_image2"/>
        <xdr:cNvPicPr>
          <a:picLocks noChangeAspect="1"/>
        </xdr:cNvPicPr>
      </xdr:nvPicPr>
      <xdr:blipFill>
        <a:blip r:embed="rId1"/>
        <a:stretch>
          <a:fillRect/>
        </a:stretch>
      </xdr:blipFill>
      <xdr:spPr>
        <a:xfrm>
          <a:off x="16278225" y="51026695"/>
          <a:ext cx="9525" cy="952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37" name="Picture 35"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38" name="Picture 34"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39" name="Picture 33"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0" name="Picture 35"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1" name="Picture 34"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2" name="Picture 33"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3" name="Picture 35"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4" name="Picture 34"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5" name="Picture 33"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6" name="Picture 35"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7" name="Picture 34"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23</xdr:col>
      <xdr:colOff>0</xdr:colOff>
      <xdr:row>111</xdr:row>
      <xdr:rowOff>0</xdr:rowOff>
    </xdr:from>
    <xdr:to>
      <xdr:col>23</xdr:col>
      <xdr:colOff>9525</xdr:colOff>
      <xdr:row>111</xdr:row>
      <xdr:rowOff>12065</xdr:rowOff>
    </xdr:to>
    <xdr:pic>
      <xdr:nvPicPr>
        <xdr:cNvPr id="1848" name="Picture 33" descr="clip_image2"/>
        <xdr:cNvPicPr>
          <a:picLocks noChangeAspect="1"/>
        </xdr:cNvPicPr>
      </xdr:nvPicPr>
      <xdr:blipFill>
        <a:blip r:embed="rId1"/>
        <a:stretch>
          <a:fillRect/>
        </a:stretch>
      </xdr:blipFill>
      <xdr:spPr>
        <a:xfrm>
          <a:off x="16278225" y="524554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4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5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5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5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5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5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855"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856"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57"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858"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59"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60"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861"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862"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63"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864"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65"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866"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6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6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6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7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7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7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7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7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7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7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7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7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79"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80"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81"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8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83"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84"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85"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86"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87"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8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89"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90"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91"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92"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93"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9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9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9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89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898"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899"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90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01"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02"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903"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04"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05"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06"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07"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08"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909"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10"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11"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12"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13"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14"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915" name="Picture 33"/>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16" name="Picture 34"/>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17" name="Picture 35"/>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18" name="Picture 33"/>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19" name="Picture 34"/>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20" name="Picture 33"/>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921"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22"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23"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24"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25"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26"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927"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10160</xdr:colOff>
      <xdr:row>117</xdr:row>
      <xdr:rowOff>9525</xdr:rowOff>
    </xdr:to>
    <xdr:pic>
      <xdr:nvPicPr>
        <xdr:cNvPr id="1928" name="Picture 34" descr="clip_image2"/>
        <xdr:cNvPicPr>
          <a:picLocks noChangeAspect="1"/>
        </xdr:cNvPicPr>
      </xdr:nvPicPr>
      <xdr:blipFill>
        <a:blip r:embed="rId1"/>
        <a:stretch>
          <a:fillRect/>
        </a:stretch>
      </xdr:blipFill>
      <xdr:spPr>
        <a:xfrm>
          <a:off x="15259050" y="55312945"/>
          <a:ext cx="10160"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929" name="Picture 35"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22</xdr:col>
      <xdr:colOff>0</xdr:colOff>
      <xdr:row>117</xdr:row>
      <xdr:rowOff>0</xdr:rowOff>
    </xdr:from>
    <xdr:to>
      <xdr:col>22</xdr:col>
      <xdr:colOff>10160</xdr:colOff>
      <xdr:row>117</xdr:row>
      <xdr:rowOff>9525</xdr:rowOff>
    </xdr:to>
    <xdr:pic>
      <xdr:nvPicPr>
        <xdr:cNvPr id="1930" name="Picture 33" descr="clip_image2"/>
        <xdr:cNvPicPr>
          <a:picLocks noChangeAspect="1"/>
        </xdr:cNvPicPr>
      </xdr:nvPicPr>
      <xdr:blipFill>
        <a:blip r:embed="rId1"/>
        <a:stretch>
          <a:fillRect/>
        </a:stretch>
      </xdr:blipFill>
      <xdr:spPr>
        <a:xfrm>
          <a:off x="15259050" y="55312945"/>
          <a:ext cx="10160"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931" name="Picture 34"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23</xdr:col>
      <xdr:colOff>0</xdr:colOff>
      <xdr:row>117</xdr:row>
      <xdr:rowOff>0</xdr:rowOff>
    </xdr:from>
    <xdr:to>
      <xdr:col>23</xdr:col>
      <xdr:colOff>9525</xdr:colOff>
      <xdr:row>117</xdr:row>
      <xdr:rowOff>9525</xdr:rowOff>
    </xdr:to>
    <xdr:pic>
      <xdr:nvPicPr>
        <xdr:cNvPr id="1932" name="Picture 33" descr="clip_image2"/>
        <xdr:cNvPicPr>
          <a:picLocks noChangeAspect="1"/>
        </xdr:cNvPicPr>
      </xdr:nvPicPr>
      <xdr:blipFill>
        <a:blip r:embed="rId1"/>
        <a:stretch>
          <a:fillRect/>
        </a:stretch>
      </xdr:blipFill>
      <xdr:spPr>
        <a:xfrm>
          <a:off x="1627822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9525</xdr:rowOff>
    </xdr:to>
    <xdr:pic>
      <xdr:nvPicPr>
        <xdr:cNvPr id="1933" name="Picture 33" descr="clip_image2"/>
        <xdr:cNvPicPr>
          <a:picLocks noChangeAspect="1"/>
        </xdr:cNvPicPr>
      </xdr:nvPicPr>
      <xdr:blipFill>
        <a:blip r:embed="rId1"/>
        <a:stretch>
          <a:fillRect/>
        </a:stretch>
      </xdr:blipFill>
      <xdr:spPr>
        <a:xfrm>
          <a:off x="102012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934" name="Picture 34"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35" name="Picture 35"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193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37"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38"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12</xdr:col>
      <xdr:colOff>685800</xdr:colOff>
      <xdr:row>117</xdr:row>
      <xdr:rowOff>0</xdr:rowOff>
    </xdr:from>
    <xdr:to>
      <xdr:col>13</xdr:col>
      <xdr:colOff>9525</xdr:colOff>
      <xdr:row>117</xdr:row>
      <xdr:rowOff>12065</xdr:rowOff>
    </xdr:to>
    <xdr:pic>
      <xdr:nvPicPr>
        <xdr:cNvPr id="1939"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40"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41"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42"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43"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44"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45" name="Picture 34"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9525</xdr:rowOff>
    </xdr:to>
    <xdr:pic>
      <xdr:nvPicPr>
        <xdr:cNvPr id="1946" name="Picture 33" descr="clip_image2"/>
        <xdr:cNvPicPr>
          <a:picLocks noChangeAspect="1"/>
        </xdr:cNvPicPr>
      </xdr:nvPicPr>
      <xdr:blipFill>
        <a:blip r:embed="rId1"/>
        <a:stretch>
          <a:fillRect/>
        </a:stretch>
      </xdr:blipFill>
      <xdr:spPr>
        <a:xfrm>
          <a:off x="14544675" y="55312945"/>
          <a:ext cx="9525" cy="9525"/>
        </a:xfrm>
        <a:prstGeom prst="rect">
          <a:avLst/>
        </a:prstGeom>
        <a:noFill/>
        <a:ln w="9525">
          <a:noFill/>
        </a:ln>
      </xdr:spPr>
    </xdr:pic>
    <xdr:clientData/>
  </xdr:twoCellAnchor>
  <xdr:twoCellAnchor editAs="oneCell">
    <xdr:from>
      <xdr:col>13</xdr:col>
      <xdr:colOff>0</xdr:colOff>
      <xdr:row>117</xdr:row>
      <xdr:rowOff>0</xdr:rowOff>
    </xdr:from>
    <xdr:to>
      <xdr:col>13</xdr:col>
      <xdr:colOff>9525</xdr:colOff>
      <xdr:row>117</xdr:row>
      <xdr:rowOff>12065</xdr:rowOff>
    </xdr:to>
    <xdr:pic>
      <xdr:nvPicPr>
        <xdr:cNvPr id="1947" name="Picture 33" descr="clip_image2"/>
        <xdr:cNvPicPr>
          <a:picLocks noChangeAspect="1"/>
        </xdr:cNvPicPr>
      </xdr:nvPicPr>
      <xdr:blipFill>
        <a:blip r:embed="rId1"/>
        <a:stretch>
          <a:fillRect/>
        </a:stretch>
      </xdr:blipFill>
      <xdr:spPr>
        <a:xfrm>
          <a:off x="102012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48" name="Picture 34"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49" name="Picture 35"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12065</xdr:rowOff>
    </xdr:to>
    <xdr:pic>
      <xdr:nvPicPr>
        <xdr:cNvPr id="1950" name="Picture 33" descr="clip_image2"/>
        <xdr:cNvPicPr>
          <a:picLocks noChangeAspect="1"/>
        </xdr:cNvPicPr>
      </xdr:nvPicPr>
      <xdr:blipFill>
        <a:blip r:embed="rId1"/>
        <a:stretch>
          <a:fillRect/>
        </a:stretch>
      </xdr:blipFill>
      <xdr:spPr>
        <a:xfrm>
          <a:off x="13830300"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51" name="Picture 34"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21</xdr:col>
      <xdr:colOff>0</xdr:colOff>
      <xdr:row>117</xdr:row>
      <xdr:rowOff>0</xdr:rowOff>
    </xdr:from>
    <xdr:to>
      <xdr:col>21</xdr:col>
      <xdr:colOff>9525</xdr:colOff>
      <xdr:row>117</xdr:row>
      <xdr:rowOff>12065</xdr:rowOff>
    </xdr:to>
    <xdr:pic>
      <xdr:nvPicPr>
        <xdr:cNvPr id="1952" name="Picture 33" descr="clip_image2"/>
        <xdr:cNvPicPr>
          <a:picLocks noChangeAspect="1"/>
        </xdr:cNvPicPr>
      </xdr:nvPicPr>
      <xdr:blipFill>
        <a:blip r:embed="rId1"/>
        <a:stretch>
          <a:fillRect/>
        </a:stretch>
      </xdr:blipFill>
      <xdr:spPr>
        <a:xfrm>
          <a:off x="14544675" y="553129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53"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54"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55"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5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5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5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1959"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1960"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61"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1962"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63"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64"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1965"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1966"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67"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1968"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69"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1970"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7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7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7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7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7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7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77"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78"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79"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80"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81"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82"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83"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84"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85"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8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8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8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89"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90"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91"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9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93"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94"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1995"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96"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97"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199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1999"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00"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00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00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0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00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0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0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2007"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08"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09"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10"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11"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12"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2013"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14"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15"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16"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17"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18"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2019" name="Picture 33"/>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20" name="Picture 34"/>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21" name="Picture 35"/>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22" name="Picture 33"/>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23" name="Picture 34"/>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24" name="Picture 33"/>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2025"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26"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27"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28"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29"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30"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03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22</xdr:col>
      <xdr:colOff>0</xdr:colOff>
      <xdr:row>122</xdr:row>
      <xdr:rowOff>0</xdr:rowOff>
    </xdr:from>
    <xdr:to>
      <xdr:col>22</xdr:col>
      <xdr:colOff>10160</xdr:colOff>
      <xdr:row>122</xdr:row>
      <xdr:rowOff>9525</xdr:rowOff>
    </xdr:to>
    <xdr:pic>
      <xdr:nvPicPr>
        <xdr:cNvPr id="2032" name="Picture 34" descr="clip_image2"/>
        <xdr:cNvPicPr>
          <a:picLocks noChangeAspect="1"/>
        </xdr:cNvPicPr>
      </xdr:nvPicPr>
      <xdr:blipFill>
        <a:blip r:embed="rId1"/>
        <a:stretch>
          <a:fillRect/>
        </a:stretch>
      </xdr:blipFill>
      <xdr:spPr>
        <a:xfrm>
          <a:off x="15259050" y="58170445"/>
          <a:ext cx="10160"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033" name="Picture 35"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22</xdr:col>
      <xdr:colOff>0</xdr:colOff>
      <xdr:row>122</xdr:row>
      <xdr:rowOff>0</xdr:rowOff>
    </xdr:from>
    <xdr:to>
      <xdr:col>22</xdr:col>
      <xdr:colOff>10160</xdr:colOff>
      <xdr:row>122</xdr:row>
      <xdr:rowOff>9525</xdr:rowOff>
    </xdr:to>
    <xdr:pic>
      <xdr:nvPicPr>
        <xdr:cNvPr id="2034" name="Picture 33" descr="clip_image2"/>
        <xdr:cNvPicPr>
          <a:picLocks noChangeAspect="1"/>
        </xdr:cNvPicPr>
      </xdr:nvPicPr>
      <xdr:blipFill>
        <a:blip r:embed="rId1"/>
        <a:stretch>
          <a:fillRect/>
        </a:stretch>
      </xdr:blipFill>
      <xdr:spPr>
        <a:xfrm>
          <a:off x="15259050" y="58170445"/>
          <a:ext cx="10160"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035" name="Picture 34"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036" name="Picture 33"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037"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038"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39"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040"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41"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42"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12</xdr:col>
      <xdr:colOff>685800</xdr:colOff>
      <xdr:row>122</xdr:row>
      <xdr:rowOff>0</xdr:rowOff>
    </xdr:from>
    <xdr:to>
      <xdr:col>13</xdr:col>
      <xdr:colOff>9525</xdr:colOff>
      <xdr:row>122</xdr:row>
      <xdr:rowOff>12065</xdr:rowOff>
    </xdr:to>
    <xdr:pic>
      <xdr:nvPicPr>
        <xdr:cNvPr id="2043"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44"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45"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46"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47"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48"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49"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050"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12065</xdr:rowOff>
    </xdr:to>
    <xdr:pic>
      <xdr:nvPicPr>
        <xdr:cNvPr id="2051" name="Picture 33" descr="clip_image2"/>
        <xdr:cNvPicPr>
          <a:picLocks noChangeAspect="1"/>
        </xdr:cNvPicPr>
      </xdr:nvPicPr>
      <xdr:blipFill>
        <a:blip r:embed="rId1"/>
        <a:stretch>
          <a:fillRect/>
        </a:stretch>
      </xdr:blipFill>
      <xdr:spPr>
        <a:xfrm>
          <a:off x="102012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52" name="Picture 34"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53" name="Picture 35"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12065</xdr:rowOff>
    </xdr:to>
    <xdr:pic>
      <xdr:nvPicPr>
        <xdr:cNvPr id="2054" name="Picture 33" descr="clip_image2"/>
        <xdr:cNvPicPr>
          <a:picLocks noChangeAspect="1"/>
        </xdr:cNvPicPr>
      </xdr:nvPicPr>
      <xdr:blipFill>
        <a:blip r:embed="rId1"/>
        <a:stretch>
          <a:fillRect/>
        </a:stretch>
      </xdr:blipFill>
      <xdr:spPr>
        <a:xfrm>
          <a:off x="13830300"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55" name="Picture 34"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12065</xdr:rowOff>
    </xdr:to>
    <xdr:pic>
      <xdr:nvPicPr>
        <xdr:cNvPr id="2056" name="Picture 33" descr="clip_image2"/>
        <xdr:cNvPicPr>
          <a:picLocks noChangeAspect="1"/>
        </xdr:cNvPicPr>
      </xdr:nvPicPr>
      <xdr:blipFill>
        <a:blip r:embed="rId1"/>
        <a:stretch>
          <a:fillRect/>
        </a:stretch>
      </xdr:blipFill>
      <xdr:spPr>
        <a:xfrm>
          <a:off x="14544675" y="581704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57"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58"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59"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60"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61"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62"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063"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064"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65"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066"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67"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68"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069"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070"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71"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072"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73"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074"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7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76"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77"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78"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79"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80"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8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8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8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8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8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8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87"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88"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89"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90"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91"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92"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93"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94"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95"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096"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97"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098"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099"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00"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01"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02"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03"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04"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10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06"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07"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08"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09"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10"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111"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12"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13"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14"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15"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16"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117"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18"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19"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20"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21"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22"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123" name="Picture 33"/>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24" name="Picture 34"/>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25" name="Picture 35"/>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26" name="Picture 33"/>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27" name="Picture 34"/>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28" name="Picture 33"/>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129"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30"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31"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32"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33"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34"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135"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22</xdr:col>
      <xdr:colOff>0</xdr:colOff>
      <xdr:row>121</xdr:row>
      <xdr:rowOff>0</xdr:rowOff>
    </xdr:from>
    <xdr:to>
      <xdr:col>22</xdr:col>
      <xdr:colOff>10160</xdr:colOff>
      <xdr:row>121</xdr:row>
      <xdr:rowOff>9525</xdr:rowOff>
    </xdr:to>
    <xdr:pic>
      <xdr:nvPicPr>
        <xdr:cNvPr id="2136" name="Picture 34" descr="clip_image2"/>
        <xdr:cNvPicPr>
          <a:picLocks noChangeAspect="1"/>
        </xdr:cNvPicPr>
      </xdr:nvPicPr>
      <xdr:blipFill>
        <a:blip r:embed="rId1"/>
        <a:stretch>
          <a:fillRect/>
        </a:stretch>
      </xdr:blipFill>
      <xdr:spPr>
        <a:xfrm>
          <a:off x="15259050" y="57598945"/>
          <a:ext cx="10160"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2137" name="Picture 35"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22</xdr:col>
      <xdr:colOff>0</xdr:colOff>
      <xdr:row>121</xdr:row>
      <xdr:rowOff>0</xdr:rowOff>
    </xdr:from>
    <xdr:to>
      <xdr:col>22</xdr:col>
      <xdr:colOff>10160</xdr:colOff>
      <xdr:row>121</xdr:row>
      <xdr:rowOff>9525</xdr:rowOff>
    </xdr:to>
    <xdr:pic>
      <xdr:nvPicPr>
        <xdr:cNvPr id="2138" name="Picture 33" descr="clip_image2"/>
        <xdr:cNvPicPr>
          <a:picLocks noChangeAspect="1"/>
        </xdr:cNvPicPr>
      </xdr:nvPicPr>
      <xdr:blipFill>
        <a:blip r:embed="rId1"/>
        <a:stretch>
          <a:fillRect/>
        </a:stretch>
      </xdr:blipFill>
      <xdr:spPr>
        <a:xfrm>
          <a:off x="15259050" y="57598945"/>
          <a:ext cx="10160"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2139" name="Picture 34"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23</xdr:col>
      <xdr:colOff>0</xdr:colOff>
      <xdr:row>121</xdr:row>
      <xdr:rowOff>0</xdr:rowOff>
    </xdr:from>
    <xdr:to>
      <xdr:col>23</xdr:col>
      <xdr:colOff>9525</xdr:colOff>
      <xdr:row>121</xdr:row>
      <xdr:rowOff>9525</xdr:rowOff>
    </xdr:to>
    <xdr:pic>
      <xdr:nvPicPr>
        <xdr:cNvPr id="2140" name="Picture 33" descr="clip_image2"/>
        <xdr:cNvPicPr>
          <a:picLocks noChangeAspect="1"/>
        </xdr:cNvPicPr>
      </xdr:nvPicPr>
      <xdr:blipFill>
        <a:blip r:embed="rId1"/>
        <a:stretch>
          <a:fillRect/>
        </a:stretch>
      </xdr:blipFill>
      <xdr:spPr>
        <a:xfrm>
          <a:off x="1627822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9525</xdr:rowOff>
    </xdr:to>
    <xdr:pic>
      <xdr:nvPicPr>
        <xdr:cNvPr id="2141" name="Picture 33" descr="clip_image2"/>
        <xdr:cNvPicPr>
          <a:picLocks noChangeAspect="1"/>
        </xdr:cNvPicPr>
      </xdr:nvPicPr>
      <xdr:blipFill>
        <a:blip r:embed="rId1"/>
        <a:stretch>
          <a:fillRect/>
        </a:stretch>
      </xdr:blipFill>
      <xdr:spPr>
        <a:xfrm>
          <a:off x="102012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42" name="Picture 34"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43" name="Picture 35"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9525</xdr:rowOff>
    </xdr:to>
    <xdr:pic>
      <xdr:nvPicPr>
        <xdr:cNvPr id="2144" name="Picture 33" descr="clip_image2"/>
        <xdr:cNvPicPr>
          <a:picLocks noChangeAspect="1"/>
        </xdr:cNvPicPr>
      </xdr:nvPicPr>
      <xdr:blipFill>
        <a:blip r:embed="rId1"/>
        <a:stretch>
          <a:fillRect/>
        </a:stretch>
      </xdr:blipFill>
      <xdr:spPr>
        <a:xfrm>
          <a:off x="13830300"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45"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46"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12</xdr:col>
      <xdr:colOff>685800</xdr:colOff>
      <xdr:row>121</xdr:row>
      <xdr:rowOff>0</xdr:rowOff>
    </xdr:from>
    <xdr:to>
      <xdr:col>13</xdr:col>
      <xdr:colOff>9525</xdr:colOff>
      <xdr:row>121</xdr:row>
      <xdr:rowOff>12065</xdr:rowOff>
    </xdr:to>
    <xdr:pic>
      <xdr:nvPicPr>
        <xdr:cNvPr id="2147"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48"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49"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50"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51"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52"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53" name="Picture 34"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9525</xdr:rowOff>
    </xdr:to>
    <xdr:pic>
      <xdr:nvPicPr>
        <xdr:cNvPr id="2154" name="Picture 33" descr="clip_image2"/>
        <xdr:cNvPicPr>
          <a:picLocks noChangeAspect="1"/>
        </xdr:cNvPicPr>
      </xdr:nvPicPr>
      <xdr:blipFill>
        <a:blip r:embed="rId1"/>
        <a:stretch>
          <a:fillRect/>
        </a:stretch>
      </xdr:blipFill>
      <xdr:spPr>
        <a:xfrm>
          <a:off x="14544675" y="57598945"/>
          <a:ext cx="9525" cy="9525"/>
        </a:xfrm>
        <a:prstGeom prst="rect">
          <a:avLst/>
        </a:prstGeom>
        <a:noFill/>
        <a:ln w="9525">
          <a:noFill/>
        </a:ln>
      </xdr:spPr>
    </xdr:pic>
    <xdr:clientData/>
  </xdr:twoCellAnchor>
  <xdr:twoCellAnchor editAs="oneCell">
    <xdr:from>
      <xdr:col>13</xdr:col>
      <xdr:colOff>0</xdr:colOff>
      <xdr:row>121</xdr:row>
      <xdr:rowOff>0</xdr:rowOff>
    </xdr:from>
    <xdr:to>
      <xdr:col>13</xdr:col>
      <xdr:colOff>9525</xdr:colOff>
      <xdr:row>121</xdr:row>
      <xdr:rowOff>12065</xdr:rowOff>
    </xdr:to>
    <xdr:pic>
      <xdr:nvPicPr>
        <xdr:cNvPr id="2155" name="Picture 33" descr="clip_image2"/>
        <xdr:cNvPicPr>
          <a:picLocks noChangeAspect="1"/>
        </xdr:cNvPicPr>
      </xdr:nvPicPr>
      <xdr:blipFill>
        <a:blip r:embed="rId1"/>
        <a:stretch>
          <a:fillRect/>
        </a:stretch>
      </xdr:blipFill>
      <xdr:spPr>
        <a:xfrm>
          <a:off x="102012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56" name="Picture 34"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57" name="Picture 35"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20</xdr:col>
      <xdr:colOff>0</xdr:colOff>
      <xdr:row>121</xdr:row>
      <xdr:rowOff>0</xdr:rowOff>
    </xdr:from>
    <xdr:to>
      <xdr:col>20</xdr:col>
      <xdr:colOff>9525</xdr:colOff>
      <xdr:row>121</xdr:row>
      <xdr:rowOff>12065</xdr:rowOff>
    </xdr:to>
    <xdr:pic>
      <xdr:nvPicPr>
        <xdr:cNvPr id="2158" name="Picture 33" descr="clip_image2"/>
        <xdr:cNvPicPr>
          <a:picLocks noChangeAspect="1"/>
        </xdr:cNvPicPr>
      </xdr:nvPicPr>
      <xdr:blipFill>
        <a:blip r:embed="rId1"/>
        <a:stretch>
          <a:fillRect/>
        </a:stretch>
      </xdr:blipFill>
      <xdr:spPr>
        <a:xfrm>
          <a:off x="13830300"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59" name="Picture 34"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21</xdr:col>
      <xdr:colOff>0</xdr:colOff>
      <xdr:row>121</xdr:row>
      <xdr:rowOff>0</xdr:rowOff>
    </xdr:from>
    <xdr:to>
      <xdr:col>21</xdr:col>
      <xdr:colOff>9525</xdr:colOff>
      <xdr:row>121</xdr:row>
      <xdr:rowOff>12065</xdr:rowOff>
    </xdr:to>
    <xdr:pic>
      <xdr:nvPicPr>
        <xdr:cNvPr id="2160" name="Picture 33" descr="clip_image2"/>
        <xdr:cNvPicPr>
          <a:picLocks noChangeAspect="1"/>
        </xdr:cNvPicPr>
      </xdr:nvPicPr>
      <xdr:blipFill>
        <a:blip r:embed="rId1"/>
        <a:stretch>
          <a:fillRect/>
        </a:stretch>
      </xdr:blipFill>
      <xdr:spPr>
        <a:xfrm>
          <a:off x="14544675" y="57598945"/>
          <a:ext cx="9525" cy="1206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6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6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6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6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6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6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67"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68"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69"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70"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71"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72"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73"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74"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75"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7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7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7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79"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80"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81"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8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83"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84"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85"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86"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87"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8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89"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90"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9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9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9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9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9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9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197"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198"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199"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00"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01"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02"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03"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04"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05"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0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0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0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09"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10"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11"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1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13"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14"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15"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16"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17"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1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19"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20"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2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2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2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2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2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2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27" name="Picture 33"/>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28" name="Picture 34"/>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29" name="Picture 35"/>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30" name="Picture 33"/>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31" name="Picture 34"/>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32" name="Picture 33"/>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33"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34"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35"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3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3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3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39"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22</xdr:col>
      <xdr:colOff>0</xdr:colOff>
      <xdr:row>122</xdr:row>
      <xdr:rowOff>0</xdr:rowOff>
    </xdr:from>
    <xdr:to>
      <xdr:col>22</xdr:col>
      <xdr:colOff>10160</xdr:colOff>
      <xdr:row>122</xdr:row>
      <xdr:rowOff>9525</xdr:rowOff>
    </xdr:to>
    <xdr:pic>
      <xdr:nvPicPr>
        <xdr:cNvPr id="2240" name="Picture 34" descr="clip_image2"/>
        <xdr:cNvPicPr>
          <a:picLocks noChangeAspect="1"/>
        </xdr:cNvPicPr>
      </xdr:nvPicPr>
      <xdr:blipFill>
        <a:blip r:embed="rId1"/>
        <a:stretch>
          <a:fillRect/>
        </a:stretch>
      </xdr:blipFill>
      <xdr:spPr>
        <a:xfrm>
          <a:off x="15259050" y="58170445"/>
          <a:ext cx="10160"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241" name="Picture 35"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22</xdr:col>
      <xdr:colOff>0</xdr:colOff>
      <xdr:row>122</xdr:row>
      <xdr:rowOff>0</xdr:rowOff>
    </xdr:from>
    <xdr:to>
      <xdr:col>22</xdr:col>
      <xdr:colOff>10160</xdr:colOff>
      <xdr:row>122</xdr:row>
      <xdr:rowOff>9525</xdr:rowOff>
    </xdr:to>
    <xdr:pic>
      <xdr:nvPicPr>
        <xdr:cNvPr id="2242" name="Picture 33" descr="clip_image2"/>
        <xdr:cNvPicPr>
          <a:picLocks noChangeAspect="1"/>
        </xdr:cNvPicPr>
      </xdr:nvPicPr>
      <xdr:blipFill>
        <a:blip r:embed="rId1"/>
        <a:stretch>
          <a:fillRect/>
        </a:stretch>
      </xdr:blipFill>
      <xdr:spPr>
        <a:xfrm>
          <a:off x="15259050" y="58170445"/>
          <a:ext cx="10160"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243" name="Picture 34"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23</xdr:col>
      <xdr:colOff>0</xdr:colOff>
      <xdr:row>122</xdr:row>
      <xdr:rowOff>0</xdr:rowOff>
    </xdr:from>
    <xdr:to>
      <xdr:col>23</xdr:col>
      <xdr:colOff>9525</xdr:colOff>
      <xdr:row>122</xdr:row>
      <xdr:rowOff>9525</xdr:rowOff>
    </xdr:to>
    <xdr:pic>
      <xdr:nvPicPr>
        <xdr:cNvPr id="2244" name="Picture 33" descr="clip_image2"/>
        <xdr:cNvPicPr>
          <a:picLocks noChangeAspect="1"/>
        </xdr:cNvPicPr>
      </xdr:nvPicPr>
      <xdr:blipFill>
        <a:blip r:embed="rId1"/>
        <a:stretch>
          <a:fillRect/>
        </a:stretch>
      </xdr:blipFill>
      <xdr:spPr>
        <a:xfrm>
          <a:off x="1627822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45"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46"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47"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4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49"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0"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12</xdr:col>
      <xdr:colOff>685800</xdr:colOff>
      <xdr:row>122</xdr:row>
      <xdr:rowOff>0</xdr:rowOff>
    </xdr:from>
    <xdr:to>
      <xdr:col>13</xdr:col>
      <xdr:colOff>9525</xdr:colOff>
      <xdr:row>122</xdr:row>
      <xdr:rowOff>9525</xdr:rowOff>
    </xdr:to>
    <xdr:pic>
      <xdr:nvPicPr>
        <xdr:cNvPr id="2251"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52"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3"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5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5"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6"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7"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58"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13</xdr:col>
      <xdr:colOff>0</xdr:colOff>
      <xdr:row>122</xdr:row>
      <xdr:rowOff>0</xdr:rowOff>
    </xdr:from>
    <xdr:to>
      <xdr:col>13</xdr:col>
      <xdr:colOff>9525</xdr:colOff>
      <xdr:row>122</xdr:row>
      <xdr:rowOff>9525</xdr:rowOff>
    </xdr:to>
    <xdr:pic>
      <xdr:nvPicPr>
        <xdr:cNvPr id="2259" name="Picture 33" descr="clip_image2"/>
        <xdr:cNvPicPr>
          <a:picLocks noChangeAspect="1"/>
        </xdr:cNvPicPr>
      </xdr:nvPicPr>
      <xdr:blipFill>
        <a:blip r:embed="rId1"/>
        <a:stretch>
          <a:fillRect/>
        </a:stretch>
      </xdr:blipFill>
      <xdr:spPr>
        <a:xfrm>
          <a:off x="102012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60" name="Picture 34"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61" name="Picture 35"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6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63" name="Picture 34"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21</xdr:col>
      <xdr:colOff>0</xdr:colOff>
      <xdr:row>122</xdr:row>
      <xdr:rowOff>0</xdr:rowOff>
    </xdr:from>
    <xdr:to>
      <xdr:col>21</xdr:col>
      <xdr:colOff>9525</xdr:colOff>
      <xdr:row>122</xdr:row>
      <xdr:rowOff>9525</xdr:rowOff>
    </xdr:to>
    <xdr:pic>
      <xdr:nvPicPr>
        <xdr:cNvPr id="2264" name="Picture 33" descr="clip_image2"/>
        <xdr:cNvPicPr>
          <a:picLocks noChangeAspect="1"/>
        </xdr:cNvPicPr>
      </xdr:nvPicPr>
      <xdr:blipFill>
        <a:blip r:embed="rId1"/>
        <a:stretch>
          <a:fillRect/>
        </a:stretch>
      </xdr:blipFill>
      <xdr:spPr>
        <a:xfrm>
          <a:off x="145446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65"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66"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67"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68"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69"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0"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1"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2"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3"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4"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5"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6" name="Picture 33"/>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7"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8"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79"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17</xdr:col>
      <xdr:colOff>685800</xdr:colOff>
      <xdr:row>122</xdr:row>
      <xdr:rowOff>0</xdr:rowOff>
    </xdr:from>
    <xdr:to>
      <xdr:col>18</xdr:col>
      <xdr:colOff>9525</xdr:colOff>
      <xdr:row>122</xdr:row>
      <xdr:rowOff>9525</xdr:rowOff>
    </xdr:to>
    <xdr:pic>
      <xdr:nvPicPr>
        <xdr:cNvPr id="2280"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18</xdr:col>
      <xdr:colOff>0</xdr:colOff>
      <xdr:row>122</xdr:row>
      <xdr:rowOff>0</xdr:rowOff>
    </xdr:from>
    <xdr:to>
      <xdr:col>18</xdr:col>
      <xdr:colOff>9525</xdr:colOff>
      <xdr:row>122</xdr:row>
      <xdr:rowOff>9525</xdr:rowOff>
    </xdr:to>
    <xdr:pic>
      <xdr:nvPicPr>
        <xdr:cNvPr id="2281" name="Picture 33" descr="clip_image2"/>
        <xdr:cNvPicPr>
          <a:picLocks noChangeAspect="1"/>
        </xdr:cNvPicPr>
      </xdr:nvPicPr>
      <xdr:blipFill>
        <a:blip r:embed="rId1"/>
        <a:stretch>
          <a:fillRect/>
        </a:stretch>
      </xdr:blipFill>
      <xdr:spPr>
        <a:xfrm>
          <a:off x="12525375"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3"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5"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7"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89"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0"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1"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2"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3" name="Picture 33"/>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4"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5"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6"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19</xdr:col>
      <xdr:colOff>685800</xdr:colOff>
      <xdr:row>122</xdr:row>
      <xdr:rowOff>0</xdr:rowOff>
    </xdr:from>
    <xdr:to>
      <xdr:col>20</xdr:col>
      <xdr:colOff>9525</xdr:colOff>
      <xdr:row>122</xdr:row>
      <xdr:rowOff>9525</xdr:rowOff>
    </xdr:to>
    <xdr:pic>
      <xdr:nvPicPr>
        <xdr:cNvPr id="2297"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20</xdr:col>
      <xdr:colOff>0</xdr:colOff>
      <xdr:row>122</xdr:row>
      <xdr:rowOff>0</xdr:rowOff>
    </xdr:from>
    <xdr:to>
      <xdr:col>20</xdr:col>
      <xdr:colOff>9525</xdr:colOff>
      <xdr:row>122</xdr:row>
      <xdr:rowOff>9525</xdr:rowOff>
    </xdr:to>
    <xdr:pic>
      <xdr:nvPicPr>
        <xdr:cNvPr id="2298" name="Picture 33" descr="clip_image2"/>
        <xdr:cNvPicPr>
          <a:picLocks noChangeAspect="1"/>
        </xdr:cNvPicPr>
      </xdr:nvPicPr>
      <xdr:blipFill>
        <a:blip r:embed="rId1"/>
        <a:stretch>
          <a:fillRect/>
        </a:stretch>
      </xdr:blipFill>
      <xdr:spPr>
        <a:xfrm>
          <a:off x="13830300" y="58170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299" name="Picture 35"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300" name="Picture 34"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301" name="Picture 33"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302" name="Picture 35"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303" name="Picture 34"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9525</xdr:rowOff>
    </xdr:to>
    <xdr:pic>
      <xdr:nvPicPr>
        <xdr:cNvPr id="2304" name="Picture 33" descr="clip_image2"/>
        <xdr:cNvPicPr>
          <a:picLocks noChangeAspect="1"/>
        </xdr:cNvPicPr>
      </xdr:nvPicPr>
      <xdr:blipFill>
        <a:blip r:embed="rId1"/>
        <a:stretch>
          <a:fillRect/>
        </a:stretch>
      </xdr:blipFill>
      <xdr:spPr>
        <a:xfrm>
          <a:off x="16278225" y="593134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05"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06"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07"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08"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09"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10"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1" name="Picture 35"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2" name="Picture 34"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3" name="Picture 33"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4" name="Picture 35"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5" name="Picture 34"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6" name="Picture 33"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7" name="Picture 35"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8" name="Picture 34"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19" name="Picture 33"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20" name="Picture 35"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21" name="Picture 34"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123</xdr:row>
      <xdr:rowOff>0</xdr:rowOff>
    </xdr:from>
    <xdr:to>
      <xdr:col>23</xdr:col>
      <xdr:colOff>9525</xdr:colOff>
      <xdr:row>123</xdr:row>
      <xdr:rowOff>9525</xdr:rowOff>
    </xdr:to>
    <xdr:pic>
      <xdr:nvPicPr>
        <xdr:cNvPr id="2322" name="Picture 33" descr="clip_image2"/>
        <xdr:cNvPicPr>
          <a:picLocks noChangeAspect="1"/>
        </xdr:cNvPicPr>
      </xdr:nvPicPr>
      <xdr:blipFill>
        <a:blip r:embed="rId1"/>
        <a:stretch>
          <a:fillRect/>
        </a:stretch>
      </xdr:blipFill>
      <xdr:spPr>
        <a:xfrm>
          <a:off x="16278225" y="58741945"/>
          <a:ext cx="9525" cy="952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3"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4"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5"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6"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7"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8"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29"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30"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31"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32" name="Picture 35"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33" name="Picture 34"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23</xdr:col>
      <xdr:colOff>0</xdr:colOff>
      <xdr:row>124</xdr:row>
      <xdr:rowOff>0</xdr:rowOff>
    </xdr:from>
    <xdr:to>
      <xdr:col>23</xdr:col>
      <xdr:colOff>9525</xdr:colOff>
      <xdr:row>124</xdr:row>
      <xdr:rowOff>12065</xdr:rowOff>
    </xdr:to>
    <xdr:pic>
      <xdr:nvPicPr>
        <xdr:cNvPr id="2334" name="Picture 33" descr="clip_image2"/>
        <xdr:cNvPicPr>
          <a:picLocks noChangeAspect="1"/>
        </xdr:cNvPicPr>
      </xdr:nvPicPr>
      <xdr:blipFill>
        <a:blip r:embed="rId1"/>
        <a:stretch>
          <a:fillRect/>
        </a:stretch>
      </xdr:blipFill>
      <xdr:spPr>
        <a:xfrm>
          <a:off x="16278225" y="59313445"/>
          <a:ext cx="9525" cy="1206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35"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36"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37"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3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39"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40"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41"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42"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43"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44"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45"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46"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47"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48"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49"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50"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51"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52"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53"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54"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55"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56"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57"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58"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59"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60"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61"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62"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63"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64"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65"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66"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67"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6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69"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70"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71"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72"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73"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74"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75"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76"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77"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78"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79"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80"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81"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82"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83"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84"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85"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86"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87"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88"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89"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90"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91"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92"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93"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94"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395"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96"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97"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39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399"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00"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401" name="Picture 33"/>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02" name="Picture 34"/>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03" name="Picture 35"/>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04" name="Picture 33"/>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05" name="Picture 34"/>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06" name="Picture 33"/>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407"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08"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09"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10"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11"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12"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413"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22</xdr:col>
      <xdr:colOff>0</xdr:colOff>
      <xdr:row>127</xdr:row>
      <xdr:rowOff>0</xdr:rowOff>
    </xdr:from>
    <xdr:to>
      <xdr:col>22</xdr:col>
      <xdr:colOff>10160</xdr:colOff>
      <xdr:row>127</xdr:row>
      <xdr:rowOff>9525</xdr:rowOff>
    </xdr:to>
    <xdr:pic>
      <xdr:nvPicPr>
        <xdr:cNvPr id="2414" name="Picture 34" descr="clip_image2"/>
        <xdr:cNvPicPr>
          <a:picLocks noChangeAspect="1"/>
        </xdr:cNvPicPr>
      </xdr:nvPicPr>
      <xdr:blipFill>
        <a:blip r:embed="rId1"/>
        <a:stretch>
          <a:fillRect/>
        </a:stretch>
      </xdr:blipFill>
      <xdr:spPr>
        <a:xfrm>
          <a:off x="15259050" y="61313695"/>
          <a:ext cx="10160" cy="9525"/>
        </a:xfrm>
        <a:prstGeom prst="rect">
          <a:avLst/>
        </a:prstGeom>
        <a:noFill/>
        <a:ln w="9525">
          <a:noFill/>
        </a:ln>
      </xdr:spPr>
    </xdr:pic>
    <xdr:clientData/>
  </xdr:twoCellAnchor>
  <xdr:twoCellAnchor editAs="oneCell">
    <xdr:from>
      <xdr:col>23</xdr:col>
      <xdr:colOff>0</xdr:colOff>
      <xdr:row>127</xdr:row>
      <xdr:rowOff>0</xdr:rowOff>
    </xdr:from>
    <xdr:to>
      <xdr:col>23</xdr:col>
      <xdr:colOff>9525</xdr:colOff>
      <xdr:row>127</xdr:row>
      <xdr:rowOff>9525</xdr:rowOff>
    </xdr:to>
    <xdr:pic>
      <xdr:nvPicPr>
        <xdr:cNvPr id="2415" name="Picture 35" descr="clip_image2"/>
        <xdr:cNvPicPr>
          <a:picLocks noChangeAspect="1"/>
        </xdr:cNvPicPr>
      </xdr:nvPicPr>
      <xdr:blipFill>
        <a:blip r:embed="rId1"/>
        <a:stretch>
          <a:fillRect/>
        </a:stretch>
      </xdr:blipFill>
      <xdr:spPr>
        <a:xfrm>
          <a:off x="16278225" y="61313695"/>
          <a:ext cx="9525" cy="9525"/>
        </a:xfrm>
        <a:prstGeom prst="rect">
          <a:avLst/>
        </a:prstGeom>
        <a:noFill/>
        <a:ln w="9525">
          <a:noFill/>
        </a:ln>
      </xdr:spPr>
    </xdr:pic>
    <xdr:clientData/>
  </xdr:twoCellAnchor>
  <xdr:twoCellAnchor editAs="oneCell">
    <xdr:from>
      <xdr:col>22</xdr:col>
      <xdr:colOff>0</xdr:colOff>
      <xdr:row>127</xdr:row>
      <xdr:rowOff>0</xdr:rowOff>
    </xdr:from>
    <xdr:to>
      <xdr:col>22</xdr:col>
      <xdr:colOff>10160</xdr:colOff>
      <xdr:row>127</xdr:row>
      <xdr:rowOff>9525</xdr:rowOff>
    </xdr:to>
    <xdr:pic>
      <xdr:nvPicPr>
        <xdr:cNvPr id="2416" name="Picture 33" descr="clip_image2"/>
        <xdr:cNvPicPr>
          <a:picLocks noChangeAspect="1"/>
        </xdr:cNvPicPr>
      </xdr:nvPicPr>
      <xdr:blipFill>
        <a:blip r:embed="rId1"/>
        <a:stretch>
          <a:fillRect/>
        </a:stretch>
      </xdr:blipFill>
      <xdr:spPr>
        <a:xfrm>
          <a:off x="15259050" y="61313695"/>
          <a:ext cx="10160" cy="9525"/>
        </a:xfrm>
        <a:prstGeom prst="rect">
          <a:avLst/>
        </a:prstGeom>
        <a:noFill/>
        <a:ln w="9525">
          <a:noFill/>
        </a:ln>
      </xdr:spPr>
    </xdr:pic>
    <xdr:clientData/>
  </xdr:twoCellAnchor>
  <xdr:twoCellAnchor editAs="oneCell">
    <xdr:from>
      <xdr:col>23</xdr:col>
      <xdr:colOff>0</xdr:colOff>
      <xdr:row>127</xdr:row>
      <xdr:rowOff>0</xdr:rowOff>
    </xdr:from>
    <xdr:to>
      <xdr:col>23</xdr:col>
      <xdr:colOff>9525</xdr:colOff>
      <xdr:row>127</xdr:row>
      <xdr:rowOff>9525</xdr:rowOff>
    </xdr:to>
    <xdr:pic>
      <xdr:nvPicPr>
        <xdr:cNvPr id="2417" name="Picture 34" descr="clip_image2"/>
        <xdr:cNvPicPr>
          <a:picLocks noChangeAspect="1"/>
        </xdr:cNvPicPr>
      </xdr:nvPicPr>
      <xdr:blipFill>
        <a:blip r:embed="rId1"/>
        <a:stretch>
          <a:fillRect/>
        </a:stretch>
      </xdr:blipFill>
      <xdr:spPr>
        <a:xfrm>
          <a:off x="16278225" y="61313695"/>
          <a:ext cx="9525" cy="9525"/>
        </a:xfrm>
        <a:prstGeom prst="rect">
          <a:avLst/>
        </a:prstGeom>
        <a:noFill/>
        <a:ln w="9525">
          <a:noFill/>
        </a:ln>
      </xdr:spPr>
    </xdr:pic>
    <xdr:clientData/>
  </xdr:twoCellAnchor>
  <xdr:twoCellAnchor editAs="oneCell">
    <xdr:from>
      <xdr:col>23</xdr:col>
      <xdr:colOff>0</xdr:colOff>
      <xdr:row>127</xdr:row>
      <xdr:rowOff>0</xdr:rowOff>
    </xdr:from>
    <xdr:to>
      <xdr:col>23</xdr:col>
      <xdr:colOff>9525</xdr:colOff>
      <xdr:row>127</xdr:row>
      <xdr:rowOff>9525</xdr:rowOff>
    </xdr:to>
    <xdr:pic>
      <xdr:nvPicPr>
        <xdr:cNvPr id="2418" name="Picture 33" descr="clip_image2"/>
        <xdr:cNvPicPr>
          <a:picLocks noChangeAspect="1"/>
        </xdr:cNvPicPr>
      </xdr:nvPicPr>
      <xdr:blipFill>
        <a:blip r:embed="rId1"/>
        <a:stretch>
          <a:fillRect/>
        </a:stretch>
      </xdr:blipFill>
      <xdr:spPr>
        <a:xfrm>
          <a:off x="1627822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419"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20"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21"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22"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23"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24"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12</xdr:col>
      <xdr:colOff>685800</xdr:colOff>
      <xdr:row>127</xdr:row>
      <xdr:rowOff>0</xdr:rowOff>
    </xdr:from>
    <xdr:to>
      <xdr:col>13</xdr:col>
      <xdr:colOff>9525</xdr:colOff>
      <xdr:row>127</xdr:row>
      <xdr:rowOff>9525</xdr:rowOff>
    </xdr:to>
    <xdr:pic>
      <xdr:nvPicPr>
        <xdr:cNvPr id="2425"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26"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27"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2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29"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0"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1"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2"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13</xdr:col>
      <xdr:colOff>0</xdr:colOff>
      <xdr:row>127</xdr:row>
      <xdr:rowOff>0</xdr:rowOff>
    </xdr:from>
    <xdr:to>
      <xdr:col>13</xdr:col>
      <xdr:colOff>9525</xdr:colOff>
      <xdr:row>127</xdr:row>
      <xdr:rowOff>9525</xdr:rowOff>
    </xdr:to>
    <xdr:pic>
      <xdr:nvPicPr>
        <xdr:cNvPr id="2433" name="Picture 33" descr="clip_image2"/>
        <xdr:cNvPicPr>
          <a:picLocks noChangeAspect="1"/>
        </xdr:cNvPicPr>
      </xdr:nvPicPr>
      <xdr:blipFill>
        <a:blip r:embed="rId1"/>
        <a:stretch>
          <a:fillRect/>
        </a:stretch>
      </xdr:blipFill>
      <xdr:spPr>
        <a:xfrm>
          <a:off x="102012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34" name="Picture 34"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5" name="Picture 35"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36"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7" name="Picture 34"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21</xdr:col>
      <xdr:colOff>0</xdr:colOff>
      <xdr:row>127</xdr:row>
      <xdr:rowOff>0</xdr:rowOff>
    </xdr:from>
    <xdr:to>
      <xdr:col>21</xdr:col>
      <xdr:colOff>9525</xdr:colOff>
      <xdr:row>127</xdr:row>
      <xdr:rowOff>9525</xdr:rowOff>
    </xdr:to>
    <xdr:pic>
      <xdr:nvPicPr>
        <xdr:cNvPr id="2438" name="Picture 33" descr="clip_image2"/>
        <xdr:cNvPicPr>
          <a:picLocks noChangeAspect="1"/>
        </xdr:cNvPicPr>
      </xdr:nvPicPr>
      <xdr:blipFill>
        <a:blip r:embed="rId1"/>
        <a:stretch>
          <a:fillRect/>
        </a:stretch>
      </xdr:blipFill>
      <xdr:spPr>
        <a:xfrm>
          <a:off x="145446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39"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0"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1"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2"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3"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4"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5"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6"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7"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8"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49"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50" name="Picture 33"/>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51"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52"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53"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17</xdr:col>
      <xdr:colOff>685800</xdr:colOff>
      <xdr:row>127</xdr:row>
      <xdr:rowOff>0</xdr:rowOff>
    </xdr:from>
    <xdr:to>
      <xdr:col>18</xdr:col>
      <xdr:colOff>9525</xdr:colOff>
      <xdr:row>127</xdr:row>
      <xdr:rowOff>9525</xdr:rowOff>
    </xdr:to>
    <xdr:pic>
      <xdr:nvPicPr>
        <xdr:cNvPr id="2454"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18</xdr:col>
      <xdr:colOff>0</xdr:colOff>
      <xdr:row>127</xdr:row>
      <xdr:rowOff>0</xdr:rowOff>
    </xdr:from>
    <xdr:to>
      <xdr:col>18</xdr:col>
      <xdr:colOff>9525</xdr:colOff>
      <xdr:row>127</xdr:row>
      <xdr:rowOff>9525</xdr:rowOff>
    </xdr:to>
    <xdr:pic>
      <xdr:nvPicPr>
        <xdr:cNvPr id="2455" name="Picture 33" descr="clip_image2"/>
        <xdr:cNvPicPr>
          <a:picLocks noChangeAspect="1"/>
        </xdr:cNvPicPr>
      </xdr:nvPicPr>
      <xdr:blipFill>
        <a:blip r:embed="rId1"/>
        <a:stretch>
          <a:fillRect/>
        </a:stretch>
      </xdr:blipFill>
      <xdr:spPr>
        <a:xfrm>
          <a:off x="12525375"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56"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57"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5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59"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0"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1"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2"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3"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4"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5"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6"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7" name="Picture 33"/>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8"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69"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70"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19</xdr:col>
      <xdr:colOff>685800</xdr:colOff>
      <xdr:row>127</xdr:row>
      <xdr:rowOff>0</xdr:rowOff>
    </xdr:from>
    <xdr:to>
      <xdr:col>20</xdr:col>
      <xdr:colOff>9525</xdr:colOff>
      <xdr:row>127</xdr:row>
      <xdr:rowOff>9525</xdr:rowOff>
    </xdr:to>
    <xdr:pic>
      <xdr:nvPicPr>
        <xdr:cNvPr id="2471"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20</xdr:col>
      <xdr:colOff>0</xdr:colOff>
      <xdr:row>127</xdr:row>
      <xdr:rowOff>0</xdr:rowOff>
    </xdr:from>
    <xdr:to>
      <xdr:col>20</xdr:col>
      <xdr:colOff>9525</xdr:colOff>
      <xdr:row>127</xdr:row>
      <xdr:rowOff>9525</xdr:rowOff>
    </xdr:to>
    <xdr:pic>
      <xdr:nvPicPr>
        <xdr:cNvPr id="2472" name="Picture 33" descr="clip_image2"/>
        <xdr:cNvPicPr>
          <a:picLocks noChangeAspect="1"/>
        </xdr:cNvPicPr>
      </xdr:nvPicPr>
      <xdr:blipFill>
        <a:blip r:embed="rId1"/>
        <a:stretch>
          <a:fillRect/>
        </a:stretch>
      </xdr:blipFill>
      <xdr:spPr>
        <a:xfrm>
          <a:off x="13830300" y="61313695"/>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3"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4"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5"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6"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7"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8"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79"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80"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81"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82"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83"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84"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85" name="Picture 35"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86" name="Picture 34"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87" name="Picture 33"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88" name="Picture 35"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89" name="Picture 34"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0" name="Picture 33"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1" name="Picture 35"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2" name="Picture 34"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3" name="Picture 33"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4" name="Picture 35"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5" name="Picture 34"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128</xdr:row>
      <xdr:rowOff>0</xdr:rowOff>
    </xdr:from>
    <xdr:to>
      <xdr:col>23</xdr:col>
      <xdr:colOff>9525</xdr:colOff>
      <xdr:row>128</xdr:row>
      <xdr:rowOff>9525</xdr:rowOff>
    </xdr:to>
    <xdr:pic>
      <xdr:nvPicPr>
        <xdr:cNvPr id="2496" name="Picture 33" descr="clip_image2"/>
        <xdr:cNvPicPr>
          <a:picLocks noChangeAspect="1"/>
        </xdr:cNvPicPr>
      </xdr:nvPicPr>
      <xdr:blipFill>
        <a:blip r:embed="rId1"/>
        <a:stretch>
          <a:fillRect/>
        </a:stretch>
      </xdr:blipFill>
      <xdr:spPr>
        <a:xfrm>
          <a:off x="16278225" y="61885195"/>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97"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98"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499"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0"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1"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2"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3"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4"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5"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6" name="Picture 35"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7" name="Picture 34"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129</xdr:row>
      <xdr:rowOff>0</xdr:rowOff>
    </xdr:from>
    <xdr:to>
      <xdr:col>23</xdr:col>
      <xdr:colOff>9525</xdr:colOff>
      <xdr:row>129</xdr:row>
      <xdr:rowOff>9525</xdr:rowOff>
    </xdr:to>
    <xdr:pic>
      <xdr:nvPicPr>
        <xdr:cNvPr id="2508" name="Picture 33" descr="clip_image2"/>
        <xdr:cNvPicPr>
          <a:picLocks noChangeAspect="1"/>
        </xdr:cNvPicPr>
      </xdr:nvPicPr>
      <xdr:blipFill>
        <a:blip r:embed="rId1"/>
        <a:stretch>
          <a:fillRect/>
        </a:stretch>
      </xdr:blipFill>
      <xdr:spPr>
        <a:xfrm>
          <a:off x="16278225" y="623138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09" name="Picture 35"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0" name="Picture 34"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1" name="Picture 33"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2" name="Picture 35"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3" name="Picture 34"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4" name="Picture 33"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5" name="Picture 35"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6" name="Picture 34"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7" name="Picture 33"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8" name="Picture 35"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19" name="Picture 34"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23</xdr:col>
      <xdr:colOff>0</xdr:colOff>
      <xdr:row>130</xdr:row>
      <xdr:rowOff>0</xdr:rowOff>
    </xdr:from>
    <xdr:to>
      <xdr:col>23</xdr:col>
      <xdr:colOff>9525</xdr:colOff>
      <xdr:row>130</xdr:row>
      <xdr:rowOff>9525</xdr:rowOff>
    </xdr:to>
    <xdr:pic>
      <xdr:nvPicPr>
        <xdr:cNvPr id="2520" name="Picture 33" descr="clip_image2"/>
        <xdr:cNvPicPr>
          <a:picLocks noChangeAspect="1"/>
        </xdr:cNvPicPr>
      </xdr:nvPicPr>
      <xdr:blipFill>
        <a:blip r:embed="rId1"/>
        <a:stretch>
          <a:fillRect/>
        </a:stretch>
      </xdr:blipFill>
      <xdr:spPr>
        <a:xfrm>
          <a:off x="16278225" y="628853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2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2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2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2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2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2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27"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28"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29"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30"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31"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32"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33"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34"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35"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36"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37"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38"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3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4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4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4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4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4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4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4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4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4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4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5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5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5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5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5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5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5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5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5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5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6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6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6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6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6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6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6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6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6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6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7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7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57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7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57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75"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76"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77"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78"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79"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80"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81"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82"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83"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84"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85"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86"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87" name="Picture 33"/>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88" name="Picture 34"/>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89" name="Picture 35"/>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90" name="Picture 33"/>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91" name="Picture 34"/>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92" name="Picture 33"/>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593"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94"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95"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596"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97"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598"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59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600" name="Picture 34"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601"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602" name="Picture 33"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603"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604"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0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0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0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0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0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1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12</xdr:col>
      <xdr:colOff>685800</xdr:colOff>
      <xdr:row>131</xdr:row>
      <xdr:rowOff>0</xdr:rowOff>
    </xdr:from>
    <xdr:to>
      <xdr:col>13</xdr:col>
      <xdr:colOff>9525</xdr:colOff>
      <xdr:row>131</xdr:row>
      <xdr:rowOff>12065</xdr:rowOff>
    </xdr:to>
    <xdr:pic>
      <xdr:nvPicPr>
        <xdr:cNvPr id="2611"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12"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13"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14"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15"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16"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1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1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19"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20"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21"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22"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23"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24"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2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2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2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2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2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3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31"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32"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33"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34"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35"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36"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37"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38"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39"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40"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41"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42"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4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4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4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4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4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4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4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5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5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5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5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5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5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5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5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5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5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6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6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6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6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6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6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6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6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6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6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7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7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7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67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7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7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67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7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67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79"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80"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81"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82"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83"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84"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85"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86"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87"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88"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89"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90"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91" name="Picture 33"/>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92" name="Picture 34"/>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93" name="Picture 35"/>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94" name="Picture 33"/>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95" name="Picture 34"/>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96" name="Picture 33"/>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697"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698"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699"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700"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01"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02"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0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704" name="Picture 34"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705"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706" name="Picture 33"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707"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708"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0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1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1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1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1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1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12</xdr:col>
      <xdr:colOff>685800</xdr:colOff>
      <xdr:row>131</xdr:row>
      <xdr:rowOff>0</xdr:rowOff>
    </xdr:from>
    <xdr:to>
      <xdr:col>13</xdr:col>
      <xdr:colOff>9525</xdr:colOff>
      <xdr:row>131</xdr:row>
      <xdr:rowOff>12065</xdr:rowOff>
    </xdr:to>
    <xdr:pic>
      <xdr:nvPicPr>
        <xdr:cNvPr id="2715"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716"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17"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718"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19"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20"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2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2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723"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724"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25"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726"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27"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728"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2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3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3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3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3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3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3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3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3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3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3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4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4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4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4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4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4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4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4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4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4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5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5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5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5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5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5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5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5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5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5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6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6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6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6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6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6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6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6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6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6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7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7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7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7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7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7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7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7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7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7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8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8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8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8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8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8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8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8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8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8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9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9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9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9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9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795" name="Picture 33"/>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96" name="Picture 34"/>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97" name="Picture 35"/>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798" name="Picture 33"/>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799" name="Picture 34"/>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00" name="Picture 33"/>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80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0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0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0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0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0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80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808" name="Picture 34"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09"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810" name="Picture 33"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11"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12"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81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1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1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1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1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1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12</xdr:col>
      <xdr:colOff>685800</xdr:colOff>
      <xdr:row>131</xdr:row>
      <xdr:rowOff>0</xdr:rowOff>
    </xdr:from>
    <xdr:to>
      <xdr:col>13</xdr:col>
      <xdr:colOff>9525</xdr:colOff>
      <xdr:row>131</xdr:row>
      <xdr:rowOff>9525</xdr:rowOff>
    </xdr:to>
    <xdr:pic>
      <xdr:nvPicPr>
        <xdr:cNvPr id="281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2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2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82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2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2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3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3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83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3"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4"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5"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6"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7"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8"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39"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0"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1"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2"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3"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4" name="Picture 33"/>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5"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6"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7"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17</xdr:col>
      <xdr:colOff>685800</xdr:colOff>
      <xdr:row>131</xdr:row>
      <xdr:rowOff>0</xdr:rowOff>
    </xdr:from>
    <xdr:to>
      <xdr:col>18</xdr:col>
      <xdr:colOff>9525</xdr:colOff>
      <xdr:row>131</xdr:row>
      <xdr:rowOff>9525</xdr:rowOff>
    </xdr:to>
    <xdr:pic>
      <xdr:nvPicPr>
        <xdr:cNvPr id="2848"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18</xdr:col>
      <xdr:colOff>0</xdr:colOff>
      <xdr:row>131</xdr:row>
      <xdr:rowOff>0</xdr:rowOff>
    </xdr:from>
    <xdr:to>
      <xdr:col>18</xdr:col>
      <xdr:colOff>9525</xdr:colOff>
      <xdr:row>131</xdr:row>
      <xdr:rowOff>9525</xdr:rowOff>
    </xdr:to>
    <xdr:pic>
      <xdr:nvPicPr>
        <xdr:cNvPr id="2849" name="Picture 33" descr="clip_image2"/>
        <xdr:cNvPicPr>
          <a:picLocks noChangeAspect="1"/>
        </xdr:cNvPicPr>
      </xdr:nvPicPr>
      <xdr:blipFill>
        <a:blip r:embed="rId1"/>
        <a:stretch>
          <a:fillRect/>
        </a:stretch>
      </xdr:blipFill>
      <xdr:spPr>
        <a:xfrm>
          <a:off x="125253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1"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3"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5"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7"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59"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1" name="Picture 33"/>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3"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19</xdr:col>
      <xdr:colOff>685800</xdr:colOff>
      <xdr:row>131</xdr:row>
      <xdr:rowOff>0</xdr:rowOff>
    </xdr:from>
    <xdr:to>
      <xdr:col>20</xdr:col>
      <xdr:colOff>9525</xdr:colOff>
      <xdr:row>131</xdr:row>
      <xdr:rowOff>9525</xdr:rowOff>
    </xdr:to>
    <xdr:pic>
      <xdr:nvPicPr>
        <xdr:cNvPr id="2865"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86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67"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68"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69"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70"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71"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72"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3"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4"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5"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6"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7"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78"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79"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0"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1"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2"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3"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4"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5"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6"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7"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8"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89"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890"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1"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2"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3"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4"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5"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6"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7"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8"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899"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900" name="Picture 35"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901" name="Picture 34"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12065</xdr:rowOff>
    </xdr:to>
    <xdr:pic>
      <xdr:nvPicPr>
        <xdr:cNvPr id="2902" name="Picture 33" descr="clip_image2"/>
        <xdr:cNvPicPr>
          <a:picLocks noChangeAspect="1"/>
        </xdr:cNvPicPr>
      </xdr:nvPicPr>
      <xdr:blipFill>
        <a:blip r:embed="rId1"/>
        <a:stretch>
          <a:fillRect/>
        </a:stretch>
      </xdr:blipFill>
      <xdr:spPr>
        <a:xfrm>
          <a:off x="1627822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0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0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0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0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0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0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09"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10"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11"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12"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13"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14"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15"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16"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17"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18"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19"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20"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2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2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2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2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2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2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2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2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2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3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3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3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33"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34"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35"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36"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37"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38"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39"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40"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41"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42"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43"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44"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45"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46"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47"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48"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4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5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5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52"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53"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54"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55"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56"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57"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58"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59"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60"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61"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62"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63"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64"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65"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66"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67"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68"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69" name="Picture 33"/>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70" name="Picture 34"/>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71" name="Picture 35"/>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72" name="Picture 33"/>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73" name="Picture 34"/>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74" name="Picture 33"/>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2975"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76"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77"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78"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79"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80"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81"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982" name="Picture 34"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983" name="Picture 35"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22</xdr:col>
      <xdr:colOff>0</xdr:colOff>
      <xdr:row>131</xdr:row>
      <xdr:rowOff>0</xdr:rowOff>
    </xdr:from>
    <xdr:to>
      <xdr:col>22</xdr:col>
      <xdr:colOff>10160</xdr:colOff>
      <xdr:row>131</xdr:row>
      <xdr:rowOff>9525</xdr:rowOff>
    </xdr:to>
    <xdr:pic>
      <xdr:nvPicPr>
        <xdr:cNvPr id="2984" name="Picture 33" descr="clip_image2"/>
        <xdr:cNvPicPr>
          <a:picLocks noChangeAspect="1"/>
        </xdr:cNvPicPr>
      </xdr:nvPicPr>
      <xdr:blipFill>
        <a:blip r:embed="rId1"/>
        <a:stretch>
          <a:fillRect/>
        </a:stretch>
      </xdr:blipFill>
      <xdr:spPr>
        <a:xfrm>
          <a:off x="15259050" y="63456820"/>
          <a:ext cx="10160"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985" name="Picture 34"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23</xdr:col>
      <xdr:colOff>0</xdr:colOff>
      <xdr:row>131</xdr:row>
      <xdr:rowOff>0</xdr:rowOff>
    </xdr:from>
    <xdr:to>
      <xdr:col>23</xdr:col>
      <xdr:colOff>9525</xdr:colOff>
      <xdr:row>131</xdr:row>
      <xdr:rowOff>9525</xdr:rowOff>
    </xdr:to>
    <xdr:pic>
      <xdr:nvPicPr>
        <xdr:cNvPr id="2986" name="Picture 33" descr="clip_image2"/>
        <xdr:cNvPicPr>
          <a:picLocks noChangeAspect="1"/>
        </xdr:cNvPicPr>
      </xdr:nvPicPr>
      <xdr:blipFill>
        <a:blip r:embed="rId1"/>
        <a:stretch>
          <a:fillRect/>
        </a:stretch>
      </xdr:blipFill>
      <xdr:spPr>
        <a:xfrm>
          <a:off x="1627822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9525</xdr:rowOff>
    </xdr:to>
    <xdr:pic>
      <xdr:nvPicPr>
        <xdr:cNvPr id="2987" name="Picture 33" descr="clip_image2"/>
        <xdr:cNvPicPr>
          <a:picLocks noChangeAspect="1"/>
        </xdr:cNvPicPr>
      </xdr:nvPicPr>
      <xdr:blipFill>
        <a:blip r:embed="rId1"/>
        <a:stretch>
          <a:fillRect/>
        </a:stretch>
      </xdr:blipFill>
      <xdr:spPr>
        <a:xfrm>
          <a:off x="102012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88" name="Picture 34"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89" name="Picture 35"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9525</xdr:rowOff>
    </xdr:to>
    <xdr:pic>
      <xdr:nvPicPr>
        <xdr:cNvPr id="2990" name="Picture 33" descr="clip_image2"/>
        <xdr:cNvPicPr>
          <a:picLocks noChangeAspect="1"/>
        </xdr:cNvPicPr>
      </xdr:nvPicPr>
      <xdr:blipFill>
        <a:blip r:embed="rId1"/>
        <a:stretch>
          <a:fillRect/>
        </a:stretch>
      </xdr:blipFill>
      <xdr:spPr>
        <a:xfrm>
          <a:off x="13830300"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91"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92"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12</xdr:col>
      <xdr:colOff>685800</xdr:colOff>
      <xdr:row>131</xdr:row>
      <xdr:rowOff>0</xdr:rowOff>
    </xdr:from>
    <xdr:to>
      <xdr:col>13</xdr:col>
      <xdr:colOff>9525</xdr:colOff>
      <xdr:row>131</xdr:row>
      <xdr:rowOff>12065</xdr:rowOff>
    </xdr:to>
    <xdr:pic>
      <xdr:nvPicPr>
        <xdr:cNvPr id="2993"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94"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95"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2996"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97"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2998"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2999" name="Picture 34"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9525</xdr:rowOff>
    </xdr:to>
    <xdr:pic>
      <xdr:nvPicPr>
        <xdr:cNvPr id="3000" name="Picture 33" descr="clip_image2"/>
        <xdr:cNvPicPr>
          <a:picLocks noChangeAspect="1"/>
        </xdr:cNvPicPr>
      </xdr:nvPicPr>
      <xdr:blipFill>
        <a:blip r:embed="rId1"/>
        <a:stretch>
          <a:fillRect/>
        </a:stretch>
      </xdr:blipFill>
      <xdr:spPr>
        <a:xfrm>
          <a:off x="14544675" y="63456820"/>
          <a:ext cx="9525" cy="9525"/>
        </a:xfrm>
        <a:prstGeom prst="rect">
          <a:avLst/>
        </a:prstGeom>
        <a:noFill/>
        <a:ln w="9525">
          <a:noFill/>
        </a:ln>
      </xdr:spPr>
    </xdr:pic>
    <xdr:clientData/>
  </xdr:twoCellAnchor>
  <xdr:twoCellAnchor editAs="oneCell">
    <xdr:from>
      <xdr:col>13</xdr:col>
      <xdr:colOff>0</xdr:colOff>
      <xdr:row>131</xdr:row>
      <xdr:rowOff>0</xdr:rowOff>
    </xdr:from>
    <xdr:to>
      <xdr:col>13</xdr:col>
      <xdr:colOff>9525</xdr:colOff>
      <xdr:row>131</xdr:row>
      <xdr:rowOff>12065</xdr:rowOff>
    </xdr:to>
    <xdr:pic>
      <xdr:nvPicPr>
        <xdr:cNvPr id="3001" name="Picture 33" descr="clip_image2"/>
        <xdr:cNvPicPr>
          <a:picLocks noChangeAspect="1"/>
        </xdr:cNvPicPr>
      </xdr:nvPicPr>
      <xdr:blipFill>
        <a:blip r:embed="rId1"/>
        <a:stretch>
          <a:fillRect/>
        </a:stretch>
      </xdr:blipFill>
      <xdr:spPr>
        <a:xfrm>
          <a:off x="102012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3002" name="Picture 34"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3003" name="Picture 35"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20</xdr:col>
      <xdr:colOff>0</xdr:colOff>
      <xdr:row>131</xdr:row>
      <xdr:rowOff>0</xdr:rowOff>
    </xdr:from>
    <xdr:to>
      <xdr:col>20</xdr:col>
      <xdr:colOff>9525</xdr:colOff>
      <xdr:row>131</xdr:row>
      <xdr:rowOff>12065</xdr:rowOff>
    </xdr:to>
    <xdr:pic>
      <xdr:nvPicPr>
        <xdr:cNvPr id="3004" name="Picture 33" descr="clip_image2"/>
        <xdr:cNvPicPr>
          <a:picLocks noChangeAspect="1"/>
        </xdr:cNvPicPr>
      </xdr:nvPicPr>
      <xdr:blipFill>
        <a:blip r:embed="rId1"/>
        <a:stretch>
          <a:fillRect/>
        </a:stretch>
      </xdr:blipFill>
      <xdr:spPr>
        <a:xfrm>
          <a:off x="13830300"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3005" name="Picture 34"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21</xdr:col>
      <xdr:colOff>0</xdr:colOff>
      <xdr:row>131</xdr:row>
      <xdr:rowOff>0</xdr:rowOff>
    </xdr:from>
    <xdr:to>
      <xdr:col>21</xdr:col>
      <xdr:colOff>9525</xdr:colOff>
      <xdr:row>131</xdr:row>
      <xdr:rowOff>12065</xdr:rowOff>
    </xdr:to>
    <xdr:pic>
      <xdr:nvPicPr>
        <xdr:cNvPr id="3006" name="Picture 33" descr="clip_image2"/>
        <xdr:cNvPicPr>
          <a:picLocks noChangeAspect="1"/>
        </xdr:cNvPicPr>
      </xdr:nvPicPr>
      <xdr:blipFill>
        <a:blip r:embed="rId1"/>
        <a:stretch>
          <a:fillRect/>
        </a:stretch>
      </xdr:blipFill>
      <xdr:spPr>
        <a:xfrm>
          <a:off x="14544675" y="63456820"/>
          <a:ext cx="9525" cy="12065"/>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07"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08"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09"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10"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11"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12"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13"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14"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15"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16"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17"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18"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19"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20"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2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22"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2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2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25"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26"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27"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28"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29"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30"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31"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32"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33"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34"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35"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36"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37"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38"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39"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40"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41"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42"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43"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44"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45"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46"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47"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48"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49"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50"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5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52"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5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5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55"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56"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57"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58"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59"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60"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61"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62"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63"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64"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65"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66"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67"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68"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69"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70"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71"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72"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12065</xdr:rowOff>
    </xdr:to>
    <xdr:pic>
      <xdr:nvPicPr>
        <xdr:cNvPr id="3073" name="Picture 33"/>
        <xdr:cNvPicPr>
          <a:picLocks noChangeAspect="1"/>
        </xdr:cNvPicPr>
      </xdr:nvPicPr>
      <xdr:blipFill>
        <a:blip r:embed="rId1"/>
        <a:stretch>
          <a:fillRect/>
        </a:stretch>
      </xdr:blipFill>
      <xdr:spPr>
        <a:xfrm>
          <a:off x="10201275" y="88174195"/>
          <a:ext cx="9525" cy="12065"/>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12065</xdr:rowOff>
    </xdr:to>
    <xdr:pic>
      <xdr:nvPicPr>
        <xdr:cNvPr id="3074" name="Picture 34"/>
        <xdr:cNvPicPr>
          <a:picLocks noChangeAspect="1"/>
        </xdr:cNvPicPr>
      </xdr:nvPicPr>
      <xdr:blipFill>
        <a:blip r:embed="rId1"/>
        <a:stretch>
          <a:fillRect/>
        </a:stretch>
      </xdr:blipFill>
      <xdr:spPr>
        <a:xfrm>
          <a:off x="15259050"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075" name="Picture 35"/>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12065</xdr:rowOff>
    </xdr:to>
    <xdr:pic>
      <xdr:nvPicPr>
        <xdr:cNvPr id="3076" name="Picture 33"/>
        <xdr:cNvPicPr>
          <a:picLocks noChangeAspect="1"/>
        </xdr:cNvPicPr>
      </xdr:nvPicPr>
      <xdr:blipFill>
        <a:blip r:embed="rId1"/>
        <a:stretch>
          <a:fillRect/>
        </a:stretch>
      </xdr:blipFill>
      <xdr:spPr>
        <a:xfrm>
          <a:off x="15259050"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077" name="Picture 34"/>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078" name="Picture 33"/>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79"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80"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8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82"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8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8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85"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086" name="Picture 34"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087"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088" name="Picture 33"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089"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090"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091"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92"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93"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94"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95"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96"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12</xdr:col>
      <xdr:colOff>685800</xdr:colOff>
      <xdr:row>183</xdr:row>
      <xdr:rowOff>0</xdr:rowOff>
    </xdr:from>
    <xdr:to>
      <xdr:col>13</xdr:col>
      <xdr:colOff>9525</xdr:colOff>
      <xdr:row>183</xdr:row>
      <xdr:rowOff>10160</xdr:rowOff>
    </xdr:to>
    <xdr:pic>
      <xdr:nvPicPr>
        <xdr:cNvPr id="3097"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098" name="Picture 34"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099"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100"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01"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02"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0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0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0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0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0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0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0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1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1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1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1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1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2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2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2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2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2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3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3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3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3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3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4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4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4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4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4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5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5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5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5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5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12065</xdr:rowOff>
    </xdr:to>
    <xdr:pic>
      <xdr:nvPicPr>
        <xdr:cNvPr id="3160" name="Picture 34"/>
        <xdr:cNvPicPr>
          <a:picLocks noChangeAspect="1"/>
        </xdr:cNvPicPr>
      </xdr:nvPicPr>
      <xdr:blipFill>
        <a:blip r:embed="rId1"/>
        <a:stretch>
          <a:fillRect/>
        </a:stretch>
      </xdr:blipFill>
      <xdr:spPr>
        <a:xfrm>
          <a:off x="13830300" y="88174195"/>
          <a:ext cx="9525" cy="12065"/>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12065</xdr:rowOff>
    </xdr:to>
    <xdr:pic>
      <xdr:nvPicPr>
        <xdr:cNvPr id="3161" name="Picture 35"/>
        <xdr:cNvPicPr>
          <a:picLocks noChangeAspect="1"/>
        </xdr:cNvPicPr>
      </xdr:nvPicPr>
      <xdr:blipFill>
        <a:blip r:embed="rId1"/>
        <a:stretch>
          <a:fillRect/>
        </a:stretch>
      </xdr:blipFill>
      <xdr:spPr>
        <a:xfrm>
          <a:off x="14544675" y="88174195"/>
          <a:ext cx="9525" cy="12065"/>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12065</xdr:rowOff>
    </xdr:to>
    <xdr:pic>
      <xdr:nvPicPr>
        <xdr:cNvPr id="3162" name="Picture 33"/>
        <xdr:cNvPicPr>
          <a:picLocks noChangeAspect="1"/>
        </xdr:cNvPicPr>
      </xdr:nvPicPr>
      <xdr:blipFill>
        <a:blip r:embed="rId1"/>
        <a:stretch>
          <a:fillRect/>
        </a:stretch>
      </xdr:blipFill>
      <xdr:spPr>
        <a:xfrm>
          <a:off x="13830300" y="88174195"/>
          <a:ext cx="9525" cy="12065"/>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12065</xdr:rowOff>
    </xdr:to>
    <xdr:pic>
      <xdr:nvPicPr>
        <xdr:cNvPr id="3163" name="Picture 34"/>
        <xdr:cNvPicPr>
          <a:picLocks noChangeAspect="1"/>
        </xdr:cNvPicPr>
      </xdr:nvPicPr>
      <xdr:blipFill>
        <a:blip r:embed="rId1"/>
        <a:stretch>
          <a:fillRect/>
        </a:stretch>
      </xdr:blipFill>
      <xdr:spPr>
        <a:xfrm>
          <a:off x="14544675" y="88174195"/>
          <a:ext cx="9525" cy="12065"/>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12065</xdr:rowOff>
    </xdr:to>
    <xdr:pic>
      <xdr:nvPicPr>
        <xdr:cNvPr id="3164" name="Picture 33"/>
        <xdr:cNvPicPr>
          <a:picLocks noChangeAspect="1"/>
        </xdr:cNvPicPr>
      </xdr:nvPicPr>
      <xdr:blipFill>
        <a:blip r:embed="rId1"/>
        <a:stretch>
          <a:fillRect/>
        </a:stretch>
      </xdr:blipFill>
      <xdr:spPr>
        <a:xfrm>
          <a:off x="14544675" y="88174195"/>
          <a:ext cx="9525" cy="12065"/>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6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6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6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6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6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10160</xdr:colOff>
      <xdr:row>183</xdr:row>
      <xdr:rowOff>10160</xdr:rowOff>
    </xdr:to>
    <xdr:pic>
      <xdr:nvPicPr>
        <xdr:cNvPr id="3170" name="Picture 34" descr="clip_image2"/>
        <xdr:cNvPicPr>
          <a:picLocks noChangeAspect="1"/>
        </xdr:cNvPicPr>
      </xdr:nvPicPr>
      <xdr:blipFill>
        <a:blip r:embed="rId1"/>
        <a:stretch>
          <a:fillRect/>
        </a:stretch>
      </xdr:blipFill>
      <xdr:spPr>
        <a:xfrm>
          <a:off x="15259050" y="88174195"/>
          <a:ext cx="10160"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7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10160</xdr:colOff>
      <xdr:row>183</xdr:row>
      <xdr:rowOff>10160</xdr:rowOff>
    </xdr:to>
    <xdr:pic>
      <xdr:nvPicPr>
        <xdr:cNvPr id="3172" name="Picture 33" descr="clip_image2"/>
        <xdr:cNvPicPr>
          <a:picLocks noChangeAspect="1"/>
        </xdr:cNvPicPr>
      </xdr:nvPicPr>
      <xdr:blipFill>
        <a:blip r:embed="rId1"/>
        <a:stretch>
          <a:fillRect/>
        </a:stretch>
      </xdr:blipFill>
      <xdr:spPr>
        <a:xfrm>
          <a:off x="15259050" y="88174195"/>
          <a:ext cx="10160"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7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17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75"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76"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77"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78"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79"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80" name="Picture 34"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81" name="Picture 35"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3182"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83"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84"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85" name="Picture 34"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21</xdr:col>
      <xdr:colOff>0</xdr:colOff>
      <xdr:row>183</xdr:row>
      <xdr:rowOff>0</xdr:rowOff>
    </xdr:from>
    <xdr:to>
      <xdr:col>21</xdr:col>
      <xdr:colOff>9525</xdr:colOff>
      <xdr:row>183</xdr:row>
      <xdr:rowOff>10160</xdr:rowOff>
    </xdr:to>
    <xdr:pic>
      <xdr:nvPicPr>
        <xdr:cNvPr id="3186" name="Picture 33" descr="clip_image2"/>
        <xdr:cNvPicPr>
          <a:picLocks noChangeAspect="1"/>
        </xdr:cNvPicPr>
      </xdr:nvPicPr>
      <xdr:blipFill>
        <a:blip r:embed="rId1"/>
        <a:stretch>
          <a:fillRect/>
        </a:stretch>
      </xdr:blipFill>
      <xdr:spPr>
        <a:xfrm>
          <a:off x="14544675" y="88174195"/>
          <a:ext cx="9525" cy="10160"/>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171450</xdr:rowOff>
    </xdr:to>
    <xdr:pic>
      <xdr:nvPicPr>
        <xdr:cNvPr id="3187" name="Picture 33" descr="clip_image2"/>
        <xdr:cNvPicPr>
          <a:picLocks noChangeAspect="1" noChangeArrowheads="1"/>
        </xdr:cNvPicPr>
      </xdr:nvPicPr>
      <xdr:blipFill>
        <a:blip r:embed="rId1"/>
        <a:srcRect/>
        <a:stretch>
          <a:fillRect/>
        </a:stretch>
      </xdr:blipFill>
      <xdr:spPr>
        <a:xfrm>
          <a:off x="1020127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188"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189" name="Picture 35"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190"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191" name="Picture 34"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192" name="Picture 33"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13</xdr:col>
      <xdr:colOff>0</xdr:colOff>
      <xdr:row>177</xdr:row>
      <xdr:rowOff>0</xdr:rowOff>
    </xdr:from>
    <xdr:to>
      <xdr:col>13</xdr:col>
      <xdr:colOff>9525</xdr:colOff>
      <xdr:row>177</xdr:row>
      <xdr:rowOff>171450</xdr:rowOff>
    </xdr:to>
    <xdr:pic>
      <xdr:nvPicPr>
        <xdr:cNvPr id="3193" name="Picture 33" descr="clip_image2"/>
        <xdr:cNvPicPr>
          <a:picLocks noChangeAspect="1" noChangeArrowheads="1"/>
        </xdr:cNvPicPr>
      </xdr:nvPicPr>
      <xdr:blipFill>
        <a:blip r:embed="rId1"/>
        <a:srcRect/>
        <a:stretch>
          <a:fillRect/>
        </a:stretch>
      </xdr:blipFill>
      <xdr:spPr>
        <a:xfrm>
          <a:off x="10201275"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194"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195" name="Picture 35"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196"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197" name="Picture 34"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198" name="Picture 33"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199"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00" name="Picture 35"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01"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02" name="Picture 34"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03" name="Picture 33"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204" name="Picture 35"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205"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206"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24</xdr:col>
      <xdr:colOff>0</xdr:colOff>
      <xdr:row>177</xdr:row>
      <xdr:rowOff>0</xdr:rowOff>
    </xdr:from>
    <xdr:to>
      <xdr:col>24</xdr:col>
      <xdr:colOff>9525</xdr:colOff>
      <xdr:row>177</xdr:row>
      <xdr:rowOff>171450</xdr:rowOff>
    </xdr:to>
    <xdr:pic>
      <xdr:nvPicPr>
        <xdr:cNvPr id="3207" name="Picture 34" descr="clip_image2"/>
        <xdr:cNvPicPr>
          <a:picLocks noChangeAspect="1" noChangeArrowheads="1"/>
        </xdr:cNvPicPr>
      </xdr:nvPicPr>
      <xdr:blipFill>
        <a:blip r:embed="rId1"/>
        <a:srcRect/>
        <a:stretch>
          <a:fillRect/>
        </a:stretch>
      </xdr:blipFill>
      <xdr:spPr>
        <a:xfrm>
          <a:off x="1696402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08" name="Picture 35"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24</xdr:col>
      <xdr:colOff>0</xdr:colOff>
      <xdr:row>177</xdr:row>
      <xdr:rowOff>0</xdr:rowOff>
    </xdr:from>
    <xdr:to>
      <xdr:col>24</xdr:col>
      <xdr:colOff>9525</xdr:colOff>
      <xdr:row>177</xdr:row>
      <xdr:rowOff>171450</xdr:rowOff>
    </xdr:to>
    <xdr:pic>
      <xdr:nvPicPr>
        <xdr:cNvPr id="3209" name="Picture 33" descr="clip_image2"/>
        <xdr:cNvPicPr>
          <a:picLocks noChangeAspect="1" noChangeArrowheads="1"/>
        </xdr:cNvPicPr>
      </xdr:nvPicPr>
      <xdr:blipFill>
        <a:blip r:embed="rId1"/>
        <a:srcRect/>
        <a:stretch>
          <a:fillRect/>
        </a:stretch>
      </xdr:blipFill>
      <xdr:spPr>
        <a:xfrm>
          <a:off x="1696402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10" name="Picture 34"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11" name="Picture 33"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12"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13" name="Picture 35"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14"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15" name="Picture 34"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216" name="Picture 33"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24</xdr:col>
      <xdr:colOff>0</xdr:colOff>
      <xdr:row>177</xdr:row>
      <xdr:rowOff>0</xdr:rowOff>
    </xdr:from>
    <xdr:to>
      <xdr:col>24</xdr:col>
      <xdr:colOff>9525</xdr:colOff>
      <xdr:row>177</xdr:row>
      <xdr:rowOff>171450</xdr:rowOff>
    </xdr:to>
    <xdr:pic>
      <xdr:nvPicPr>
        <xdr:cNvPr id="3217" name="Picture 34" descr="clip_image2"/>
        <xdr:cNvPicPr>
          <a:picLocks noChangeAspect="1" noChangeArrowheads="1"/>
        </xdr:cNvPicPr>
      </xdr:nvPicPr>
      <xdr:blipFill>
        <a:blip r:embed="rId1"/>
        <a:srcRect/>
        <a:stretch>
          <a:fillRect/>
        </a:stretch>
      </xdr:blipFill>
      <xdr:spPr>
        <a:xfrm>
          <a:off x="1696402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18" name="Picture 35"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24</xdr:col>
      <xdr:colOff>0</xdr:colOff>
      <xdr:row>177</xdr:row>
      <xdr:rowOff>0</xdr:rowOff>
    </xdr:from>
    <xdr:to>
      <xdr:col>24</xdr:col>
      <xdr:colOff>9525</xdr:colOff>
      <xdr:row>177</xdr:row>
      <xdr:rowOff>171450</xdr:rowOff>
    </xdr:to>
    <xdr:pic>
      <xdr:nvPicPr>
        <xdr:cNvPr id="3219" name="Picture 33" descr="clip_image2"/>
        <xdr:cNvPicPr>
          <a:picLocks noChangeAspect="1" noChangeArrowheads="1"/>
        </xdr:cNvPicPr>
      </xdr:nvPicPr>
      <xdr:blipFill>
        <a:blip r:embed="rId1"/>
        <a:srcRect/>
        <a:stretch>
          <a:fillRect/>
        </a:stretch>
      </xdr:blipFill>
      <xdr:spPr>
        <a:xfrm>
          <a:off x="1696402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20" name="Picture 34"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25</xdr:col>
      <xdr:colOff>0</xdr:colOff>
      <xdr:row>177</xdr:row>
      <xdr:rowOff>0</xdr:rowOff>
    </xdr:from>
    <xdr:to>
      <xdr:col>25</xdr:col>
      <xdr:colOff>9525</xdr:colOff>
      <xdr:row>177</xdr:row>
      <xdr:rowOff>171450</xdr:rowOff>
    </xdr:to>
    <xdr:pic>
      <xdr:nvPicPr>
        <xdr:cNvPr id="3221" name="Picture 33" descr="clip_image2"/>
        <xdr:cNvPicPr>
          <a:picLocks noChangeAspect="1" noChangeArrowheads="1"/>
        </xdr:cNvPicPr>
      </xdr:nvPicPr>
      <xdr:blipFill>
        <a:blip r:embed="rId1"/>
        <a:srcRect/>
        <a:stretch>
          <a:fillRect/>
        </a:stretch>
      </xdr:blipFill>
      <xdr:spPr>
        <a:xfrm>
          <a:off x="1747837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22" name="Picture 35"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23"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224"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2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2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2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2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2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3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3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3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3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3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4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4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4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4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4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5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5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5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5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5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6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6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6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6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6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7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7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7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7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7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12065</xdr:rowOff>
    </xdr:to>
    <xdr:pic>
      <xdr:nvPicPr>
        <xdr:cNvPr id="3280" name="Picture 34"/>
        <xdr:cNvPicPr>
          <a:picLocks noChangeAspect="1"/>
        </xdr:cNvPicPr>
      </xdr:nvPicPr>
      <xdr:blipFill>
        <a:blip r:embed="rId1"/>
        <a:stretch>
          <a:fillRect/>
        </a:stretch>
      </xdr:blipFill>
      <xdr:spPr>
        <a:xfrm>
          <a:off x="16964025" y="88174195"/>
          <a:ext cx="9525" cy="12065"/>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12065</xdr:rowOff>
    </xdr:to>
    <xdr:pic>
      <xdr:nvPicPr>
        <xdr:cNvPr id="3281" name="Picture 35"/>
        <xdr:cNvPicPr>
          <a:picLocks noChangeAspect="1"/>
        </xdr:cNvPicPr>
      </xdr:nvPicPr>
      <xdr:blipFill>
        <a:blip r:embed="rId1"/>
        <a:stretch>
          <a:fillRect/>
        </a:stretch>
      </xdr:blipFill>
      <xdr:spPr>
        <a:xfrm>
          <a:off x="17478375" y="88174195"/>
          <a:ext cx="9525" cy="12065"/>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12065</xdr:rowOff>
    </xdr:to>
    <xdr:pic>
      <xdr:nvPicPr>
        <xdr:cNvPr id="3282" name="Picture 33"/>
        <xdr:cNvPicPr>
          <a:picLocks noChangeAspect="1"/>
        </xdr:cNvPicPr>
      </xdr:nvPicPr>
      <xdr:blipFill>
        <a:blip r:embed="rId1"/>
        <a:stretch>
          <a:fillRect/>
        </a:stretch>
      </xdr:blipFill>
      <xdr:spPr>
        <a:xfrm>
          <a:off x="16964025" y="88174195"/>
          <a:ext cx="9525" cy="12065"/>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12065</xdr:rowOff>
    </xdr:to>
    <xdr:pic>
      <xdr:nvPicPr>
        <xdr:cNvPr id="3283" name="Picture 34"/>
        <xdr:cNvPicPr>
          <a:picLocks noChangeAspect="1"/>
        </xdr:cNvPicPr>
      </xdr:nvPicPr>
      <xdr:blipFill>
        <a:blip r:embed="rId1"/>
        <a:stretch>
          <a:fillRect/>
        </a:stretch>
      </xdr:blipFill>
      <xdr:spPr>
        <a:xfrm>
          <a:off x="17478375" y="88174195"/>
          <a:ext cx="9525" cy="12065"/>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12065</xdr:rowOff>
    </xdr:to>
    <xdr:pic>
      <xdr:nvPicPr>
        <xdr:cNvPr id="3284" name="Picture 33"/>
        <xdr:cNvPicPr>
          <a:picLocks noChangeAspect="1"/>
        </xdr:cNvPicPr>
      </xdr:nvPicPr>
      <xdr:blipFill>
        <a:blip r:embed="rId1"/>
        <a:stretch>
          <a:fillRect/>
        </a:stretch>
      </xdr:blipFill>
      <xdr:spPr>
        <a:xfrm>
          <a:off x="17478375" y="88174195"/>
          <a:ext cx="9525" cy="12065"/>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8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8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8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8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8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26</xdr:col>
      <xdr:colOff>0</xdr:colOff>
      <xdr:row>183</xdr:row>
      <xdr:rowOff>0</xdr:rowOff>
    </xdr:from>
    <xdr:to>
      <xdr:col>26</xdr:col>
      <xdr:colOff>10160</xdr:colOff>
      <xdr:row>183</xdr:row>
      <xdr:rowOff>10160</xdr:rowOff>
    </xdr:to>
    <xdr:pic>
      <xdr:nvPicPr>
        <xdr:cNvPr id="3290" name="Picture 34" descr="clip_image2"/>
        <xdr:cNvPicPr>
          <a:picLocks noChangeAspect="1"/>
        </xdr:cNvPicPr>
      </xdr:nvPicPr>
      <xdr:blipFill>
        <a:blip r:embed="rId1"/>
        <a:stretch>
          <a:fillRect/>
        </a:stretch>
      </xdr:blipFill>
      <xdr:spPr>
        <a:xfrm>
          <a:off x="18049875" y="88174195"/>
          <a:ext cx="10160" cy="10160"/>
        </a:xfrm>
        <a:prstGeom prst="rect">
          <a:avLst/>
        </a:prstGeom>
        <a:noFill/>
        <a:ln w="9525">
          <a:noFill/>
        </a:ln>
      </xdr:spPr>
    </xdr:pic>
    <xdr:clientData/>
  </xdr:twoCellAnchor>
  <xdr:twoCellAnchor editAs="oneCell">
    <xdr:from>
      <xdr:col>27</xdr:col>
      <xdr:colOff>0</xdr:colOff>
      <xdr:row>183</xdr:row>
      <xdr:rowOff>0</xdr:rowOff>
    </xdr:from>
    <xdr:to>
      <xdr:col>27</xdr:col>
      <xdr:colOff>9525</xdr:colOff>
      <xdr:row>183</xdr:row>
      <xdr:rowOff>10160</xdr:rowOff>
    </xdr:to>
    <xdr:pic>
      <xdr:nvPicPr>
        <xdr:cNvPr id="3291" name="Picture 35" descr="clip_image2"/>
        <xdr:cNvPicPr>
          <a:picLocks noChangeAspect="1"/>
        </xdr:cNvPicPr>
      </xdr:nvPicPr>
      <xdr:blipFill>
        <a:blip r:embed="rId1"/>
        <a:stretch>
          <a:fillRect/>
        </a:stretch>
      </xdr:blipFill>
      <xdr:spPr>
        <a:xfrm>
          <a:off x="18488025" y="88174195"/>
          <a:ext cx="9525" cy="10160"/>
        </a:xfrm>
        <a:prstGeom prst="rect">
          <a:avLst/>
        </a:prstGeom>
        <a:noFill/>
        <a:ln w="9525">
          <a:noFill/>
        </a:ln>
      </xdr:spPr>
    </xdr:pic>
    <xdr:clientData/>
  </xdr:twoCellAnchor>
  <xdr:twoCellAnchor editAs="oneCell">
    <xdr:from>
      <xdr:col>26</xdr:col>
      <xdr:colOff>0</xdr:colOff>
      <xdr:row>183</xdr:row>
      <xdr:rowOff>0</xdr:rowOff>
    </xdr:from>
    <xdr:to>
      <xdr:col>26</xdr:col>
      <xdr:colOff>10160</xdr:colOff>
      <xdr:row>183</xdr:row>
      <xdr:rowOff>10160</xdr:rowOff>
    </xdr:to>
    <xdr:pic>
      <xdr:nvPicPr>
        <xdr:cNvPr id="3292" name="Picture 33" descr="clip_image2"/>
        <xdr:cNvPicPr>
          <a:picLocks noChangeAspect="1"/>
        </xdr:cNvPicPr>
      </xdr:nvPicPr>
      <xdr:blipFill>
        <a:blip r:embed="rId1"/>
        <a:stretch>
          <a:fillRect/>
        </a:stretch>
      </xdr:blipFill>
      <xdr:spPr>
        <a:xfrm>
          <a:off x="18049875" y="88174195"/>
          <a:ext cx="10160" cy="10160"/>
        </a:xfrm>
        <a:prstGeom prst="rect">
          <a:avLst/>
        </a:prstGeom>
        <a:noFill/>
        <a:ln w="9525">
          <a:noFill/>
        </a:ln>
      </xdr:spPr>
    </xdr:pic>
    <xdr:clientData/>
  </xdr:twoCellAnchor>
  <xdr:twoCellAnchor editAs="oneCell">
    <xdr:from>
      <xdr:col>27</xdr:col>
      <xdr:colOff>0</xdr:colOff>
      <xdr:row>183</xdr:row>
      <xdr:rowOff>0</xdr:rowOff>
    </xdr:from>
    <xdr:to>
      <xdr:col>27</xdr:col>
      <xdr:colOff>9525</xdr:colOff>
      <xdr:row>183</xdr:row>
      <xdr:rowOff>10160</xdr:rowOff>
    </xdr:to>
    <xdr:pic>
      <xdr:nvPicPr>
        <xdr:cNvPr id="3293" name="Picture 34" descr="clip_image2"/>
        <xdr:cNvPicPr>
          <a:picLocks noChangeAspect="1"/>
        </xdr:cNvPicPr>
      </xdr:nvPicPr>
      <xdr:blipFill>
        <a:blip r:embed="rId1"/>
        <a:stretch>
          <a:fillRect/>
        </a:stretch>
      </xdr:blipFill>
      <xdr:spPr>
        <a:xfrm>
          <a:off x="18488025" y="88174195"/>
          <a:ext cx="9525" cy="10160"/>
        </a:xfrm>
        <a:prstGeom prst="rect">
          <a:avLst/>
        </a:prstGeom>
        <a:noFill/>
        <a:ln w="9525">
          <a:noFill/>
        </a:ln>
      </xdr:spPr>
    </xdr:pic>
    <xdr:clientData/>
  </xdr:twoCellAnchor>
  <xdr:twoCellAnchor editAs="oneCell">
    <xdr:from>
      <xdr:col>27</xdr:col>
      <xdr:colOff>0</xdr:colOff>
      <xdr:row>183</xdr:row>
      <xdr:rowOff>0</xdr:rowOff>
    </xdr:from>
    <xdr:to>
      <xdr:col>27</xdr:col>
      <xdr:colOff>9525</xdr:colOff>
      <xdr:row>183</xdr:row>
      <xdr:rowOff>10160</xdr:rowOff>
    </xdr:to>
    <xdr:pic>
      <xdr:nvPicPr>
        <xdr:cNvPr id="3294" name="Picture 33" descr="clip_image2"/>
        <xdr:cNvPicPr>
          <a:picLocks noChangeAspect="1"/>
        </xdr:cNvPicPr>
      </xdr:nvPicPr>
      <xdr:blipFill>
        <a:blip r:embed="rId1"/>
        <a:stretch>
          <a:fillRect/>
        </a:stretch>
      </xdr:blipFill>
      <xdr:spPr>
        <a:xfrm>
          <a:off x="1848802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95"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96"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297"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98"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299"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300" name="Picture 34"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01"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9525</xdr:colOff>
      <xdr:row>183</xdr:row>
      <xdr:rowOff>10160</xdr:rowOff>
    </xdr:to>
    <xdr:pic>
      <xdr:nvPicPr>
        <xdr:cNvPr id="3302" name="Picture 33" descr="clip_image2"/>
        <xdr:cNvPicPr>
          <a:picLocks noChangeAspect="1"/>
        </xdr:cNvPicPr>
      </xdr:nvPicPr>
      <xdr:blipFill>
        <a:blip r:embed="rId1"/>
        <a:stretch>
          <a:fillRect/>
        </a:stretch>
      </xdr:blipFill>
      <xdr:spPr>
        <a:xfrm>
          <a:off x="1696402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03"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04"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05"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06"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07"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08"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09"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0"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1"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2"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3"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4"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5"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6"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7"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8"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19"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0"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1"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2"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3"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4"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5"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6"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7"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8"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29"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0"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2"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3"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4"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5"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6"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7"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8"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39"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340" name="Picture 35"/>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341" name="Picture 34"/>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12065</xdr:rowOff>
    </xdr:to>
    <xdr:pic>
      <xdr:nvPicPr>
        <xdr:cNvPr id="3342" name="Picture 33"/>
        <xdr:cNvPicPr>
          <a:picLocks noChangeAspect="1"/>
        </xdr:cNvPicPr>
      </xdr:nvPicPr>
      <xdr:blipFill>
        <a:blip r:embed="rId1"/>
        <a:stretch>
          <a:fillRect/>
        </a:stretch>
      </xdr:blipFill>
      <xdr:spPr>
        <a:xfrm>
          <a:off x="16278225" y="88174195"/>
          <a:ext cx="9525" cy="12065"/>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43"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44"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45"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346" name="Picture 34"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47"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348" name="Picture 33"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49"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350"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1"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2"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3"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4"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5"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6"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7"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3358"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59"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60" name="Picture 35"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61"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62" name="Picture 34"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63" name="Picture 33"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30</xdr:col>
      <xdr:colOff>0</xdr:colOff>
      <xdr:row>177</xdr:row>
      <xdr:rowOff>0</xdr:rowOff>
    </xdr:from>
    <xdr:to>
      <xdr:col>30</xdr:col>
      <xdr:colOff>9525</xdr:colOff>
      <xdr:row>177</xdr:row>
      <xdr:rowOff>171450</xdr:rowOff>
    </xdr:to>
    <xdr:pic>
      <xdr:nvPicPr>
        <xdr:cNvPr id="3364" name="Picture 34" descr="clip_image2"/>
        <xdr:cNvPicPr>
          <a:picLocks noChangeAspect="1" noChangeArrowheads="1"/>
        </xdr:cNvPicPr>
      </xdr:nvPicPr>
      <xdr:blipFill>
        <a:blip r:embed="rId1"/>
        <a:srcRect/>
        <a:stretch>
          <a:fillRect/>
        </a:stretch>
      </xdr:blipFill>
      <xdr:spPr>
        <a:xfrm>
          <a:off x="20621625" y="85602445"/>
          <a:ext cx="9525" cy="171450"/>
        </a:xfrm>
        <a:prstGeom prst="rect">
          <a:avLst/>
        </a:prstGeom>
        <a:noFill/>
      </xdr:spPr>
    </xdr:pic>
    <xdr:clientData/>
  </xdr:twoCellAnchor>
  <xdr:twoCellAnchor editAs="oneCell">
    <xdr:from>
      <xdr:col>31</xdr:col>
      <xdr:colOff>0</xdr:colOff>
      <xdr:row>177</xdr:row>
      <xdr:rowOff>0</xdr:rowOff>
    </xdr:from>
    <xdr:to>
      <xdr:col>31</xdr:col>
      <xdr:colOff>9525</xdr:colOff>
      <xdr:row>177</xdr:row>
      <xdr:rowOff>171450</xdr:rowOff>
    </xdr:to>
    <xdr:pic>
      <xdr:nvPicPr>
        <xdr:cNvPr id="3365" name="Picture 35" descr="clip_image2"/>
        <xdr:cNvPicPr>
          <a:picLocks noChangeAspect="1" noChangeArrowheads="1"/>
        </xdr:cNvPicPr>
      </xdr:nvPicPr>
      <xdr:blipFill>
        <a:blip r:embed="rId1"/>
        <a:srcRect/>
        <a:stretch>
          <a:fillRect/>
        </a:stretch>
      </xdr:blipFill>
      <xdr:spPr>
        <a:xfrm>
          <a:off x="21993225" y="85602445"/>
          <a:ext cx="9525" cy="171450"/>
        </a:xfrm>
        <a:prstGeom prst="rect">
          <a:avLst/>
        </a:prstGeom>
        <a:noFill/>
      </xdr:spPr>
    </xdr:pic>
    <xdr:clientData/>
  </xdr:twoCellAnchor>
  <xdr:twoCellAnchor editAs="oneCell">
    <xdr:from>
      <xdr:col>30</xdr:col>
      <xdr:colOff>0</xdr:colOff>
      <xdr:row>177</xdr:row>
      <xdr:rowOff>0</xdr:rowOff>
    </xdr:from>
    <xdr:to>
      <xdr:col>30</xdr:col>
      <xdr:colOff>9525</xdr:colOff>
      <xdr:row>177</xdr:row>
      <xdr:rowOff>171450</xdr:rowOff>
    </xdr:to>
    <xdr:pic>
      <xdr:nvPicPr>
        <xdr:cNvPr id="3366" name="Picture 33" descr="clip_image2"/>
        <xdr:cNvPicPr>
          <a:picLocks noChangeAspect="1" noChangeArrowheads="1"/>
        </xdr:cNvPicPr>
      </xdr:nvPicPr>
      <xdr:blipFill>
        <a:blip r:embed="rId1"/>
        <a:srcRect/>
        <a:stretch>
          <a:fillRect/>
        </a:stretch>
      </xdr:blipFill>
      <xdr:spPr>
        <a:xfrm>
          <a:off x="20621625" y="85602445"/>
          <a:ext cx="9525" cy="171450"/>
        </a:xfrm>
        <a:prstGeom prst="rect">
          <a:avLst/>
        </a:prstGeom>
        <a:noFill/>
      </xdr:spPr>
    </xdr:pic>
    <xdr:clientData/>
  </xdr:twoCellAnchor>
  <xdr:twoCellAnchor editAs="oneCell">
    <xdr:from>
      <xdr:col>31</xdr:col>
      <xdr:colOff>0</xdr:colOff>
      <xdr:row>177</xdr:row>
      <xdr:rowOff>0</xdr:rowOff>
    </xdr:from>
    <xdr:to>
      <xdr:col>31</xdr:col>
      <xdr:colOff>9525</xdr:colOff>
      <xdr:row>177</xdr:row>
      <xdr:rowOff>171450</xdr:rowOff>
    </xdr:to>
    <xdr:pic>
      <xdr:nvPicPr>
        <xdr:cNvPr id="3367" name="Picture 34" descr="clip_image2"/>
        <xdr:cNvPicPr>
          <a:picLocks noChangeAspect="1" noChangeArrowheads="1"/>
        </xdr:cNvPicPr>
      </xdr:nvPicPr>
      <xdr:blipFill>
        <a:blip r:embed="rId1"/>
        <a:srcRect/>
        <a:stretch>
          <a:fillRect/>
        </a:stretch>
      </xdr:blipFill>
      <xdr:spPr>
        <a:xfrm>
          <a:off x="21993225" y="85602445"/>
          <a:ext cx="9525" cy="171450"/>
        </a:xfrm>
        <a:prstGeom prst="rect">
          <a:avLst/>
        </a:prstGeom>
        <a:noFill/>
      </xdr:spPr>
    </xdr:pic>
    <xdr:clientData/>
  </xdr:twoCellAnchor>
  <xdr:twoCellAnchor editAs="oneCell">
    <xdr:from>
      <xdr:col>31</xdr:col>
      <xdr:colOff>0</xdr:colOff>
      <xdr:row>177</xdr:row>
      <xdr:rowOff>0</xdr:rowOff>
    </xdr:from>
    <xdr:to>
      <xdr:col>31</xdr:col>
      <xdr:colOff>9525</xdr:colOff>
      <xdr:row>177</xdr:row>
      <xdr:rowOff>171450</xdr:rowOff>
    </xdr:to>
    <xdr:pic>
      <xdr:nvPicPr>
        <xdr:cNvPr id="3368" name="Picture 33" descr="clip_image2"/>
        <xdr:cNvPicPr>
          <a:picLocks noChangeAspect="1" noChangeArrowheads="1"/>
        </xdr:cNvPicPr>
      </xdr:nvPicPr>
      <xdr:blipFill>
        <a:blip r:embed="rId1"/>
        <a:srcRect/>
        <a:stretch>
          <a:fillRect/>
        </a:stretch>
      </xdr:blipFill>
      <xdr:spPr>
        <a:xfrm>
          <a:off x="21993225"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69"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70" name="Picture 35"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71"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72" name="Picture 34"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73" name="Picture 33"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30</xdr:col>
      <xdr:colOff>0</xdr:colOff>
      <xdr:row>177</xdr:row>
      <xdr:rowOff>0</xdr:rowOff>
    </xdr:from>
    <xdr:to>
      <xdr:col>30</xdr:col>
      <xdr:colOff>9525</xdr:colOff>
      <xdr:row>177</xdr:row>
      <xdr:rowOff>171450</xdr:rowOff>
    </xdr:to>
    <xdr:pic>
      <xdr:nvPicPr>
        <xdr:cNvPr id="3374" name="Picture 35" descr="clip_image2"/>
        <xdr:cNvPicPr>
          <a:picLocks noChangeAspect="1" noChangeArrowheads="1"/>
        </xdr:cNvPicPr>
      </xdr:nvPicPr>
      <xdr:blipFill>
        <a:blip r:embed="rId1"/>
        <a:srcRect/>
        <a:stretch>
          <a:fillRect/>
        </a:stretch>
      </xdr:blipFill>
      <xdr:spPr>
        <a:xfrm>
          <a:off x="20621625" y="85602445"/>
          <a:ext cx="9525" cy="171450"/>
        </a:xfrm>
        <a:prstGeom prst="rect">
          <a:avLst/>
        </a:prstGeom>
        <a:noFill/>
      </xdr:spPr>
    </xdr:pic>
    <xdr:clientData/>
  </xdr:twoCellAnchor>
  <xdr:twoCellAnchor editAs="oneCell">
    <xdr:from>
      <xdr:col>30</xdr:col>
      <xdr:colOff>0</xdr:colOff>
      <xdr:row>177</xdr:row>
      <xdr:rowOff>0</xdr:rowOff>
    </xdr:from>
    <xdr:to>
      <xdr:col>30</xdr:col>
      <xdr:colOff>9525</xdr:colOff>
      <xdr:row>177</xdr:row>
      <xdr:rowOff>171450</xdr:rowOff>
    </xdr:to>
    <xdr:pic>
      <xdr:nvPicPr>
        <xdr:cNvPr id="3375" name="Picture 34" descr="clip_image2"/>
        <xdr:cNvPicPr>
          <a:picLocks noChangeAspect="1" noChangeArrowheads="1"/>
        </xdr:cNvPicPr>
      </xdr:nvPicPr>
      <xdr:blipFill>
        <a:blip r:embed="rId1"/>
        <a:srcRect/>
        <a:stretch>
          <a:fillRect/>
        </a:stretch>
      </xdr:blipFill>
      <xdr:spPr>
        <a:xfrm>
          <a:off x="20621625" y="85602445"/>
          <a:ext cx="9525" cy="171450"/>
        </a:xfrm>
        <a:prstGeom prst="rect">
          <a:avLst/>
        </a:prstGeom>
        <a:noFill/>
      </xdr:spPr>
    </xdr:pic>
    <xdr:clientData/>
  </xdr:twoCellAnchor>
  <xdr:twoCellAnchor editAs="oneCell">
    <xdr:from>
      <xdr:col>30</xdr:col>
      <xdr:colOff>0</xdr:colOff>
      <xdr:row>177</xdr:row>
      <xdr:rowOff>0</xdr:rowOff>
    </xdr:from>
    <xdr:to>
      <xdr:col>30</xdr:col>
      <xdr:colOff>9525</xdr:colOff>
      <xdr:row>177</xdr:row>
      <xdr:rowOff>171450</xdr:rowOff>
    </xdr:to>
    <xdr:pic>
      <xdr:nvPicPr>
        <xdr:cNvPr id="3376" name="Picture 33" descr="clip_image2"/>
        <xdr:cNvPicPr>
          <a:picLocks noChangeAspect="1" noChangeArrowheads="1"/>
        </xdr:cNvPicPr>
      </xdr:nvPicPr>
      <xdr:blipFill>
        <a:blip r:embed="rId1"/>
        <a:srcRect/>
        <a:stretch>
          <a:fillRect/>
        </a:stretch>
      </xdr:blipFill>
      <xdr:spPr>
        <a:xfrm>
          <a:off x="206216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377"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78" name="Picture 35"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379"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80" name="Picture 34"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81" name="Picture 33"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82"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83" name="Picture 35"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84"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85" name="Picture 34"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29</xdr:col>
      <xdr:colOff>0</xdr:colOff>
      <xdr:row>177</xdr:row>
      <xdr:rowOff>0</xdr:rowOff>
    </xdr:from>
    <xdr:to>
      <xdr:col>29</xdr:col>
      <xdr:colOff>9525</xdr:colOff>
      <xdr:row>177</xdr:row>
      <xdr:rowOff>171450</xdr:rowOff>
    </xdr:to>
    <xdr:pic>
      <xdr:nvPicPr>
        <xdr:cNvPr id="3386" name="Picture 33" descr="clip_image2"/>
        <xdr:cNvPicPr>
          <a:picLocks noChangeAspect="1" noChangeArrowheads="1"/>
        </xdr:cNvPicPr>
      </xdr:nvPicPr>
      <xdr:blipFill>
        <a:blip r:embed="rId1"/>
        <a:srcRect/>
        <a:stretch>
          <a:fillRect/>
        </a:stretch>
      </xdr:blipFill>
      <xdr:spPr>
        <a:xfrm>
          <a:off x="19507200"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387" name="Picture 34"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88" name="Picture 35"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26</xdr:col>
      <xdr:colOff>0</xdr:colOff>
      <xdr:row>177</xdr:row>
      <xdr:rowOff>0</xdr:rowOff>
    </xdr:from>
    <xdr:to>
      <xdr:col>26</xdr:col>
      <xdr:colOff>9525</xdr:colOff>
      <xdr:row>177</xdr:row>
      <xdr:rowOff>171450</xdr:rowOff>
    </xdr:to>
    <xdr:pic>
      <xdr:nvPicPr>
        <xdr:cNvPr id="3389" name="Picture 33" descr="clip_image2"/>
        <xdr:cNvPicPr>
          <a:picLocks noChangeAspect="1" noChangeArrowheads="1"/>
        </xdr:cNvPicPr>
      </xdr:nvPicPr>
      <xdr:blipFill>
        <a:blip r:embed="rId1"/>
        <a:srcRect/>
        <a:stretch>
          <a:fillRect/>
        </a:stretch>
      </xdr:blipFill>
      <xdr:spPr>
        <a:xfrm>
          <a:off x="1804987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90" name="Picture 34"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27</xdr:col>
      <xdr:colOff>0</xdr:colOff>
      <xdr:row>177</xdr:row>
      <xdr:rowOff>0</xdr:rowOff>
    </xdr:from>
    <xdr:to>
      <xdr:col>27</xdr:col>
      <xdr:colOff>9525</xdr:colOff>
      <xdr:row>177</xdr:row>
      <xdr:rowOff>171450</xdr:rowOff>
    </xdr:to>
    <xdr:pic>
      <xdr:nvPicPr>
        <xdr:cNvPr id="3391" name="Picture 33" descr="clip_image2"/>
        <xdr:cNvPicPr>
          <a:picLocks noChangeAspect="1" noChangeArrowheads="1"/>
        </xdr:cNvPicPr>
      </xdr:nvPicPr>
      <xdr:blipFill>
        <a:blip r:embed="rId1"/>
        <a:srcRect/>
        <a:stretch>
          <a:fillRect/>
        </a:stretch>
      </xdr:blipFill>
      <xdr:spPr>
        <a:xfrm>
          <a:off x="18488025"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92" name="Picture 35"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93" name="Picture 34"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28</xdr:col>
      <xdr:colOff>0</xdr:colOff>
      <xdr:row>177</xdr:row>
      <xdr:rowOff>0</xdr:rowOff>
    </xdr:from>
    <xdr:to>
      <xdr:col>28</xdr:col>
      <xdr:colOff>9525</xdr:colOff>
      <xdr:row>177</xdr:row>
      <xdr:rowOff>171450</xdr:rowOff>
    </xdr:to>
    <xdr:pic>
      <xdr:nvPicPr>
        <xdr:cNvPr id="3394" name="Picture 33" descr="clip_image2"/>
        <xdr:cNvPicPr>
          <a:picLocks noChangeAspect="1" noChangeArrowheads="1"/>
        </xdr:cNvPicPr>
      </xdr:nvPicPr>
      <xdr:blipFill>
        <a:blip r:embed="rId1"/>
        <a:srcRect/>
        <a:stretch>
          <a:fillRect/>
        </a:stretch>
      </xdr:blipFill>
      <xdr:spPr>
        <a:xfrm>
          <a:off x="18935700" y="85602445"/>
          <a:ext cx="9525" cy="171450"/>
        </a:xfrm>
        <a:prstGeom prst="rect">
          <a:avLst/>
        </a:prstGeom>
        <a:noFill/>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395"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396"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397"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398"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399"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00"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01"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02"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03"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04"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05"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06"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07"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08"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09"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10"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11"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12"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13"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14"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15"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16"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17"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18"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19"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20"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21"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22"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23"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24"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25"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26"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27"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28"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29"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30"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31"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32"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33"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34"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35"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36"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37"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38"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39"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40"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41"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42"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43"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44"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45"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46"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47"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48"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49"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50"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51"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52"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53"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54"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55"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56"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57"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58"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59"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60"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61" name="Picture 33"/>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62" name="Picture 34"/>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63" name="Picture 35"/>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64" name="Picture 33"/>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65" name="Picture 34"/>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66" name="Picture 33"/>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67"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68"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69"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70"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71"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72"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73"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24</xdr:col>
      <xdr:colOff>0</xdr:colOff>
      <xdr:row>177</xdr:row>
      <xdr:rowOff>0</xdr:rowOff>
    </xdr:from>
    <xdr:to>
      <xdr:col>24</xdr:col>
      <xdr:colOff>10160</xdr:colOff>
      <xdr:row>177</xdr:row>
      <xdr:rowOff>12065</xdr:rowOff>
    </xdr:to>
    <xdr:pic>
      <xdr:nvPicPr>
        <xdr:cNvPr id="3474" name="Picture 34" descr="clip_image2"/>
        <xdr:cNvPicPr>
          <a:picLocks noChangeAspect="1"/>
        </xdr:cNvPicPr>
      </xdr:nvPicPr>
      <xdr:blipFill>
        <a:blip r:embed="rId1"/>
        <a:stretch>
          <a:fillRect/>
        </a:stretch>
      </xdr:blipFill>
      <xdr:spPr>
        <a:xfrm>
          <a:off x="16964025" y="85602445"/>
          <a:ext cx="10160" cy="12065"/>
        </a:xfrm>
        <a:prstGeom prst="rect">
          <a:avLst/>
        </a:prstGeom>
        <a:noFill/>
        <a:ln w="9525">
          <a:noFill/>
        </a:ln>
      </xdr:spPr>
    </xdr:pic>
    <xdr:clientData/>
  </xdr:twoCellAnchor>
  <xdr:twoCellAnchor editAs="oneCell">
    <xdr:from>
      <xdr:col>25</xdr:col>
      <xdr:colOff>0</xdr:colOff>
      <xdr:row>177</xdr:row>
      <xdr:rowOff>0</xdr:rowOff>
    </xdr:from>
    <xdr:to>
      <xdr:col>25</xdr:col>
      <xdr:colOff>9525</xdr:colOff>
      <xdr:row>177</xdr:row>
      <xdr:rowOff>12065</xdr:rowOff>
    </xdr:to>
    <xdr:pic>
      <xdr:nvPicPr>
        <xdr:cNvPr id="3475" name="Picture 35" descr="clip_image2"/>
        <xdr:cNvPicPr>
          <a:picLocks noChangeAspect="1"/>
        </xdr:cNvPicPr>
      </xdr:nvPicPr>
      <xdr:blipFill>
        <a:blip r:embed="rId1"/>
        <a:stretch>
          <a:fillRect/>
        </a:stretch>
      </xdr:blipFill>
      <xdr:spPr>
        <a:xfrm>
          <a:off x="17478375" y="85602445"/>
          <a:ext cx="9525" cy="12065"/>
        </a:xfrm>
        <a:prstGeom prst="rect">
          <a:avLst/>
        </a:prstGeom>
        <a:noFill/>
        <a:ln w="9525">
          <a:noFill/>
        </a:ln>
      </xdr:spPr>
    </xdr:pic>
    <xdr:clientData/>
  </xdr:twoCellAnchor>
  <xdr:twoCellAnchor editAs="oneCell">
    <xdr:from>
      <xdr:col>24</xdr:col>
      <xdr:colOff>0</xdr:colOff>
      <xdr:row>177</xdr:row>
      <xdr:rowOff>0</xdr:rowOff>
    </xdr:from>
    <xdr:to>
      <xdr:col>24</xdr:col>
      <xdr:colOff>10160</xdr:colOff>
      <xdr:row>177</xdr:row>
      <xdr:rowOff>12065</xdr:rowOff>
    </xdr:to>
    <xdr:pic>
      <xdr:nvPicPr>
        <xdr:cNvPr id="3476" name="Picture 33" descr="clip_image2"/>
        <xdr:cNvPicPr>
          <a:picLocks noChangeAspect="1"/>
        </xdr:cNvPicPr>
      </xdr:nvPicPr>
      <xdr:blipFill>
        <a:blip r:embed="rId1"/>
        <a:stretch>
          <a:fillRect/>
        </a:stretch>
      </xdr:blipFill>
      <xdr:spPr>
        <a:xfrm>
          <a:off x="16964025" y="85602445"/>
          <a:ext cx="10160" cy="12065"/>
        </a:xfrm>
        <a:prstGeom prst="rect">
          <a:avLst/>
        </a:prstGeom>
        <a:noFill/>
        <a:ln w="9525">
          <a:noFill/>
        </a:ln>
      </xdr:spPr>
    </xdr:pic>
    <xdr:clientData/>
  </xdr:twoCellAnchor>
  <xdr:twoCellAnchor editAs="oneCell">
    <xdr:from>
      <xdr:col>25</xdr:col>
      <xdr:colOff>0</xdr:colOff>
      <xdr:row>177</xdr:row>
      <xdr:rowOff>0</xdr:rowOff>
    </xdr:from>
    <xdr:to>
      <xdr:col>25</xdr:col>
      <xdr:colOff>9525</xdr:colOff>
      <xdr:row>177</xdr:row>
      <xdr:rowOff>12065</xdr:rowOff>
    </xdr:to>
    <xdr:pic>
      <xdr:nvPicPr>
        <xdr:cNvPr id="3477" name="Picture 34" descr="clip_image2"/>
        <xdr:cNvPicPr>
          <a:picLocks noChangeAspect="1"/>
        </xdr:cNvPicPr>
      </xdr:nvPicPr>
      <xdr:blipFill>
        <a:blip r:embed="rId1"/>
        <a:stretch>
          <a:fillRect/>
        </a:stretch>
      </xdr:blipFill>
      <xdr:spPr>
        <a:xfrm>
          <a:off x="17478375" y="85602445"/>
          <a:ext cx="9525" cy="12065"/>
        </a:xfrm>
        <a:prstGeom prst="rect">
          <a:avLst/>
        </a:prstGeom>
        <a:noFill/>
        <a:ln w="9525">
          <a:noFill/>
        </a:ln>
      </xdr:spPr>
    </xdr:pic>
    <xdr:clientData/>
  </xdr:twoCellAnchor>
  <xdr:twoCellAnchor editAs="oneCell">
    <xdr:from>
      <xdr:col>25</xdr:col>
      <xdr:colOff>0</xdr:colOff>
      <xdr:row>177</xdr:row>
      <xdr:rowOff>0</xdr:rowOff>
    </xdr:from>
    <xdr:to>
      <xdr:col>25</xdr:col>
      <xdr:colOff>9525</xdr:colOff>
      <xdr:row>177</xdr:row>
      <xdr:rowOff>12065</xdr:rowOff>
    </xdr:to>
    <xdr:pic>
      <xdr:nvPicPr>
        <xdr:cNvPr id="3478" name="Picture 33" descr="clip_image2"/>
        <xdr:cNvPicPr>
          <a:picLocks noChangeAspect="1"/>
        </xdr:cNvPicPr>
      </xdr:nvPicPr>
      <xdr:blipFill>
        <a:blip r:embed="rId1"/>
        <a:stretch>
          <a:fillRect/>
        </a:stretch>
      </xdr:blipFill>
      <xdr:spPr>
        <a:xfrm>
          <a:off x="174783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479"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80"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81"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82"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83"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84"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12</xdr:col>
      <xdr:colOff>685800</xdr:colOff>
      <xdr:row>177</xdr:row>
      <xdr:rowOff>0</xdr:rowOff>
    </xdr:from>
    <xdr:to>
      <xdr:col>13</xdr:col>
      <xdr:colOff>9525</xdr:colOff>
      <xdr:row>177</xdr:row>
      <xdr:rowOff>12065</xdr:rowOff>
    </xdr:to>
    <xdr:pic>
      <xdr:nvPicPr>
        <xdr:cNvPr id="3485"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86" name="Picture 34"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87"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9525</xdr:colOff>
      <xdr:row>177</xdr:row>
      <xdr:rowOff>12065</xdr:rowOff>
    </xdr:to>
    <xdr:pic>
      <xdr:nvPicPr>
        <xdr:cNvPr id="3488" name="Picture 33" descr="clip_image2"/>
        <xdr:cNvPicPr>
          <a:picLocks noChangeAspect="1"/>
        </xdr:cNvPicPr>
      </xdr:nvPicPr>
      <xdr:blipFill>
        <a:blip r:embed="rId1"/>
        <a:stretch>
          <a:fillRect/>
        </a:stretch>
      </xdr:blipFill>
      <xdr:spPr>
        <a:xfrm>
          <a:off x="15259050"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89"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90"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91"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3492"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3493"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494" name="Picture 34"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495" name="Picture 35"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24</xdr:col>
      <xdr:colOff>0</xdr:colOff>
      <xdr:row>183</xdr:row>
      <xdr:rowOff>0</xdr:rowOff>
    </xdr:from>
    <xdr:to>
      <xdr:col>24</xdr:col>
      <xdr:colOff>10160</xdr:colOff>
      <xdr:row>183</xdr:row>
      <xdr:rowOff>10160</xdr:rowOff>
    </xdr:to>
    <xdr:pic>
      <xdr:nvPicPr>
        <xdr:cNvPr id="3496" name="Picture 33" descr="clip_image2"/>
        <xdr:cNvPicPr>
          <a:picLocks noChangeAspect="1"/>
        </xdr:cNvPicPr>
      </xdr:nvPicPr>
      <xdr:blipFill>
        <a:blip r:embed="rId1"/>
        <a:stretch>
          <a:fillRect/>
        </a:stretch>
      </xdr:blipFill>
      <xdr:spPr>
        <a:xfrm>
          <a:off x="16964025" y="88174195"/>
          <a:ext cx="10160"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497" name="Picture 34"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25</xdr:col>
      <xdr:colOff>0</xdr:colOff>
      <xdr:row>183</xdr:row>
      <xdr:rowOff>0</xdr:rowOff>
    </xdr:from>
    <xdr:to>
      <xdr:col>25</xdr:col>
      <xdr:colOff>9525</xdr:colOff>
      <xdr:row>183</xdr:row>
      <xdr:rowOff>10160</xdr:rowOff>
    </xdr:to>
    <xdr:pic>
      <xdr:nvPicPr>
        <xdr:cNvPr id="3498" name="Picture 33" descr="clip_image2"/>
        <xdr:cNvPicPr>
          <a:picLocks noChangeAspect="1"/>
        </xdr:cNvPicPr>
      </xdr:nvPicPr>
      <xdr:blipFill>
        <a:blip r:embed="rId1"/>
        <a:stretch>
          <a:fillRect/>
        </a:stretch>
      </xdr:blipFill>
      <xdr:spPr>
        <a:xfrm>
          <a:off x="174783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9525</xdr:colOff>
      <xdr:row>183</xdr:row>
      <xdr:rowOff>10160</xdr:rowOff>
    </xdr:to>
    <xdr:pic>
      <xdr:nvPicPr>
        <xdr:cNvPr id="3499" name="Picture 33" descr="clip_image2"/>
        <xdr:cNvPicPr>
          <a:picLocks noChangeAspect="1"/>
        </xdr:cNvPicPr>
      </xdr:nvPicPr>
      <xdr:blipFill>
        <a:blip r:embed="rId1"/>
        <a:stretch>
          <a:fillRect/>
        </a:stretch>
      </xdr:blipFill>
      <xdr:spPr>
        <a:xfrm>
          <a:off x="15259050" y="881741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00"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01"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02"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03"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04"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05"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06"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07"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08"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09"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10"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11"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12"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13"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1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15"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1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1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18"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19"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0"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21"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2"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3"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24"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25"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6"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27"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8"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29"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30"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31"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32"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33"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34"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35"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36"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37"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38"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39"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40"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41"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42"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43"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4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45"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4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4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48"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49"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0"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51"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2"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3"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54"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55"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6"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57"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8"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59"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60"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61"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62"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63"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64"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65"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12065</xdr:rowOff>
    </xdr:to>
    <xdr:pic>
      <xdr:nvPicPr>
        <xdr:cNvPr id="3566" name="Picture 33"/>
        <xdr:cNvPicPr>
          <a:picLocks noChangeAspect="1"/>
        </xdr:cNvPicPr>
      </xdr:nvPicPr>
      <xdr:blipFill>
        <a:blip r:embed="rId1"/>
        <a:stretch>
          <a:fillRect/>
        </a:stretch>
      </xdr:blipFill>
      <xdr:spPr>
        <a:xfrm>
          <a:off x="10201275" y="88745695"/>
          <a:ext cx="9525" cy="12065"/>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12065</xdr:rowOff>
    </xdr:to>
    <xdr:pic>
      <xdr:nvPicPr>
        <xdr:cNvPr id="3567" name="Picture 34"/>
        <xdr:cNvPicPr>
          <a:picLocks noChangeAspect="1"/>
        </xdr:cNvPicPr>
      </xdr:nvPicPr>
      <xdr:blipFill>
        <a:blip r:embed="rId1"/>
        <a:stretch>
          <a:fillRect/>
        </a:stretch>
      </xdr:blipFill>
      <xdr:spPr>
        <a:xfrm>
          <a:off x="15259050"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568" name="Picture 35"/>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12065</xdr:rowOff>
    </xdr:to>
    <xdr:pic>
      <xdr:nvPicPr>
        <xdr:cNvPr id="3569" name="Picture 33"/>
        <xdr:cNvPicPr>
          <a:picLocks noChangeAspect="1"/>
        </xdr:cNvPicPr>
      </xdr:nvPicPr>
      <xdr:blipFill>
        <a:blip r:embed="rId1"/>
        <a:stretch>
          <a:fillRect/>
        </a:stretch>
      </xdr:blipFill>
      <xdr:spPr>
        <a:xfrm>
          <a:off x="15259050"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570" name="Picture 34"/>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571" name="Picture 33"/>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72"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73"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7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75"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7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7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78"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10160</xdr:colOff>
      <xdr:row>184</xdr:row>
      <xdr:rowOff>10160</xdr:rowOff>
    </xdr:to>
    <xdr:pic>
      <xdr:nvPicPr>
        <xdr:cNvPr id="3579" name="Picture 34" descr="clip_image2"/>
        <xdr:cNvPicPr>
          <a:picLocks noChangeAspect="1"/>
        </xdr:cNvPicPr>
      </xdr:nvPicPr>
      <xdr:blipFill>
        <a:blip r:embed="rId1"/>
        <a:stretch>
          <a:fillRect/>
        </a:stretch>
      </xdr:blipFill>
      <xdr:spPr>
        <a:xfrm>
          <a:off x="16964025" y="88745695"/>
          <a:ext cx="10160"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580"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10160</xdr:colOff>
      <xdr:row>184</xdr:row>
      <xdr:rowOff>10160</xdr:rowOff>
    </xdr:to>
    <xdr:pic>
      <xdr:nvPicPr>
        <xdr:cNvPr id="3581" name="Picture 33" descr="clip_image2"/>
        <xdr:cNvPicPr>
          <a:picLocks noChangeAspect="1"/>
        </xdr:cNvPicPr>
      </xdr:nvPicPr>
      <xdr:blipFill>
        <a:blip r:embed="rId1"/>
        <a:stretch>
          <a:fillRect/>
        </a:stretch>
      </xdr:blipFill>
      <xdr:spPr>
        <a:xfrm>
          <a:off x="16964025" y="88745695"/>
          <a:ext cx="10160"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582"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583"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10160</xdr:rowOff>
    </xdr:to>
    <xdr:pic>
      <xdr:nvPicPr>
        <xdr:cNvPr id="3584"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85"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86"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87"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88"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89"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12</xdr:col>
      <xdr:colOff>685800</xdr:colOff>
      <xdr:row>184</xdr:row>
      <xdr:rowOff>0</xdr:rowOff>
    </xdr:from>
    <xdr:to>
      <xdr:col>13</xdr:col>
      <xdr:colOff>9525</xdr:colOff>
      <xdr:row>184</xdr:row>
      <xdr:rowOff>10160</xdr:rowOff>
    </xdr:to>
    <xdr:pic>
      <xdr:nvPicPr>
        <xdr:cNvPr id="3590" name="Picture 33" descr="clip_image2"/>
        <xdr:cNvPicPr>
          <a:picLocks noChangeAspect="1"/>
        </xdr:cNvPicPr>
      </xdr:nvPicPr>
      <xdr:blipFill>
        <a:blip r:embed="rId1"/>
        <a:stretch>
          <a:fillRect/>
        </a:stretch>
      </xdr:blipFill>
      <xdr:spPr>
        <a:xfrm>
          <a:off x="102012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91" name="Picture 34"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92"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9525</xdr:colOff>
      <xdr:row>184</xdr:row>
      <xdr:rowOff>10160</xdr:rowOff>
    </xdr:to>
    <xdr:pic>
      <xdr:nvPicPr>
        <xdr:cNvPr id="3593" name="Picture 33" descr="clip_image2"/>
        <xdr:cNvPicPr>
          <a:picLocks noChangeAspect="1"/>
        </xdr:cNvPicPr>
      </xdr:nvPicPr>
      <xdr:blipFill>
        <a:blip r:embed="rId1"/>
        <a:stretch>
          <a:fillRect/>
        </a:stretch>
      </xdr:blipFill>
      <xdr:spPr>
        <a:xfrm>
          <a:off x="15259050"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94"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95"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9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59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59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59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0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0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0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0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0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1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1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1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1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1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2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2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2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2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2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3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3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3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3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3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4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4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4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4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4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5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5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5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12065</xdr:rowOff>
    </xdr:to>
    <xdr:pic>
      <xdr:nvPicPr>
        <xdr:cNvPr id="3653" name="Picture 34"/>
        <xdr:cNvPicPr>
          <a:picLocks noChangeAspect="1"/>
        </xdr:cNvPicPr>
      </xdr:nvPicPr>
      <xdr:blipFill>
        <a:blip r:embed="rId1"/>
        <a:stretch>
          <a:fillRect/>
        </a:stretch>
      </xdr:blipFill>
      <xdr:spPr>
        <a:xfrm>
          <a:off x="13830300" y="88745695"/>
          <a:ext cx="9525" cy="12065"/>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12065</xdr:rowOff>
    </xdr:to>
    <xdr:pic>
      <xdr:nvPicPr>
        <xdr:cNvPr id="3654" name="Picture 35"/>
        <xdr:cNvPicPr>
          <a:picLocks noChangeAspect="1"/>
        </xdr:cNvPicPr>
      </xdr:nvPicPr>
      <xdr:blipFill>
        <a:blip r:embed="rId1"/>
        <a:stretch>
          <a:fillRect/>
        </a:stretch>
      </xdr:blipFill>
      <xdr:spPr>
        <a:xfrm>
          <a:off x="14544675" y="88745695"/>
          <a:ext cx="9525" cy="12065"/>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12065</xdr:rowOff>
    </xdr:to>
    <xdr:pic>
      <xdr:nvPicPr>
        <xdr:cNvPr id="3655" name="Picture 33"/>
        <xdr:cNvPicPr>
          <a:picLocks noChangeAspect="1"/>
        </xdr:cNvPicPr>
      </xdr:nvPicPr>
      <xdr:blipFill>
        <a:blip r:embed="rId1"/>
        <a:stretch>
          <a:fillRect/>
        </a:stretch>
      </xdr:blipFill>
      <xdr:spPr>
        <a:xfrm>
          <a:off x="13830300" y="88745695"/>
          <a:ext cx="9525" cy="12065"/>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12065</xdr:rowOff>
    </xdr:to>
    <xdr:pic>
      <xdr:nvPicPr>
        <xdr:cNvPr id="3656" name="Picture 34"/>
        <xdr:cNvPicPr>
          <a:picLocks noChangeAspect="1"/>
        </xdr:cNvPicPr>
      </xdr:nvPicPr>
      <xdr:blipFill>
        <a:blip r:embed="rId1"/>
        <a:stretch>
          <a:fillRect/>
        </a:stretch>
      </xdr:blipFill>
      <xdr:spPr>
        <a:xfrm>
          <a:off x="14544675" y="88745695"/>
          <a:ext cx="9525" cy="12065"/>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12065</xdr:rowOff>
    </xdr:to>
    <xdr:pic>
      <xdr:nvPicPr>
        <xdr:cNvPr id="3657" name="Picture 33"/>
        <xdr:cNvPicPr>
          <a:picLocks noChangeAspect="1"/>
        </xdr:cNvPicPr>
      </xdr:nvPicPr>
      <xdr:blipFill>
        <a:blip r:embed="rId1"/>
        <a:stretch>
          <a:fillRect/>
        </a:stretch>
      </xdr:blipFill>
      <xdr:spPr>
        <a:xfrm>
          <a:off x="14544675" y="88745695"/>
          <a:ext cx="9525" cy="12065"/>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5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5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6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6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6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10160</xdr:colOff>
      <xdr:row>184</xdr:row>
      <xdr:rowOff>10160</xdr:rowOff>
    </xdr:to>
    <xdr:pic>
      <xdr:nvPicPr>
        <xdr:cNvPr id="3663" name="Picture 34" descr="clip_image2"/>
        <xdr:cNvPicPr>
          <a:picLocks noChangeAspect="1"/>
        </xdr:cNvPicPr>
      </xdr:nvPicPr>
      <xdr:blipFill>
        <a:blip r:embed="rId1"/>
        <a:stretch>
          <a:fillRect/>
        </a:stretch>
      </xdr:blipFill>
      <xdr:spPr>
        <a:xfrm>
          <a:off x="15259050" y="88745695"/>
          <a:ext cx="10160"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66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22</xdr:col>
      <xdr:colOff>0</xdr:colOff>
      <xdr:row>184</xdr:row>
      <xdr:rowOff>0</xdr:rowOff>
    </xdr:from>
    <xdr:to>
      <xdr:col>22</xdr:col>
      <xdr:colOff>10160</xdr:colOff>
      <xdr:row>184</xdr:row>
      <xdr:rowOff>10160</xdr:rowOff>
    </xdr:to>
    <xdr:pic>
      <xdr:nvPicPr>
        <xdr:cNvPr id="3665" name="Picture 33" descr="clip_image2"/>
        <xdr:cNvPicPr>
          <a:picLocks noChangeAspect="1"/>
        </xdr:cNvPicPr>
      </xdr:nvPicPr>
      <xdr:blipFill>
        <a:blip r:embed="rId1"/>
        <a:stretch>
          <a:fillRect/>
        </a:stretch>
      </xdr:blipFill>
      <xdr:spPr>
        <a:xfrm>
          <a:off x="15259050" y="88745695"/>
          <a:ext cx="10160"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66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66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68"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69"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70"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1"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2"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73" name="Picture 34"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4" name="Picture 35"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20</xdr:col>
      <xdr:colOff>0</xdr:colOff>
      <xdr:row>184</xdr:row>
      <xdr:rowOff>0</xdr:rowOff>
    </xdr:from>
    <xdr:to>
      <xdr:col>20</xdr:col>
      <xdr:colOff>9525</xdr:colOff>
      <xdr:row>184</xdr:row>
      <xdr:rowOff>10160</xdr:rowOff>
    </xdr:to>
    <xdr:pic>
      <xdr:nvPicPr>
        <xdr:cNvPr id="3675" name="Picture 33" descr="clip_image2"/>
        <xdr:cNvPicPr>
          <a:picLocks noChangeAspect="1"/>
        </xdr:cNvPicPr>
      </xdr:nvPicPr>
      <xdr:blipFill>
        <a:blip r:embed="rId1"/>
        <a:stretch>
          <a:fillRect/>
        </a:stretch>
      </xdr:blipFill>
      <xdr:spPr>
        <a:xfrm>
          <a:off x="13830300"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6"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7"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8" name="Picture 34"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21</xdr:col>
      <xdr:colOff>0</xdr:colOff>
      <xdr:row>184</xdr:row>
      <xdr:rowOff>0</xdr:rowOff>
    </xdr:from>
    <xdr:to>
      <xdr:col>21</xdr:col>
      <xdr:colOff>9525</xdr:colOff>
      <xdr:row>184</xdr:row>
      <xdr:rowOff>10160</xdr:rowOff>
    </xdr:to>
    <xdr:pic>
      <xdr:nvPicPr>
        <xdr:cNvPr id="3679" name="Picture 33" descr="clip_image2"/>
        <xdr:cNvPicPr>
          <a:picLocks noChangeAspect="1"/>
        </xdr:cNvPicPr>
      </xdr:nvPicPr>
      <xdr:blipFill>
        <a:blip r:embed="rId1"/>
        <a:stretch>
          <a:fillRect/>
        </a:stretch>
      </xdr:blipFill>
      <xdr:spPr>
        <a:xfrm>
          <a:off x="14544675" y="88745695"/>
          <a:ext cx="9525" cy="10160"/>
        </a:xfrm>
        <a:prstGeom prst="rect">
          <a:avLst/>
        </a:prstGeom>
        <a:noFill/>
        <a:ln w="9525">
          <a:noFill/>
        </a:ln>
      </xdr:spPr>
    </xdr:pic>
    <xdr:clientData/>
  </xdr:twoCellAnchor>
  <xdr:twoCellAnchor editAs="oneCell">
    <xdr:from>
      <xdr:col>13</xdr:col>
      <xdr:colOff>0</xdr:colOff>
      <xdr:row>184</xdr:row>
      <xdr:rowOff>0</xdr:rowOff>
    </xdr:from>
    <xdr:to>
      <xdr:col>13</xdr:col>
      <xdr:colOff>9525</xdr:colOff>
      <xdr:row>184</xdr:row>
      <xdr:rowOff>171450</xdr:rowOff>
    </xdr:to>
    <xdr:pic>
      <xdr:nvPicPr>
        <xdr:cNvPr id="3680" name="Picture 33" descr="clip_image2"/>
        <xdr:cNvPicPr>
          <a:picLocks noChangeAspect="1" noChangeArrowheads="1"/>
        </xdr:cNvPicPr>
      </xdr:nvPicPr>
      <xdr:blipFill>
        <a:blip r:embed="rId1"/>
        <a:srcRect/>
        <a:stretch>
          <a:fillRect/>
        </a:stretch>
      </xdr:blipFill>
      <xdr:spPr>
        <a:xfrm>
          <a:off x="1020127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681"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82" name="Picture 35"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683"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84" name="Picture 34"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85" name="Picture 33"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13</xdr:col>
      <xdr:colOff>0</xdr:colOff>
      <xdr:row>184</xdr:row>
      <xdr:rowOff>0</xdr:rowOff>
    </xdr:from>
    <xdr:to>
      <xdr:col>13</xdr:col>
      <xdr:colOff>9525</xdr:colOff>
      <xdr:row>184</xdr:row>
      <xdr:rowOff>171450</xdr:rowOff>
    </xdr:to>
    <xdr:pic>
      <xdr:nvPicPr>
        <xdr:cNvPr id="3686" name="Picture 33" descr="clip_image2"/>
        <xdr:cNvPicPr>
          <a:picLocks noChangeAspect="1" noChangeArrowheads="1"/>
        </xdr:cNvPicPr>
      </xdr:nvPicPr>
      <xdr:blipFill>
        <a:blip r:embed="rId1"/>
        <a:srcRect/>
        <a:stretch>
          <a:fillRect/>
        </a:stretch>
      </xdr:blipFill>
      <xdr:spPr>
        <a:xfrm>
          <a:off x="10201275"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687"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688" name="Picture 35"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689"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690" name="Picture 34"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691" name="Picture 33"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692"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93" name="Picture 35"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694"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95" name="Picture 34"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696" name="Picture 33"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697" name="Picture 35"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698"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699"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24</xdr:col>
      <xdr:colOff>0</xdr:colOff>
      <xdr:row>184</xdr:row>
      <xdr:rowOff>0</xdr:rowOff>
    </xdr:from>
    <xdr:to>
      <xdr:col>24</xdr:col>
      <xdr:colOff>9525</xdr:colOff>
      <xdr:row>184</xdr:row>
      <xdr:rowOff>171450</xdr:rowOff>
    </xdr:to>
    <xdr:pic>
      <xdr:nvPicPr>
        <xdr:cNvPr id="3700" name="Picture 34" descr="clip_image2"/>
        <xdr:cNvPicPr>
          <a:picLocks noChangeAspect="1" noChangeArrowheads="1"/>
        </xdr:cNvPicPr>
      </xdr:nvPicPr>
      <xdr:blipFill>
        <a:blip r:embed="rId1"/>
        <a:srcRect/>
        <a:stretch>
          <a:fillRect/>
        </a:stretch>
      </xdr:blipFill>
      <xdr:spPr>
        <a:xfrm>
          <a:off x="1696402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01" name="Picture 35"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24</xdr:col>
      <xdr:colOff>0</xdr:colOff>
      <xdr:row>184</xdr:row>
      <xdr:rowOff>0</xdr:rowOff>
    </xdr:from>
    <xdr:to>
      <xdr:col>24</xdr:col>
      <xdr:colOff>9525</xdr:colOff>
      <xdr:row>184</xdr:row>
      <xdr:rowOff>171450</xdr:rowOff>
    </xdr:to>
    <xdr:pic>
      <xdr:nvPicPr>
        <xdr:cNvPr id="3702" name="Picture 33" descr="clip_image2"/>
        <xdr:cNvPicPr>
          <a:picLocks noChangeAspect="1" noChangeArrowheads="1"/>
        </xdr:cNvPicPr>
      </xdr:nvPicPr>
      <xdr:blipFill>
        <a:blip r:embed="rId1"/>
        <a:srcRect/>
        <a:stretch>
          <a:fillRect/>
        </a:stretch>
      </xdr:blipFill>
      <xdr:spPr>
        <a:xfrm>
          <a:off x="1696402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03" name="Picture 34"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04" name="Picture 33"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705"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706" name="Picture 35"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707"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708" name="Picture 34"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709" name="Picture 33"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24</xdr:col>
      <xdr:colOff>0</xdr:colOff>
      <xdr:row>184</xdr:row>
      <xdr:rowOff>0</xdr:rowOff>
    </xdr:from>
    <xdr:to>
      <xdr:col>24</xdr:col>
      <xdr:colOff>9525</xdr:colOff>
      <xdr:row>184</xdr:row>
      <xdr:rowOff>171450</xdr:rowOff>
    </xdr:to>
    <xdr:pic>
      <xdr:nvPicPr>
        <xdr:cNvPr id="3710" name="Picture 34" descr="clip_image2"/>
        <xdr:cNvPicPr>
          <a:picLocks noChangeAspect="1" noChangeArrowheads="1"/>
        </xdr:cNvPicPr>
      </xdr:nvPicPr>
      <xdr:blipFill>
        <a:blip r:embed="rId1"/>
        <a:srcRect/>
        <a:stretch>
          <a:fillRect/>
        </a:stretch>
      </xdr:blipFill>
      <xdr:spPr>
        <a:xfrm>
          <a:off x="1696402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11" name="Picture 35"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24</xdr:col>
      <xdr:colOff>0</xdr:colOff>
      <xdr:row>184</xdr:row>
      <xdr:rowOff>0</xdr:rowOff>
    </xdr:from>
    <xdr:to>
      <xdr:col>24</xdr:col>
      <xdr:colOff>9525</xdr:colOff>
      <xdr:row>184</xdr:row>
      <xdr:rowOff>171450</xdr:rowOff>
    </xdr:to>
    <xdr:pic>
      <xdr:nvPicPr>
        <xdr:cNvPr id="3712" name="Picture 33" descr="clip_image2"/>
        <xdr:cNvPicPr>
          <a:picLocks noChangeAspect="1" noChangeArrowheads="1"/>
        </xdr:cNvPicPr>
      </xdr:nvPicPr>
      <xdr:blipFill>
        <a:blip r:embed="rId1"/>
        <a:srcRect/>
        <a:stretch>
          <a:fillRect/>
        </a:stretch>
      </xdr:blipFill>
      <xdr:spPr>
        <a:xfrm>
          <a:off x="1696402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13" name="Picture 34"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25</xdr:col>
      <xdr:colOff>0</xdr:colOff>
      <xdr:row>184</xdr:row>
      <xdr:rowOff>0</xdr:rowOff>
    </xdr:from>
    <xdr:to>
      <xdr:col>25</xdr:col>
      <xdr:colOff>9525</xdr:colOff>
      <xdr:row>184</xdr:row>
      <xdr:rowOff>171450</xdr:rowOff>
    </xdr:to>
    <xdr:pic>
      <xdr:nvPicPr>
        <xdr:cNvPr id="3714" name="Picture 33" descr="clip_image2"/>
        <xdr:cNvPicPr>
          <a:picLocks noChangeAspect="1" noChangeArrowheads="1"/>
        </xdr:cNvPicPr>
      </xdr:nvPicPr>
      <xdr:blipFill>
        <a:blip r:embed="rId1"/>
        <a:srcRect/>
        <a:stretch>
          <a:fillRect/>
        </a:stretch>
      </xdr:blipFill>
      <xdr:spPr>
        <a:xfrm>
          <a:off x="1747837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715" name="Picture 35"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716"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717"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1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1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2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2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2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2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2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3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3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3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3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3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4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4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4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4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4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5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5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5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5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5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6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6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6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6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6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7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7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7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12065</xdr:rowOff>
    </xdr:to>
    <xdr:pic>
      <xdr:nvPicPr>
        <xdr:cNvPr id="3773" name="Picture 34"/>
        <xdr:cNvPicPr>
          <a:picLocks noChangeAspect="1"/>
        </xdr:cNvPicPr>
      </xdr:nvPicPr>
      <xdr:blipFill>
        <a:blip r:embed="rId1"/>
        <a:stretch>
          <a:fillRect/>
        </a:stretch>
      </xdr:blipFill>
      <xdr:spPr>
        <a:xfrm>
          <a:off x="16964025" y="88745695"/>
          <a:ext cx="9525" cy="12065"/>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12065</xdr:rowOff>
    </xdr:to>
    <xdr:pic>
      <xdr:nvPicPr>
        <xdr:cNvPr id="3774" name="Picture 35"/>
        <xdr:cNvPicPr>
          <a:picLocks noChangeAspect="1"/>
        </xdr:cNvPicPr>
      </xdr:nvPicPr>
      <xdr:blipFill>
        <a:blip r:embed="rId1"/>
        <a:stretch>
          <a:fillRect/>
        </a:stretch>
      </xdr:blipFill>
      <xdr:spPr>
        <a:xfrm>
          <a:off x="17478375" y="88745695"/>
          <a:ext cx="9525" cy="12065"/>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12065</xdr:rowOff>
    </xdr:to>
    <xdr:pic>
      <xdr:nvPicPr>
        <xdr:cNvPr id="3775" name="Picture 33"/>
        <xdr:cNvPicPr>
          <a:picLocks noChangeAspect="1"/>
        </xdr:cNvPicPr>
      </xdr:nvPicPr>
      <xdr:blipFill>
        <a:blip r:embed="rId1"/>
        <a:stretch>
          <a:fillRect/>
        </a:stretch>
      </xdr:blipFill>
      <xdr:spPr>
        <a:xfrm>
          <a:off x="16964025" y="88745695"/>
          <a:ext cx="9525" cy="12065"/>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12065</xdr:rowOff>
    </xdr:to>
    <xdr:pic>
      <xdr:nvPicPr>
        <xdr:cNvPr id="3776" name="Picture 34"/>
        <xdr:cNvPicPr>
          <a:picLocks noChangeAspect="1"/>
        </xdr:cNvPicPr>
      </xdr:nvPicPr>
      <xdr:blipFill>
        <a:blip r:embed="rId1"/>
        <a:stretch>
          <a:fillRect/>
        </a:stretch>
      </xdr:blipFill>
      <xdr:spPr>
        <a:xfrm>
          <a:off x="17478375" y="88745695"/>
          <a:ext cx="9525" cy="12065"/>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12065</xdr:rowOff>
    </xdr:to>
    <xdr:pic>
      <xdr:nvPicPr>
        <xdr:cNvPr id="3777" name="Picture 33"/>
        <xdr:cNvPicPr>
          <a:picLocks noChangeAspect="1"/>
        </xdr:cNvPicPr>
      </xdr:nvPicPr>
      <xdr:blipFill>
        <a:blip r:embed="rId1"/>
        <a:stretch>
          <a:fillRect/>
        </a:stretch>
      </xdr:blipFill>
      <xdr:spPr>
        <a:xfrm>
          <a:off x="17478375" y="88745695"/>
          <a:ext cx="9525" cy="12065"/>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7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7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8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8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8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26</xdr:col>
      <xdr:colOff>0</xdr:colOff>
      <xdr:row>184</xdr:row>
      <xdr:rowOff>0</xdr:rowOff>
    </xdr:from>
    <xdr:to>
      <xdr:col>26</xdr:col>
      <xdr:colOff>10160</xdr:colOff>
      <xdr:row>184</xdr:row>
      <xdr:rowOff>10160</xdr:rowOff>
    </xdr:to>
    <xdr:pic>
      <xdr:nvPicPr>
        <xdr:cNvPr id="3783" name="Picture 34" descr="clip_image2"/>
        <xdr:cNvPicPr>
          <a:picLocks noChangeAspect="1"/>
        </xdr:cNvPicPr>
      </xdr:nvPicPr>
      <xdr:blipFill>
        <a:blip r:embed="rId1"/>
        <a:stretch>
          <a:fillRect/>
        </a:stretch>
      </xdr:blipFill>
      <xdr:spPr>
        <a:xfrm>
          <a:off x="18049875" y="88745695"/>
          <a:ext cx="10160" cy="10160"/>
        </a:xfrm>
        <a:prstGeom prst="rect">
          <a:avLst/>
        </a:prstGeom>
        <a:noFill/>
        <a:ln w="9525">
          <a:noFill/>
        </a:ln>
      </xdr:spPr>
    </xdr:pic>
    <xdr:clientData/>
  </xdr:twoCellAnchor>
  <xdr:twoCellAnchor editAs="oneCell">
    <xdr:from>
      <xdr:col>27</xdr:col>
      <xdr:colOff>0</xdr:colOff>
      <xdr:row>184</xdr:row>
      <xdr:rowOff>0</xdr:rowOff>
    </xdr:from>
    <xdr:to>
      <xdr:col>27</xdr:col>
      <xdr:colOff>9525</xdr:colOff>
      <xdr:row>184</xdr:row>
      <xdr:rowOff>10160</xdr:rowOff>
    </xdr:to>
    <xdr:pic>
      <xdr:nvPicPr>
        <xdr:cNvPr id="3784" name="Picture 35" descr="clip_image2"/>
        <xdr:cNvPicPr>
          <a:picLocks noChangeAspect="1"/>
        </xdr:cNvPicPr>
      </xdr:nvPicPr>
      <xdr:blipFill>
        <a:blip r:embed="rId1"/>
        <a:stretch>
          <a:fillRect/>
        </a:stretch>
      </xdr:blipFill>
      <xdr:spPr>
        <a:xfrm>
          <a:off x="18488025" y="88745695"/>
          <a:ext cx="9525" cy="10160"/>
        </a:xfrm>
        <a:prstGeom prst="rect">
          <a:avLst/>
        </a:prstGeom>
        <a:noFill/>
        <a:ln w="9525">
          <a:noFill/>
        </a:ln>
      </xdr:spPr>
    </xdr:pic>
    <xdr:clientData/>
  </xdr:twoCellAnchor>
  <xdr:twoCellAnchor editAs="oneCell">
    <xdr:from>
      <xdr:col>26</xdr:col>
      <xdr:colOff>0</xdr:colOff>
      <xdr:row>184</xdr:row>
      <xdr:rowOff>0</xdr:rowOff>
    </xdr:from>
    <xdr:to>
      <xdr:col>26</xdr:col>
      <xdr:colOff>10160</xdr:colOff>
      <xdr:row>184</xdr:row>
      <xdr:rowOff>10160</xdr:rowOff>
    </xdr:to>
    <xdr:pic>
      <xdr:nvPicPr>
        <xdr:cNvPr id="3785" name="Picture 33" descr="clip_image2"/>
        <xdr:cNvPicPr>
          <a:picLocks noChangeAspect="1"/>
        </xdr:cNvPicPr>
      </xdr:nvPicPr>
      <xdr:blipFill>
        <a:blip r:embed="rId1"/>
        <a:stretch>
          <a:fillRect/>
        </a:stretch>
      </xdr:blipFill>
      <xdr:spPr>
        <a:xfrm>
          <a:off x="18049875" y="88745695"/>
          <a:ext cx="10160" cy="10160"/>
        </a:xfrm>
        <a:prstGeom prst="rect">
          <a:avLst/>
        </a:prstGeom>
        <a:noFill/>
        <a:ln w="9525">
          <a:noFill/>
        </a:ln>
      </xdr:spPr>
    </xdr:pic>
    <xdr:clientData/>
  </xdr:twoCellAnchor>
  <xdr:twoCellAnchor editAs="oneCell">
    <xdr:from>
      <xdr:col>27</xdr:col>
      <xdr:colOff>0</xdr:colOff>
      <xdr:row>184</xdr:row>
      <xdr:rowOff>0</xdr:rowOff>
    </xdr:from>
    <xdr:to>
      <xdr:col>27</xdr:col>
      <xdr:colOff>9525</xdr:colOff>
      <xdr:row>184</xdr:row>
      <xdr:rowOff>10160</xdr:rowOff>
    </xdr:to>
    <xdr:pic>
      <xdr:nvPicPr>
        <xdr:cNvPr id="3786" name="Picture 34" descr="clip_image2"/>
        <xdr:cNvPicPr>
          <a:picLocks noChangeAspect="1"/>
        </xdr:cNvPicPr>
      </xdr:nvPicPr>
      <xdr:blipFill>
        <a:blip r:embed="rId1"/>
        <a:stretch>
          <a:fillRect/>
        </a:stretch>
      </xdr:blipFill>
      <xdr:spPr>
        <a:xfrm>
          <a:off x="18488025" y="88745695"/>
          <a:ext cx="9525" cy="10160"/>
        </a:xfrm>
        <a:prstGeom prst="rect">
          <a:avLst/>
        </a:prstGeom>
        <a:noFill/>
        <a:ln w="9525">
          <a:noFill/>
        </a:ln>
      </xdr:spPr>
    </xdr:pic>
    <xdr:clientData/>
  </xdr:twoCellAnchor>
  <xdr:twoCellAnchor editAs="oneCell">
    <xdr:from>
      <xdr:col>27</xdr:col>
      <xdr:colOff>0</xdr:colOff>
      <xdr:row>184</xdr:row>
      <xdr:rowOff>0</xdr:rowOff>
    </xdr:from>
    <xdr:to>
      <xdr:col>27</xdr:col>
      <xdr:colOff>9525</xdr:colOff>
      <xdr:row>184</xdr:row>
      <xdr:rowOff>10160</xdr:rowOff>
    </xdr:to>
    <xdr:pic>
      <xdr:nvPicPr>
        <xdr:cNvPr id="3787" name="Picture 33" descr="clip_image2"/>
        <xdr:cNvPicPr>
          <a:picLocks noChangeAspect="1"/>
        </xdr:cNvPicPr>
      </xdr:nvPicPr>
      <xdr:blipFill>
        <a:blip r:embed="rId1"/>
        <a:stretch>
          <a:fillRect/>
        </a:stretch>
      </xdr:blipFill>
      <xdr:spPr>
        <a:xfrm>
          <a:off x="1848802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88"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89"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90"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1"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2"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93" name="Picture 34"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4"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9525</xdr:colOff>
      <xdr:row>184</xdr:row>
      <xdr:rowOff>10160</xdr:rowOff>
    </xdr:to>
    <xdr:pic>
      <xdr:nvPicPr>
        <xdr:cNvPr id="3795" name="Picture 33" descr="clip_image2"/>
        <xdr:cNvPicPr>
          <a:picLocks noChangeAspect="1"/>
        </xdr:cNvPicPr>
      </xdr:nvPicPr>
      <xdr:blipFill>
        <a:blip r:embed="rId1"/>
        <a:stretch>
          <a:fillRect/>
        </a:stretch>
      </xdr:blipFill>
      <xdr:spPr>
        <a:xfrm>
          <a:off x="1696402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6"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7"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8"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799"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0"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1"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2"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3"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4"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5"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6"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7"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8"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09"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0"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1"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2"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3"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4"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5"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6"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7"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8"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19"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0"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1"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2"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3"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5"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6"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7"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8"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29"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0"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1"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2"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833" name="Picture 35"/>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834" name="Picture 34"/>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12065</xdr:rowOff>
    </xdr:to>
    <xdr:pic>
      <xdr:nvPicPr>
        <xdr:cNvPr id="3835" name="Picture 33"/>
        <xdr:cNvPicPr>
          <a:picLocks noChangeAspect="1"/>
        </xdr:cNvPicPr>
      </xdr:nvPicPr>
      <xdr:blipFill>
        <a:blip r:embed="rId1"/>
        <a:stretch>
          <a:fillRect/>
        </a:stretch>
      </xdr:blipFill>
      <xdr:spPr>
        <a:xfrm>
          <a:off x="16278225" y="88745695"/>
          <a:ext cx="9525" cy="12065"/>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6"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7"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38"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10160</xdr:colOff>
      <xdr:row>184</xdr:row>
      <xdr:rowOff>10160</xdr:rowOff>
    </xdr:to>
    <xdr:pic>
      <xdr:nvPicPr>
        <xdr:cNvPr id="3839" name="Picture 34" descr="clip_image2"/>
        <xdr:cNvPicPr>
          <a:picLocks noChangeAspect="1"/>
        </xdr:cNvPicPr>
      </xdr:nvPicPr>
      <xdr:blipFill>
        <a:blip r:embed="rId1"/>
        <a:stretch>
          <a:fillRect/>
        </a:stretch>
      </xdr:blipFill>
      <xdr:spPr>
        <a:xfrm>
          <a:off x="16964025" y="88745695"/>
          <a:ext cx="10160"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840" name="Picture 35"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24</xdr:col>
      <xdr:colOff>0</xdr:colOff>
      <xdr:row>184</xdr:row>
      <xdr:rowOff>0</xdr:rowOff>
    </xdr:from>
    <xdr:to>
      <xdr:col>24</xdr:col>
      <xdr:colOff>10160</xdr:colOff>
      <xdr:row>184</xdr:row>
      <xdr:rowOff>10160</xdr:rowOff>
    </xdr:to>
    <xdr:pic>
      <xdr:nvPicPr>
        <xdr:cNvPr id="3841" name="Picture 33" descr="clip_image2"/>
        <xdr:cNvPicPr>
          <a:picLocks noChangeAspect="1"/>
        </xdr:cNvPicPr>
      </xdr:nvPicPr>
      <xdr:blipFill>
        <a:blip r:embed="rId1"/>
        <a:stretch>
          <a:fillRect/>
        </a:stretch>
      </xdr:blipFill>
      <xdr:spPr>
        <a:xfrm>
          <a:off x="16964025" y="88745695"/>
          <a:ext cx="10160"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842" name="Picture 34"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25</xdr:col>
      <xdr:colOff>0</xdr:colOff>
      <xdr:row>184</xdr:row>
      <xdr:rowOff>0</xdr:rowOff>
    </xdr:from>
    <xdr:to>
      <xdr:col>25</xdr:col>
      <xdr:colOff>9525</xdr:colOff>
      <xdr:row>184</xdr:row>
      <xdr:rowOff>10160</xdr:rowOff>
    </xdr:to>
    <xdr:pic>
      <xdr:nvPicPr>
        <xdr:cNvPr id="3843" name="Picture 33" descr="clip_image2"/>
        <xdr:cNvPicPr>
          <a:picLocks noChangeAspect="1"/>
        </xdr:cNvPicPr>
      </xdr:nvPicPr>
      <xdr:blipFill>
        <a:blip r:embed="rId1"/>
        <a:stretch>
          <a:fillRect/>
        </a:stretch>
      </xdr:blipFill>
      <xdr:spPr>
        <a:xfrm>
          <a:off x="1747837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4"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5"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6"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7" name="Picture 35"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8"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49"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50" name="Picture 34"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23</xdr:col>
      <xdr:colOff>0</xdr:colOff>
      <xdr:row>184</xdr:row>
      <xdr:rowOff>0</xdr:rowOff>
    </xdr:from>
    <xdr:to>
      <xdr:col>23</xdr:col>
      <xdr:colOff>9525</xdr:colOff>
      <xdr:row>184</xdr:row>
      <xdr:rowOff>10160</xdr:rowOff>
    </xdr:to>
    <xdr:pic>
      <xdr:nvPicPr>
        <xdr:cNvPr id="3851" name="Picture 33" descr="clip_image2"/>
        <xdr:cNvPicPr>
          <a:picLocks noChangeAspect="1"/>
        </xdr:cNvPicPr>
      </xdr:nvPicPr>
      <xdr:blipFill>
        <a:blip r:embed="rId1"/>
        <a:stretch>
          <a:fillRect/>
        </a:stretch>
      </xdr:blipFill>
      <xdr:spPr>
        <a:xfrm>
          <a:off x="16278225" y="88745695"/>
          <a:ext cx="9525" cy="10160"/>
        </a:xfrm>
        <a:prstGeom prst="rect">
          <a:avLst/>
        </a:prstGeom>
        <a:noFill/>
        <a:ln w="9525">
          <a:noFill/>
        </a:ln>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52"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53" name="Picture 35"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54"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55" name="Picture 34"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56" name="Picture 33"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30</xdr:col>
      <xdr:colOff>0</xdr:colOff>
      <xdr:row>184</xdr:row>
      <xdr:rowOff>0</xdr:rowOff>
    </xdr:from>
    <xdr:to>
      <xdr:col>30</xdr:col>
      <xdr:colOff>9525</xdr:colOff>
      <xdr:row>184</xdr:row>
      <xdr:rowOff>171450</xdr:rowOff>
    </xdr:to>
    <xdr:pic>
      <xdr:nvPicPr>
        <xdr:cNvPr id="3857" name="Picture 34" descr="clip_image2"/>
        <xdr:cNvPicPr>
          <a:picLocks noChangeAspect="1" noChangeArrowheads="1"/>
        </xdr:cNvPicPr>
      </xdr:nvPicPr>
      <xdr:blipFill>
        <a:blip r:embed="rId1"/>
        <a:srcRect/>
        <a:stretch>
          <a:fillRect/>
        </a:stretch>
      </xdr:blipFill>
      <xdr:spPr>
        <a:xfrm>
          <a:off x="20621625" y="88745695"/>
          <a:ext cx="9525" cy="171450"/>
        </a:xfrm>
        <a:prstGeom prst="rect">
          <a:avLst/>
        </a:prstGeom>
        <a:noFill/>
      </xdr:spPr>
    </xdr:pic>
    <xdr:clientData/>
  </xdr:twoCellAnchor>
  <xdr:twoCellAnchor editAs="oneCell">
    <xdr:from>
      <xdr:col>31</xdr:col>
      <xdr:colOff>0</xdr:colOff>
      <xdr:row>184</xdr:row>
      <xdr:rowOff>0</xdr:rowOff>
    </xdr:from>
    <xdr:to>
      <xdr:col>31</xdr:col>
      <xdr:colOff>9525</xdr:colOff>
      <xdr:row>184</xdr:row>
      <xdr:rowOff>171450</xdr:rowOff>
    </xdr:to>
    <xdr:pic>
      <xdr:nvPicPr>
        <xdr:cNvPr id="3858" name="Picture 35" descr="clip_image2"/>
        <xdr:cNvPicPr>
          <a:picLocks noChangeAspect="1" noChangeArrowheads="1"/>
        </xdr:cNvPicPr>
      </xdr:nvPicPr>
      <xdr:blipFill>
        <a:blip r:embed="rId1"/>
        <a:srcRect/>
        <a:stretch>
          <a:fillRect/>
        </a:stretch>
      </xdr:blipFill>
      <xdr:spPr>
        <a:xfrm>
          <a:off x="21993225" y="88745695"/>
          <a:ext cx="9525" cy="171450"/>
        </a:xfrm>
        <a:prstGeom prst="rect">
          <a:avLst/>
        </a:prstGeom>
        <a:noFill/>
      </xdr:spPr>
    </xdr:pic>
    <xdr:clientData/>
  </xdr:twoCellAnchor>
  <xdr:twoCellAnchor editAs="oneCell">
    <xdr:from>
      <xdr:col>30</xdr:col>
      <xdr:colOff>0</xdr:colOff>
      <xdr:row>184</xdr:row>
      <xdr:rowOff>0</xdr:rowOff>
    </xdr:from>
    <xdr:to>
      <xdr:col>30</xdr:col>
      <xdr:colOff>9525</xdr:colOff>
      <xdr:row>184</xdr:row>
      <xdr:rowOff>171450</xdr:rowOff>
    </xdr:to>
    <xdr:pic>
      <xdr:nvPicPr>
        <xdr:cNvPr id="3859" name="Picture 33" descr="clip_image2"/>
        <xdr:cNvPicPr>
          <a:picLocks noChangeAspect="1" noChangeArrowheads="1"/>
        </xdr:cNvPicPr>
      </xdr:nvPicPr>
      <xdr:blipFill>
        <a:blip r:embed="rId1"/>
        <a:srcRect/>
        <a:stretch>
          <a:fillRect/>
        </a:stretch>
      </xdr:blipFill>
      <xdr:spPr>
        <a:xfrm>
          <a:off x="20621625" y="88745695"/>
          <a:ext cx="9525" cy="171450"/>
        </a:xfrm>
        <a:prstGeom prst="rect">
          <a:avLst/>
        </a:prstGeom>
        <a:noFill/>
      </xdr:spPr>
    </xdr:pic>
    <xdr:clientData/>
  </xdr:twoCellAnchor>
  <xdr:twoCellAnchor editAs="oneCell">
    <xdr:from>
      <xdr:col>31</xdr:col>
      <xdr:colOff>0</xdr:colOff>
      <xdr:row>184</xdr:row>
      <xdr:rowOff>0</xdr:rowOff>
    </xdr:from>
    <xdr:to>
      <xdr:col>31</xdr:col>
      <xdr:colOff>9525</xdr:colOff>
      <xdr:row>184</xdr:row>
      <xdr:rowOff>171450</xdr:rowOff>
    </xdr:to>
    <xdr:pic>
      <xdr:nvPicPr>
        <xdr:cNvPr id="3860" name="Picture 34" descr="clip_image2"/>
        <xdr:cNvPicPr>
          <a:picLocks noChangeAspect="1" noChangeArrowheads="1"/>
        </xdr:cNvPicPr>
      </xdr:nvPicPr>
      <xdr:blipFill>
        <a:blip r:embed="rId1"/>
        <a:srcRect/>
        <a:stretch>
          <a:fillRect/>
        </a:stretch>
      </xdr:blipFill>
      <xdr:spPr>
        <a:xfrm>
          <a:off x="21993225" y="88745695"/>
          <a:ext cx="9525" cy="171450"/>
        </a:xfrm>
        <a:prstGeom prst="rect">
          <a:avLst/>
        </a:prstGeom>
        <a:noFill/>
      </xdr:spPr>
    </xdr:pic>
    <xdr:clientData/>
  </xdr:twoCellAnchor>
  <xdr:twoCellAnchor editAs="oneCell">
    <xdr:from>
      <xdr:col>31</xdr:col>
      <xdr:colOff>0</xdr:colOff>
      <xdr:row>184</xdr:row>
      <xdr:rowOff>0</xdr:rowOff>
    </xdr:from>
    <xdr:to>
      <xdr:col>31</xdr:col>
      <xdr:colOff>9525</xdr:colOff>
      <xdr:row>184</xdr:row>
      <xdr:rowOff>171450</xdr:rowOff>
    </xdr:to>
    <xdr:pic>
      <xdr:nvPicPr>
        <xdr:cNvPr id="3861" name="Picture 33" descr="clip_image2"/>
        <xdr:cNvPicPr>
          <a:picLocks noChangeAspect="1" noChangeArrowheads="1"/>
        </xdr:cNvPicPr>
      </xdr:nvPicPr>
      <xdr:blipFill>
        <a:blip r:embed="rId1"/>
        <a:srcRect/>
        <a:stretch>
          <a:fillRect/>
        </a:stretch>
      </xdr:blipFill>
      <xdr:spPr>
        <a:xfrm>
          <a:off x="21993225"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62"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63" name="Picture 35"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64"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65" name="Picture 34"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66" name="Picture 33"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30</xdr:col>
      <xdr:colOff>0</xdr:colOff>
      <xdr:row>184</xdr:row>
      <xdr:rowOff>0</xdr:rowOff>
    </xdr:from>
    <xdr:to>
      <xdr:col>30</xdr:col>
      <xdr:colOff>9525</xdr:colOff>
      <xdr:row>184</xdr:row>
      <xdr:rowOff>171450</xdr:rowOff>
    </xdr:to>
    <xdr:pic>
      <xdr:nvPicPr>
        <xdr:cNvPr id="3867" name="Picture 35" descr="clip_image2"/>
        <xdr:cNvPicPr>
          <a:picLocks noChangeAspect="1" noChangeArrowheads="1"/>
        </xdr:cNvPicPr>
      </xdr:nvPicPr>
      <xdr:blipFill>
        <a:blip r:embed="rId1"/>
        <a:srcRect/>
        <a:stretch>
          <a:fillRect/>
        </a:stretch>
      </xdr:blipFill>
      <xdr:spPr>
        <a:xfrm>
          <a:off x="20621625" y="88745695"/>
          <a:ext cx="9525" cy="171450"/>
        </a:xfrm>
        <a:prstGeom prst="rect">
          <a:avLst/>
        </a:prstGeom>
        <a:noFill/>
      </xdr:spPr>
    </xdr:pic>
    <xdr:clientData/>
  </xdr:twoCellAnchor>
  <xdr:twoCellAnchor editAs="oneCell">
    <xdr:from>
      <xdr:col>30</xdr:col>
      <xdr:colOff>0</xdr:colOff>
      <xdr:row>184</xdr:row>
      <xdr:rowOff>0</xdr:rowOff>
    </xdr:from>
    <xdr:to>
      <xdr:col>30</xdr:col>
      <xdr:colOff>9525</xdr:colOff>
      <xdr:row>184</xdr:row>
      <xdr:rowOff>171450</xdr:rowOff>
    </xdr:to>
    <xdr:pic>
      <xdr:nvPicPr>
        <xdr:cNvPr id="3868" name="Picture 34" descr="clip_image2"/>
        <xdr:cNvPicPr>
          <a:picLocks noChangeAspect="1" noChangeArrowheads="1"/>
        </xdr:cNvPicPr>
      </xdr:nvPicPr>
      <xdr:blipFill>
        <a:blip r:embed="rId1"/>
        <a:srcRect/>
        <a:stretch>
          <a:fillRect/>
        </a:stretch>
      </xdr:blipFill>
      <xdr:spPr>
        <a:xfrm>
          <a:off x="20621625" y="88745695"/>
          <a:ext cx="9525" cy="171450"/>
        </a:xfrm>
        <a:prstGeom prst="rect">
          <a:avLst/>
        </a:prstGeom>
        <a:noFill/>
      </xdr:spPr>
    </xdr:pic>
    <xdr:clientData/>
  </xdr:twoCellAnchor>
  <xdr:twoCellAnchor editAs="oneCell">
    <xdr:from>
      <xdr:col>30</xdr:col>
      <xdr:colOff>0</xdr:colOff>
      <xdr:row>184</xdr:row>
      <xdr:rowOff>0</xdr:rowOff>
    </xdr:from>
    <xdr:to>
      <xdr:col>30</xdr:col>
      <xdr:colOff>9525</xdr:colOff>
      <xdr:row>184</xdr:row>
      <xdr:rowOff>171450</xdr:rowOff>
    </xdr:to>
    <xdr:pic>
      <xdr:nvPicPr>
        <xdr:cNvPr id="3869" name="Picture 33" descr="clip_image2"/>
        <xdr:cNvPicPr>
          <a:picLocks noChangeAspect="1" noChangeArrowheads="1"/>
        </xdr:cNvPicPr>
      </xdr:nvPicPr>
      <xdr:blipFill>
        <a:blip r:embed="rId1"/>
        <a:srcRect/>
        <a:stretch>
          <a:fillRect/>
        </a:stretch>
      </xdr:blipFill>
      <xdr:spPr>
        <a:xfrm>
          <a:off x="206216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870"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71" name="Picture 35"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872"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73" name="Picture 34"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74" name="Picture 33"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75"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76" name="Picture 35"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77"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78" name="Picture 34"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29</xdr:col>
      <xdr:colOff>0</xdr:colOff>
      <xdr:row>184</xdr:row>
      <xdr:rowOff>0</xdr:rowOff>
    </xdr:from>
    <xdr:to>
      <xdr:col>29</xdr:col>
      <xdr:colOff>9525</xdr:colOff>
      <xdr:row>184</xdr:row>
      <xdr:rowOff>171450</xdr:rowOff>
    </xdr:to>
    <xdr:pic>
      <xdr:nvPicPr>
        <xdr:cNvPr id="3879" name="Picture 33" descr="clip_image2"/>
        <xdr:cNvPicPr>
          <a:picLocks noChangeAspect="1" noChangeArrowheads="1"/>
        </xdr:cNvPicPr>
      </xdr:nvPicPr>
      <xdr:blipFill>
        <a:blip r:embed="rId1"/>
        <a:srcRect/>
        <a:stretch>
          <a:fillRect/>
        </a:stretch>
      </xdr:blipFill>
      <xdr:spPr>
        <a:xfrm>
          <a:off x="19507200"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880" name="Picture 34"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81" name="Picture 35"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26</xdr:col>
      <xdr:colOff>0</xdr:colOff>
      <xdr:row>184</xdr:row>
      <xdr:rowOff>0</xdr:rowOff>
    </xdr:from>
    <xdr:to>
      <xdr:col>26</xdr:col>
      <xdr:colOff>9525</xdr:colOff>
      <xdr:row>184</xdr:row>
      <xdr:rowOff>171450</xdr:rowOff>
    </xdr:to>
    <xdr:pic>
      <xdr:nvPicPr>
        <xdr:cNvPr id="3882" name="Picture 33" descr="clip_image2"/>
        <xdr:cNvPicPr>
          <a:picLocks noChangeAspect="1" noChangeArrowheads="1"/>
        </xdr:cNvPicPr>
      </xdr:nvPicPr>
      <xdr:blipFill>
        <a:blip r:embed="rId1"/>
        <a:srcRect/>
        <a:stretch>
          <a:fillRect/>
        </a:stretch>
      </xdr:blipFill>
      <xdr:spPr>
        <a:xfrm>
          <a:off x="1804987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83" name="Picture 34"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27</xdr:col>
      <xdr:colOff>0</xdr:colOff>
      <xdr:row>184</xdr:row>
      <xdr:rowOff>0</xdr:rowOff>
    </xdr:from>
    <xdr:to>
      <xdr:col>27</xdr:col>
      <xdr:colOff>9525</xdr:colOff>
      <xdr:row>184</xdr:row>
      <xdr:rowOff>171450</xdr:rowOff>
    </xdr:to>
    <xdr:pic>
      <xdr:nvPicPr>
        <xdr:cNvPr id="3884" name="Picture 33" descr="clip_image2"/>
        <xdr:cNvPicPr>
          <a:picLocks noChangeAspect="1" noChangeArrowheads="1"/>
        </xdr:cNvPicPr>
      </xdr:nvPicPr>
      <xdr:blipFill>
        <a:blip r:embed="rId1"/>
        <a:srcRect/>
        <a:stretch>
          <a:fillRect/>
        </a:stretch>
      </xdr:blipFill>
      <xdr:spPr>
        <a:xfrm>
          <a:off x="18488025"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85" name="Picture 35"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86" name="Picture 34"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28</xdr:col>
      <xdr:colOff>0</xdr:colOff>
      <xdr:row>184</xdr:row>
      <xdr:rowOff>0</xdr:rowOff>
    </xdr:from>
    <xdr:to>
      <xdr:col>28</xdr:col>
      <xdr:colOff>9525</xdr:colOff>
      <xdr:row>184</xdr:row>
      <xdr:rowOff>171450</xdr:rowOff>
    </xdr:to>
    <xdr:pic>
      <xdr:nvPicPr>
        <xdr:cNvPr id="3887" name="Picture 33" descr="clip_image2"/>
        <xdr:cNvPicPr>
          <a:picLocks noChangeAspect="1" noChangeArrowheads="1"/>
        </xdr:cNvPicPr>
      </xdr:nvPicPr>
      <xdr:blipFill>
        <a:blip r:embed="rId1"/>
        <a:srcRect/>
        <a:stretch>
          <a:fillRect/>
        </a:stretch>
      </xdr:blipFill>
      <xdr:spPr>
        <a:xfrm>
          <a:off x="18935700" y="88745695"/>
          <a:ext cx="9525" cy="171450"/>
        </a:xfrm>
        <a:prstGeom prst="rect">
          <a:avLst/>
        </a:prstGeom>
        <a:noFill/>
      </xdr:spPr>
    </xdr:pic>
    <xdr:clientData/>
  </xdr:twoCellAnchor>
  <xdr:twoCellAnchor editAs="oneCell">
    <xdr:from>
      <xdr:col>13</xdr:col>
      <xdr:colOff>0</xdr:colOff>
      <xdr:row>194</xdr:row>
      <xdr:rowOff>0</xdr:rowOff>
    </xdr:from>
    <xdr:to>
      <xdr:col>13</xdr:col>
      <xdr:colOff>9525</xdr:colOff>
      <xdr:row>194</xdr:row>
      <xdr:rowOff>171450</xdr:rowOff>
    </xdr:to>
    <xdr:pic>
      <xdr:nvPicPr>
        <xdr:cNvPr id="3888" name="Picture 33" descr="clip_image2"/>
        <xdr:cNvPicPr>
          <a:picLocks noChangeAspect="1" noChangeArrowheads="1"/>
        </xdr:cNvPicPr>
      </xdr:nvPicPr>
      <xdr:blipFill>
        <a:blip r:embed="rId1"/>
        <a:srcRect/>
        <a:stretch>
          <a:fillRect/>
        </a:stretch>
      </xdr:blipFill>
      <xdr:spPr>
        <a:xfrm>
          <a:off x="1020127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889"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890" name="Picture 35"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891"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892" name="Picture 34"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893" name="Picture 33"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13</xdr:col>
      <xdr:colOff>0</xdr:colOff>
      <xdr:row>194</xdr:row>
      <xdr:rowOff>0</xdr:rowOff>
    </xdr:from>
    <xdr:to>
      <xdr:col>13</xdr:col>
      <xdr:colOff>9525</xdr:colOff>
      <xdr:row>194</xdr:row>
      <xdr:rowOff>171450</xdr:rowOff>
    </xdr:to>
    <xdr:pic>
      <xdr:nvPicPr>
        <xdr:cNvPr id="3894" name="Picture 33" descr="clip_image2"/>
        <xdr:cNvPicPr>
          <a:picLocks noChangeAspect="1" noChangeArrowheads="1"/>
        </xdr:cNvPicPr>
      </xdr:nvPicPr>
      <xdr:blipFill>
        <a:blip r:embed="rId1"/>
        <a:srcRect/>
        <a:stretch>
          <a:fillRect/>
        </a:stretch>
      </xdr:blipFill>
      <xdr:spPr>
        <a:xfrm>
          <a:off x="1020127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895"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896" name="Picture 35"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897"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898" name="Picture 34"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899" name="Picture 33"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00"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01" name="Picture 35"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02"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03" name="Picture 34"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04" name="Picture 33"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05" name="Picture 35"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06"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07"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24</xdr:col>
      <xdr:colOff>0</xdr:colOff>
      <xdr:row>194</xdr:row>
      <xdr:rowOff>0</xdr:rowOff>
    </xdr:from>
    <xdr:to>
      <xdr:col>24</xdr:col>
      <xdr:colOff>9525</xdr:colOff>
      <xdr:row>194</xdr:row>
      <xdr:rowOff>171450</xdr:rowOff>
    </xdr:to>
    <xdr:pic>
      <xdr:nvPicPr>
        <xdr:cNvPr id="3908" name="Picture 34" descr="clip_image2"/>
        <xdr:cNvPicPr>
          <a:picLocks noChangeAspect="1" noChangeArrowheads="1"/>
        </xdr:cNvPicPr>
      </xdr:nvPicPr>
      <xdr:blipFill>
        <a:blip r:embed="rId1"/>
        <a:srcRect/>
        <a:stretch>
          <a:fillRect/>
        </a:stretch>
      </xdr:blipFill>
      <xdr:spPr>
        <a:xfrm>
          <a:off x="1696402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09" name="Picture 35"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24</xdr:col>
      <xdr:colOff>0</xdr:colOff>
      <xdr:row>194</xdr:row>
      <xdr:rowOff>0</xdr:rowOff>
    </xdr:from>
    <xdr:to>
      <xdr:col>24</xdr:col>
      <xdr:colOff>9525</xdr:colOff>
      <xdr:row>194</xdr:row>
      <xdr:rowOff>171450</xdr:rowOff>
    </xdr:to>
    <xdr:pic>
      <xdr:nvPicPr>
        <xdr:cNvPr id="3910" name="Picture 33" descr="clip_image2"/>
        <xdr:cNvPicPr>
          <a:picLocks noChangeAspect="1" noChangeArrowheads="1"/>
        </xdr:cNvPicPr>
      </xdr:nvPicPr>
      <xdr:blipFill>
        <a:blip r:embed="rId1"/>
        <a:srcRect/>
        <a:stretch>
          <a:fillRect/>
        </a:stretch>
      </xdr:blipFill>
      <xdr:spPr>
        <a:xfrm>
          <a:off x="1696402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11" name="Picture 34"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12" name="Picture 33"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13"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14" name="Picture 35"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15"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16" name="Picture 34"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17" name="Picture 33"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24</xdr:col>
      <xdr:colOff>0</xdr:colOff>
      <xdr:row>194</xdr:row>
      <xdr:rowOff>0</xdr:rowOff>
    </xdr:from>
    <xdr:to>
      <xdr:col>24</xdr:col>
      <xdr:colOff>9525</xdr:colOff>
      <xdr:row>194</xdr:row>
      <xdr:rowOff>171450</xdr:rowOff>
    </xdr:to>
    <xdr:pic>
      <xdr:nvPicPr>
        <xdr:cNvPr id="3918" name="Picture 34" descr="clip_image2"/>
        <xdr:cNvPicPr>
          <a:picLocks noChangeAspect="1" noChangeArrowheads="1"/>
        </xdr:cNvPicPr>
      </xdr:nvPicPr>
      <xdr:blipFill>
        <a:blip r:embed="rId1"/>
        <a:srcRect/>
        <a:stretch>
          <a:fillRect/>
        </a:stretch>
      </xdr:blipFill>
      <xdr:spPr>
        <a:xfrm>
          <a:off x="1696402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19" name="Picture 35"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24</xdr:col>
      <xdr:colOff>0</xdr:colOff>
      <xdr:row>194</xdr:row>
      <xdr:rowOff>0</xdr:rowOff>
    </xdr:from>
    <xdr:to>
      <xdr:col>24</xdr:col>
      <xdr:colOff>9525</xdr:colOff>
      <xdr:row>194</xdr:row>
      <xdr:rowOff>171450</xdr:rowOff>
    </xdr:to>
    <xdr:pic>
      <xdr:nvPicPr>
        <xdr:cNvPr id="3920" name="Picture 33" descr="clip_image2"/>
        <xdr:cNvPicPr>
          <a:picLocks noChangeAspect="1" noChangeArrowheads="1"/>
        </xdr:cNvPicPr>
      </xdr:nvPicPr>
      <xdr:blipFill>
        <a:blip r:embed="rId1"/>
        <a:srcRect/>
        <a:stretch>
          <a:fillRect/>
        </a:stretch>
      </xdr:blipFill>
      <xdr:spPr>
        <a:xfrm>
          <a:off x="1696402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21" name="Picture 34"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25</xdr:col>
      <xdr:colOff>0</xdr:colOff>
      <xdr:row>194</xdr:row>
      <xdr:rowOff>0</xdr:rowOff>
    </xdr:from>
    <xdr:to>
      <xdr:col>25</xdr:col>
      <xdr:colOff>9525</xdr:colOff>
      <xdr:row>194</xdr:row>
      <xdr:rowOff>171450</xdr:rowOff>
    </xdr:to>
    <xdr:pic>
      <xdr:nvPicPr>
        <xdr:cNvPr id="3922" name="Picture 33" descr="clip_image2"/>
        <xdr:cNvPicPr>
          <a:picLocks noChangeAspect="1" noChangeArrowheads="1"/>
        </xdr:cNvPicPr>
      </xdr:nvPicPr>
      <xdr:blipFill>
        <a:blip r:embed="rId1"/>
        <a:srcRect/>
        <a:stretch>
          <a:fillRect/>
        </a:stretch>
      </xdr:blipFill>
      <xdr:spPr>
        <a:xfrm>
          <a:off x="1747837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23" name="Picture 35"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24"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25"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26"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27" name="Picture 35"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28"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29" name="Picture 34"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30" name="Picture 33"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30</xdr:col>
      <xdr:colOff>0</xdr:colOff>
      <xdr:row>194</xdr:row>
      <xdr:rowOff>0</xdr:rowOff>
    </xdr:from>
    <xdr:to>
      <xdr:col>30</xdr:col>
      <xdr:colOff>9525</xdr:colOff>
      <xdr:row>194</xdr:row>
      <xdr:rowOff>171450</xdr:rowOff>
    </xdr:to>
    <xdr:pic>
      <xdr:nvPicPr>
        <xdr:cNvPr id="3931" name="Picture 34" descr="clip_image2"/>
        <xdr:cNvPicPr>
          <a:picLocks noChangeAspect="1" noChangeArrowheads="1"/>
        </xdr:cNvPicPr>
      </xdr:nvPicPr>
      <xdr:blipFill>
        <a:blip r:embed="rId1"/>
        <a:srcRect/>
        <a:stretch>
          <a:fillRect/>
        </a:stretch>
      </xdr:blipFill>
      <xdr:spPr>
        <a:xfrm>
          <a:off x="20621625" y="92174695"/>
          <a:ext cx="9525" cy="171450"/>
        </a:xfrm>
        <a:prstGeom prst="rect">
          <a:avLst/>
        </a:prstGeom>
        <a:noFill/>
      </xdr:spPr>
    </xdr:pic>
    <xdr:clientData/>
  </xdr:twoCellAnchor>
  <xdr:twoCellAnchor editAs="oneCell">
    <xdr:from>
      <xdr:col>31</xdr:col>
      <xdr:colOff>0</xdr:colOff>
      <xdr:row>194</xdr:row>
      <xdr:rowOff>0</xdr:rowOff>
    </xdr:from>
    <xdr:to>
      <xdr:col>31</xdr:col>
      <xdr:colOff>9525</xdr:colOff>
      <xdr:row>194</xdr:row>
      <xdr:rowOff>171450</xdr:rowOff>
    </xdr:to>
    <xdr:pic>
      <xdr:nvPicPr>
        <xdr:cNvPr id="3932" name="Picture 35" descr="clip_image2"/>
        <xdr:cNvPicPr>
          <a:picLocks noChangeAspect="1" noChangeArrowheads="1"/>
        </xdr:cNvPicPr>
      </xdr:nvPicPr>
      <xdr:blipFill>
        <a:blip r:embed="rId1"/>
        <a:srcRect/>
        <a:stretch>
          <a:fillRect/>
        </a:stretch>
      </xdr:blipFill>
      <xdr:spPr>
        <a:xfrm>
          <a:off x="21993225" y="92174695"/>
          <a:ext cx="9525" cy="171450"/>
        </a:xfrm>
        <a:prstGeom prst="rect">
          <a:avLst/>
        </a:prstGeom>
        <a:noFill/>
      </xdr:spPr>
    </xdr:pic>
    <xdr:clientData/>
  </xdr:twoCellAnchor>
  <xdr:twoCellAnchor editAs="oneCell">
    <xdr:from>
      <xdr:col>30</xdr:col>
      <xdr:colOff>0</xdr:colOff>
      <xdr:row>194</xdr:row>
      <xdr:rowOff>0</xdr:rowOff>
    </xdr:from>
    <xdr:to>
      <xdr:col>30</xdr:col>
      <xdr:colOff>9525</xdr:colOff>
      <xdr:row>194</xdr:row>
      <xdr:rowOff>171450</xdr:rowOff>
    </xdr:to>
    <xdr:pic>
      <xdr:nvPicPr>
        <xdr:cNvPr id="3933" name="Picture 33" descr="clip_image2"/>
        <xdr:cNvPicPr>
          <a:picLocks noChangeAspect="1" noChangeArrowheads="1"/>
        </xdr:cNvPicPr>
      </xdr:nvPicPr>
      <xdr:blipFill>
        <a:blip r:embed="rId1"/>
        <a:srcRect/>
        <a:stretch>
          <a:fillRect/>
        </a:stretch>
      </xdr:blipFill>
      <xdr:spPr>
        <a:xfrm>
          <a:off x="20621625" y="92174695"/>
          <a:ext cx="9525" cy="171450"/>
        </a:xfrm>
        <a:prstGeom prst="rect">
          <a:avLst/>
        </a:prstGeom>
        <a:noFill/>
      </xdr:spPr>
    </xdr:pic>
    <xdr:clientData/>
  </xdr:twoCellAnchor>
  <xdr:twoCellAnchor editAs="oneCell">
    <xdr:from>
      <xdr:col>31</xdr:col>
      <xdr:colOff>0</xdr:colOff>
      <xdr:row>194</xdr:row>
      <xdr:rowOff>0</xdr:rowOff>
    </xdr:from>
    <xdr:to>
      <xdr:col>31</xdr:col>
      <xdr:colOff>9525</xdr:colOff>
      <xdr:row>194</xdr:row>
      <xdr:rowOff>171450</xdr:rowOff>
    </xdr:to>
    <xdr:pic>
      <xdr:nvPicPr>
        <xdr:cNvPr id="3934" name="Picture 34" descr="clip_image2"/>
        <xdr:cNvPicPr>
          <a:picLocks noChangeAspect="1" noChangeArrowheads="1"/>
        </xdr:cNvPicPr>
      </xdr:nvPicPr>
      <xdr:blipFill>
        <a:blip r:embed="rId1"/>
        <a:srcRect/>
        <a:stretch>
          <a:fillRect/>
        </a:stretch>
      </xdr:blipFill>
      <xdr:spPr>
        <a:xfrm>
          <a:off x="21993225" y="92174695"/>
          <a:ext cx="9525" cy="171450"/>
        </a:xfrm>
        <a:prstGeom prst="rect">
          <a:avLst/>
        </a:prstGeom>
        <a:noFill/>
      </xdr:spPr>
    </xdr:pic>
    <xdr:clientData/>
  </xdr:twoCellAnchor>
  <xdr:twoCellAnchor editAs="oneCell">
    <xdr:from>
      <xdr:col>31</xdr:col>
      <xdr:colOff>0</xdr:colOff>
      <xdr:row>194</xdr:row>
      <xdr:rowOff>0</xdr:rowOff>
    </xdr:from>
    <xdr:to>
      <xdr:col>31</xdr:col>
      <xdr:colOff>9525</xdr:colOff>
      <xdr:row>194</xdr:row>
      <xdr:rowOff>171450</xdr:rowOff>
    </xdr:to>
    <xdr:pic>
      <xdr:nvPicPr>
        <xdr:cNvPr id="3935" name="Picture 33" descr="clip_image2"/>
        <xdr:cNvPicPr>
          <a:picLocks noChangeAspect="1" noChangeArrowheads="1"/>
        </xdr:cNvPicPr>
      </xdr:nvPicPr>
      <xdr:blipFill>
        <a:blip r:embed="rId1"/>
        <a:srcRect/>
        <a:stretch>
          <a:fillRect/>
        </a:stretch>
      </xdr:blipFill>
      <xdr:spPr>
        <a:xfrm>
          <a:off x="2199322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36"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37" name="Picture 35"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38"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39" name="Picture 34"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40" name="Picture 33"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30</xdr:col>
      <xdr:colOff>0</xdr:colOff>
      <xdr:row>194</xdr:row>
      <xdr:rowOff>0</xdr:rowOff>
    </xdr:from>
    <xdr:to>
      <xdr:col>30</xdr:col>
      <xdr:colOff>9525</xdr:colOff>
      <xdr:row>194</xdr:row>
      <xdr:rowOff>171450</xdr:rowOff>
    </xdr:to>
    <xdr:pic>
      <xdr:nvPicPr>
        <xdr:cNvPr id="3941" name="Picture 35" descr="clip_image2"/>
        <xdr:cNvPicPr>
          <a:picLocks noChangeAspect="1" noChangeArrowheads="1"/>
        </xdr:cNvPicPr>
      </xdr:nvPicPr>
      <xdr:blipFill>
        <a:blip r:embed="rId1"/>
        <a:srcRect/>
        <a:stretch>
          <a:fillRect/>
        </a:stretch>
      </xdr:blipFill>
      <xdr:spPr>
        <a:xfrm>
          <a:off x="20621625" y="92174695"/>
          <a:ext cx="9525" cy="171450"/>
        </a:xfrm>
        <a:prstGeom prst="rect">
          <a:avLst/>
        </a:prstGeom>
        <a:noFill/>
      </xdr:spPr>
    </xdr:pic>
    <xdr:clientData/>
  </xdr:twoCellAnchor>
  <xdr:twoCellAnchor editAs="oneCell">
    <xdr:from>
      <xdr:col>30</xdr:col>
      <xdr:colOff>0</xdr:colOff>
      <xdr:row>194</xdr:row>
      <xdr:rowOff>0</xdr:rowOff>
    </xdr:from>
    <xdr:to>
      <xdr:col>30</xdr:col>
      <xdr:colOff>9525</xdr:colOff>
      <xdr:row>194</xdr:row>
      <xdr:rowOff>171450</xdr:rowOff>
    </xdr:to>
    <xdr:pic>
      <xdr:nvPicPr>
        <xdr:cNvPr id="3942" name="Picture 34" descr="clip_image2"/>
        <xdr:cNvPicPr>
          <a:picLocks noChangeAspect="1" noChangeArrowheads="1"/>
        </xdr:cNvPicPr>
      </xdr:nvPicPr>
      <xdr:blipFill>
        <a:blip r:embed="rId1"/>
        <a:srcRect/>
        <a:stretch>
          <a:fillRect/>
        </a:stretch>
      </xdr:blipFill>
      <xdr:spPr>
        <a:xfrm>
          <a:off x="20621625" y="92174695"/>
          <a:ext cx="9525" cy="171450"/>
        </a:xfrm>
        <a:prstGeom prst="rect">
          <a:avLst/>
        </a:prstGeom>
        <a:noFill/>
      </xdr:spPr>
    </xdr:pic>
    <xdr:clientData/>
  </xdr:twoCellAnchor>
  <xdr:twoCellAnchor editAs="oneCell">
    <xdr:from>
      <xdr:col>30</xdr:col>
      <xdr:colOff>0</xdr:colOff>
      <xdr:row>194</xdr:row>
      <xdr:rowOff>0</xdr:rowOff>
    </xdr:from>
    <xdr:to>
      <xdr:col>30</xdr:col>
      <xdr:colOff>9525</xdr:colOff>
      <xdr:row>194</xdr:row>
      <xdr:rowOff>171450</xdr:rowOff>
    </xdr:to>
    <xdr:pic>
      <xdr:nvPicPr>
        <xdr:cNvPr id="3943" name="Picture 33" descr="clip_image2"/>
        <xdr:cNvPicPr>
          <a:picLocks noChangeAspect="1" noChangeArrowheads="1"/>
        </xdr:cNvPicPr>
      </xdr:nvPicPr>
      <xdr:blipFill>
        <a:blip r:embed="rId1"/>
        <a:srcRect/>
        <a:stretch>
          <a:fillRect/>
        </a:stretch>
      </xdr:blipFill>
      <xdr:spPr>
        <a:xfrm>
          <a:off x="206216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44"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45" name="Picture 35"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46"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47" name="Picture 34"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48" name="Picture 33"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49"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50" name="Picture 35"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51"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52" name="Picture 34"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29</xdr:col>
      <xdr:colOff>0</xdr:colOff>
      <xdr:row>194</xdr:row>
      <xdr:rowOff>0</xdr:rowOff>
    </xdr:from>
    <xdr:to>
      <xdr:col>29</xdr:col>
      <xdr:colOff>9525</xdr:colOff>
      <xdr:row>194</xdr:row>
      <xdr:rowOff>171450</xdr:rowOff>
    </xdr:to>
    <xdr:pic>
      <xdr:nvPicPr>
        <xdr:cNvPr id="3953" name="Picture 33" descr="clip_image2"/>
        <xdr:cNvPicPr>
          <a:picLocks noChangeAspect="1" noChangeArrowheads="1"/>
        </xdr:cNvPicPr>
      </xdr:nvPicPr>
      <xdr:blipFill>
        <a:blip r:embed="rId1"/>
        <a:srcRect/>
        <a:stretch>
          <a:fillRect/>
        </a:stretch>
      </xdr:blipFill>
      <xdr:spPr>
        <a:xfrm>
          <a:off x="19507200"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54" name="Picture 34"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55" name="Picture 35"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26</xdr:col>
      <xdr:colOff>0</xdr:colOff>
      <xdr:row>194</xdr:row>
      <xdr:rowOff>0</xdr:rowOff>
    </xdr:from>
    <xdr:to>
      <xdr:col>26</xdr:col>
      <xdr:colOff>9525</xdr:colOff>
      <xdr:row>194</xdr:row>
      <xdr:rowOff>171450</xdr:rowOff>
    </xdr:to>
    <xdr:pic>
      <xdr:nvPicPr>
        <xdr:cNvPr id="3956" name="Picture 33" descr="clip_image2"/>
        <xdr:cNvPicPr>
          <a:picLocks noChangeAspect="1" noChangeArrowheads="1"/>
        </xdr:cNvPicPr>
      </xdr:nvPicPr>
      <xdr:blipFill>
        <a:blip r:embed="rId1"/>
        <a:srcRect/>
        <a:stretch>
          <a:fillRect/>
        </a:stretch>
      </xdr:blipFill>
      <xdr:spPr>
        <a:xfrm>
          <a:off x="1804987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57" name="Picture 34"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27</xdr:col>
      <xdr:colOff>0</xdr:colOff>
      <xdr:row>194</xdr:row>
      <xdr:rowOff>0</xdr:rowOff>
    </xdr:from>
    <xdr:to>
      <xdr:col>27</xdr:col>
      <xdr:colOff>9525</xdr:colOff>
      <xdr:row>194</xdr:row>
      <xdr:rowOff>171450</xdr:rowOff>
    </xdr:to>
    <xdr:pic>
      <xdr:nvPicPr>
        <xdr:cNvPr id="3958" name="Picture 33" descr="clip_image2"/>
        <xdr:cNvPicPr>
          <a:picLocks noChangeAspect="1" noChangeArrowheads="1"/>
        </xdr:cNvPicPr>
      </xdr:nvPicPr>
      <xdr:blipFill>
        <a:blip r:embed="rId1"/>
        <a:srcRect/>
        <a:stretch>
          <a:fillRect/>
        </a:stretch>
      </xdr:blipFill>
      <xdr:spPr>
        <a:xfrm>
          <a:off x="18488025"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59" name="Picture 35"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60"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3961"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24</xdr:col>
      <xdr:colOff>0</xdr:colOff>
      <xdr:row>195</xdr:row>
      <xdr:rowOff>0</xdr:rowOff>
    </xdr:from>
    <xdr:to>
      <xdr:col>24</xdr:col>
      <xdr:colOff>9525</xdr:colOff>
      <xdr:row>195</xdr:row>
      <xdr:rowOff>171450</xdr:rowOff>
    </xdr:to>
    <xdr:pic>
      <xdr:nvPicPr>
        <xdr:cNvPr id="3962" name="Picture 34" descr="clip_image2"/>
        <xdr:cNvPicPr>
          <a:picLocks noChangeAspect="1" noChangeArrowheads="1"/>
        </xdr:cNvPicPr>
      </xdr:nvPicPr>
      <xdr:blipFill>
        <a:blip r:embed="rId1"/>
        <a:srcRect/>
        <a:stretch>
          <a:fillRect/>
        </a:stretch>
      </xdr:blipFill>
      <xdr:spPr>
        <a:xfrm>
          <a:off x="16964025" y="92460445"/>
          <a:ext cx="9525" cy="171450"/>
        </a:xfrm>
        <a:prstGeom prst="rect">
          <a:avLst/>
        </a:prstGeom>
        <a:noFill/>
      </xdr:spPr>
    </xdr:pic>
    <xdr:clientData/>
  </xdr:twoCellAnchor>
  <xdr:twoCellAnchor editAs="oneCell">
    <xdr:from>
      <xdr:col>24</xdr:col>
      <xdr:colOff>0</xdr:colOff>
      <xdr:row>195</xdr:row>
      <xdr:rowOff>0</xdr:rowOff>
    </xdr:from>
    <xdr:to>
      <xdr:col>24</xdr:col>
      <xdr:colOff>9525</xdr:colOff>
      <xdr:row>195</xdr:row>
      <xdr:rowOff>171450</xdr:rowOff>
    </xdr:to>
    <xdr:pic>
      <xdr:nvPicPr>
        <xdr:cNvPr id="3963" name="Picture 33" descr="clip_image2"/>
        <xdr:cNvPicPr>
          <a:picLocks noChangeAspect="1" noChangeArrowheads="1"/>
        </xdr:cNvPicPr>
      </xdr:nvPicPr>
      <xdr:blipFill>
        <a:blip r:embed="rId1"/>
        <a:srcRect/>
        <a:stretch>
          <a:fillRect/>
        </a:stretch>
      </xdr:blipFill>
      <xdr:spPr>
        <a:xfrm>
          <a:off x="16964025" y="92460445"/>
          <a:ext cx="9525" cy="171450"/>
        </a:xfrm>
        <a:prstGeom prst="rect">
          <a:avLst/>
        </a:prstGeom>
        <a:noFill/>
      </xdr:spPr>
    </xdr:pic>
    <xdr:clientData/>
  </xdr:twoCellAnchor>
  <xdr:twoCellAnchor editAs="oneCell">
    <xdr:from>
      <xdr:col>24</xdr:col>
      <xdr:colOff>0</xdr:colOff>
      <xdr:row>195</xdr:row>
      <xdr:rowOff>0</xdr:rowOff>
    </xdr:from>
    <xdr:to>
      <xdr:col>24</xdr:col>
      <xdr:colOff>9525</xdr:colOff>
      <xdr:row>195</xdr:row>
      <xdr:rowOff>171450</xdr:rowOff>
    </xdr:to>
    <xdr:pic>
      <xdr:nvPicPr>
        <xdr:cNvPr id="3964" name="Picture 34" descr="clip_image2"/>
        <xdr:cNvPicPr>
          <a:picLocks noChangeAspect="1" noChangeArrowheads="1"/>
        </xdr:cNvPicPr>
      </xdr:nvPicPr>
      <xdr:blipFill>
        <a:blip r:embed="rId1"/>
        <a:srcRect/>
        <a:stretch>
          <a:fillRect/>
        </a:stretch>
      </xdr:blipFill>
      <xdr:spPr>
        <a:xfrm>
          <a:off x="16964025" y="92460445"/>
          <a:ext cx="9525" cy="171450"/>
        </a:xfrm>
        <a:prstGeom prst="rect">
          <a:avLst/>
        </a:prstGeom>
        <a:noFill/>
      </xdr:spPr>
    </xdr:pic>
    <xdr:clientData/>
  </xdr:twoCellAnchor>
  <xdr:twoCellAnchor editAs="oneCell">
    <xdr:from>
      <xdr:col>24</xdr:col>
      <xdr:colOff>0</xdr:colOff>
      <xdr:row>195</xdr:row>
      <xdr:rowOff>0</xdr:rowOff>
    </xdr:from>
    <xdr:to>
      <xdr:col>24</xdr:col>
      <xdr:colOff>9525</xdr:colOff>
      <xdr:row>195</xdr:row>
      <xdr:rowOff>171450</xdr:rowOff>
    </xdr:to>
    <xdr:pic>
      <xdr:nvPicPr>
        <xdr:cNvPr id="3965" name="Picture 33" descr="clip_image2"/>
        <xdr:cNvPicPr>
          <a:picLocks noChangeAspect="1" noChangeArrowheads="1"/>
        </xdr:cNvPicPr>
      </xdr:nvPicPr>
      <xdr:blipFill>
        <a:blip r:embed="rId1"/>
        <a:srcRect/>
        <a:stretch>
          <a:fillRect/>
        </a:stretch>
      </xdr:blipFill>
      <xdr:spPr>
        <a:xfrm>
          <a:off x="16964025" y="92460445"/>
          <a:ext cx="9525" cy="171450"/>
        </a:xfrm>
        <a:prstGeom prst="rect">
          <a:avLst/>
        </a:prstGeom>
        <a:noFill/>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66"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67"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68"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69"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70"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71"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72"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73"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74"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75"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76"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77"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78"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79"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0"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81"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2"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3"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84"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85"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6"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87"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8"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89"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90"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91"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92"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93"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94"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95"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3996"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97"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3998"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3999"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00"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01"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02"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03"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04"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05"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06"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07"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08"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09"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0"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11"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2"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3"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14"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15"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6"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17"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8"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19"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20"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21"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22"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23"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24"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25"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26"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27"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28"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29"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30"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31"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32" name="Picture 33"/>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33" name="Picture 34"/>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34" name="Picture 35"/>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35" name="Picture 33"/>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36" name="Picture 34"/>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37" name="Picture 33"/>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38"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39"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40"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41"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42"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43"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44"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10160</xdr:colOff>
      <xdr:row>177</xdr:row>
      <xdr:rowOff>12065</xdr:rowOff>
    </xdr:to>
    <xdr:pic>
      <xdr:nvPicPr>
        <xdr:cNvPr id="4045" name="Picture 34" descr="clip_image2"/>
        <xdr:cNvPicPr>
          <a:picLocks noChangeAspect="1"/>
        </xdr:cNvPicPr>
      </xdr:nvPicPr>
      <xdr:blipFill>
        <a:blip r:embed="rId1"/>
        <a:stretch>
          <a:fillRect/>
        </a:stretch>
      </xdr:blipFill>
      <xdr:spPr>
        <a:xfrm>
          <a:off x="15259050" y="85602445"/>
          <a:ext cx="10160"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4046" name="Picture 35"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22</xdr:col>
      <xdr:colOff>0</xdr:colOff>
      <xdr:row>177</xdr:row>
      <xdr:rowOff>0</xdr:rowOff>
    </xdr:from>
    <xdr:to>
      <xdr:col>22</xdr:col>
      <xdr:colOff>10160</xdr:colOff>
      <xdr:row>177</xdr:row>
      <xdr:rowOff>12065</xdr:rowOff>
    </xdr:to>
    <xdr:pic>
      <xdr:nvPicPr>
        <xdr:cNvPr id="4047" name="Picture 33" descr="clip_image2"/>
        <xdr:cNvPicPr>
          <a:picLocks noChangeAspect="1"/>
        </xdr:cNvPicPr>
      </xdr:nvPicPr>
      <xdr:blipFill>
        <a:blip r:embed="rId1"/>
        <a:stretch>
          <a:fillRect/>
        </a:stretch>
      </xdr:blipFill>
      <xdr:spPr>
        <a:xfrm>
          <a:off x="15259050" y="85602445"/>
          <a:ext cx="10160"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4048" name="Picture 34"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23</xdr:col>
      <xdr:colOff>0</xdr:colOff>
      <xdr:row>177</xdr:row>
      <xdr:rowOff>0</xdr:rowOff>
    </xdr:from>
    <xdr:to>
      <xdr:col>23</xdr:col>
      <xdr:colOff>9525</xdr:colOff>
      <xdr:row>177</xdr:row>
      <xdr:rowOff>12065</xdr:rowOff>
    </xdr:to>
    <xdr:pic>
      <xdr:nvPicPr>
        <xdr:cNvPr id="4049" name="Picture 33" descr="clip_image2"/>
        <xdr:cNvPicPr>
          <a:picLocks noChangeAspect="1"/>
        </xdr:cNvPicPr>
      </xdr:nvPicPr>
      <xdr:blipFill>
        <a:blip r:embed="rId1"/>
        <a:stretch>
          <a:fillRect/>
        </a:stretch>
      </xdr:blipFill>
      <xdr:spPr>
        <a:xfrm>
          <a:off x="16278225" y="85602445"/>
          <a:ext cx="9525" cy="12065"/>
        </a:xfrm>
        <a:prstGeom prst="rect">
          <a:avLst/>
        </a:prstGeom>
        <a:noFill/>
        <a:ln w="9525">
          <a:noFill/>
        </a:ln>
      </xdr:spPr>
    </xdr:pic>
    <xdr:clientData/>
  </xdr:twoCellAnchor>
  <xdr:twoCellAnchor editAs="oneCell">
    <xdr:from>
      <xdr:col>13</xdr:col>
      <xdr:colOff>0</xdr:colOff>
      <xdr:row>177</xdr:row>
      <xdr:rowOff>0</xdr:rowOff>
    </xdr:from>
    <xdr:to>
      <xdr:col>13</xdr:col>
      <xdr:colOff>9525</xdr:colOff>
      <xdr:row>177</xdr:row>
      <xdr:rowOff>12065</xdr:rowOff>
    </xdr:to>
    <xdr:pic>
      <xdr:nvPicPr>
        <xdr:cNvPr id="4050"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51"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52"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53"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54"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55"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12</xdr:col>
      <xdr:colOff>685800</xdr:colOff>
      <xdr:row>177</xdr:row>
      <xdr:rowOff>0</xdr:rowOff>
    </xdr:from>
    <xdr:to>
      <xdr:col>13</xdr:col>
      <xdr:colOff>9525</xdr:colOff>
      <xdr:row>177</xdr:row>
      <xdr:rowOff>12065</xdr:rowOff>
    </xdr:to>
    <xdr:pic>
      <xdr:nvPicPr>
        <xdr:cNvPr id="4056" name="Picture 33" descr="clip_image2"/>
        <xdr:cNvPicPr>
          <a:picLocks noChangeAspect="1"/>
        </xdr:cNvPicPr>
      </xdr:nvPicPr>
      <xdr:blipFill>
        <a:blip r:embed="rId1"/>
        <a:stretch>
          <a:fillRect/>
        </a:stretch>
      </xdr:blipFill>
      <xdr:spPr>
        <a:xfrm>
          <a:off x="102012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57" name="Picture 34"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58" name="Picture 35"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20</xdr:col>
      <xdr:colOff>0</xdr:colOff>
      <xdr:row>177</xdr:row>
      <xdr:rowOff>0</xdr:rowOff>
    </xdr:from>
    <xdr:to>
      <xdr:col>20</xdr:col>
      <xdr:colOff>9525</xdr:colOff>
      <xdr:row>177</xdr:row>
      <xdr:rowOff>12065</xdr:rowOff>
    </xdr:to>
    <xdr:pic>
      <xdr:nvPicPr>
        <xdr:cNvPr id="4059" name="Picture 33" descr="clip_image2"/>
        <xdr:cNvPicPr>
          <a:picLocks noChangeAspect="1"/>
        </xdr:cNvPicPr>
      </xdr:nvPicPr>
      <xdr:blipFill>
        <a:blip r:embed="rId1"/>
        <a:stretch>
          <a:fillRect/>
        </a:stretch>
      </xdr:blipFill>
      <xdr:spPr>
        <a:xfrm>
          <a:off x="13830300"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60"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61"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62" name="Picture 34"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21</xdr:col>
      <xdr:colOff>0</xdr:colOff>
      <xdr:row>177</xdr:row>
      <xdr:rowOff>0</xdr:rowOff>
    </xdr:from>
    <xdr:to>
      <xdr:col>21</xdr:col>
      <xdr:colOff>9525</xdr:colOff>
      <xdr:row>177</xdr:row>
      <xdr:rowOff>12065</xdr:rowOff>
    </xdr:to>
    <xdr:pic>
      <xdr:nvPicPr>
        <xdr:cNvPr id="4063" name="Picture 33" descr="clip_image2"/>
        <xdr:cNvPicPr>
          <a:picLocks noChangeAspect="1"/>
        </xdr:cNvPicPr>
      </xdr:nvPicPr>
      <xdr:blipFill>
        <a:blip r:embed="rId1"/>
        <a:stretch>
          <a:fillRect/>
        </a:stretch>
      </xdr:blipFill>
      <xdr:spPr>
        <a:xfrm>
          <a:off x="14544675" y="85602445"/>
          <a:ext cx="9525" cy="12065"/>
        </a:xfrm>
        <a:prstGeom prst="rect">
          <a:avLst/>
        </a:prstGeom>
        <a:noFill/>
        <a:ln w="9525">
          <a:noFill/>
        </a:ln>
      </xdr:spPr>
    </xdr:pic>
    <xdr:clientData/>
  </xdr:twoCellAnchor>
  <xdr:twoCellAnchor editAs="oneCell">
    <xdr:from>
      <xdr:col>13</xdr:col>
      <xdr:colOff>0</xdr:colOff>
      <xdr:row>183</xdr:row>
      <xdr:rowOff>0</xdr:rowOff>
    </xdr:from>
    <xdr:to>
      <xdr:col>13</xdr:col>
      <xdr:colOff>9525</xdr:colOff>
      <xdr:row>183</xdr:row>
      <xdr:rowOff>10160</xdr:rowOff>
    </xdr:to>
    <xdr:pic>
      <xdr:nvPicPr>
        <xdr:cNvPr id="4064" name="Picture 33" descr="clip_image2"/>
        <xdr:cNvPicPr>
          <a:picLocks noChangeAspect="1"/>
        </xdr:cNvPicPr>
      </xdr:nvPicPr>
      <xdr:blipFill>
        <a:blip r:embed="rId1"/>
        <a:stretch>
          <a:fillRect/>
        </a:stretch>
      </xdr:blipFill>
      <xdr:spPr>
        <a:xfrm>
          <a:off x="1020127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10160</xdr:colOff>
      <xdr:row>183</xdr:row>
      <xdr:rowOff>10160</xdr:rowOff>
    </xdr:to>
    <xdr:pic>
      <xdr:nvPicPr>
        <xdr:cNvPr id="4065" name="Picture 34" descr="clip_image2"/>
        <xdr:cNvPicPr>
          <a:picLocks noChangeAspect="1"/>
        </xdr:cNvPicPr>
      </xdr:nvPicPr>
      <xdr:blipFill>
        <a:blip r:embed="rId1"/>
        <a:stretch>
          <a:fillRect/>
        </a:stretch>
      </xdr:blipFill>
      <xdr:spPr>
        <a:xfrm>
          <a:off x="15259050" y="88174195"/>
          <a:ext cx="10160"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4066" name="Picture 35"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22</xdr:col>
      <xdr:colOff>0</xdr:colOff>
      <xdr:row>183</xdr:row>
      <xdr:rowOff>0</xdr:rowOff>
    </xdr:from>
    <xdr:to>
      <xdr:col>22</xdr:col>
      <xdr:colOff>10160</xdr:colOff>
      <xdr:row>183</xdr:row>
      <xdr:rowOff>10160</xdr:rowOff>
    </xdr:to>
    <xdr:pic>
      <xdr:nvPicPr>
        <xdr:cNvPr id="4067" name="Picture 33" descr="clip_image2"/>
        <xdr:cNvPicPr>
          <a:picLocks noChangeAspect="1"/>
        </xdr:cNvPicPr>
      </xdr:nvPicPr>
      <xdr:blipFill>
        <a:blip r:embed="rId1"/>
        <a:stretch>
          <a:fillRect/>
        </a:stretch>
      </xdr:blipFill>
      <xdr:spPr>
        <a:xfrm>
          <a:off x="15259050" y="88174195"/>
          <a:ext cx="10160"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4068" name="Picture 34"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23</xdr:col>
      <xdr:colOff>0</xdr:colOff>
      <xdr:row>183</xdr:row>
      <xdr:rowOff>0</xdr:rowOff>
    </xdr:from>
    <xdr:to>
      <xdr:col>23</xdr:col>
      <xdr:colOff>9525</xdr:colOff>
      <xdr:row>183</xdr:row>
      <xdr:rowOff>10160</xdr:rowOff>
    </xdr:to>
    <xdr:pic>
      <xdr:nvPicPr>
        <xdr:cNvPr id="4069" name="Picture 33" descr="clip_image2"/>
        <xdr:cNvPicPr>
          <a:picLocks noChangeAspect="1"/>
        </xdr:cNvPicPr>
      </xdr:nvPicPr>
      <xdr:blipFill>
        <a:blip r:embed="rId1"/>
        <a:stretch>
          <a:fillRect/>
        </a:stretch>
      </xdr:blipFill>
      <xdr:spPr>
        <a:xfrm>
          <a:off x="16278225" y="88174195"/>
          <a:ext cx="9525" cy="10160"/>
        </a:xfrm>
        <a:prstGeom prst="rect">
          <a:avLst/>
        </a:prstGeom>
        <a:noFill/>
        <a:ln w="9525">
          <a:noFill/>
        </a:ln>
      </xdr:spPr>
    </xdr:pic>
    <xdr:clientData/>
  </xdr:twoCellAnchor>
  <xdr:twoCellAnchor editAs="oneCell">
    <xdr:from>
      <xdr:col>20</xdr:col>
      <xdr:colOff>0</xdr:colOff>
      <xdr:row>183</xdr:row>
      <xdr:rowOff>0</xdr:rowOff>
    </xdr:from>
    <xdr:to>
      <xdr:col>20</xdr:col>
      <xdr:colOff>9525</xdr:colOff>
      <xdr:row>183</xdr:row>
      <xdr:rowOff>10160</xdr:rowOff>
    </xdr:to>
    <xdr:pic>
      <xdr:nvPicPr>
        <xdr:cNvPr id="4070" name="Picture 33" descr="clip_image2"/>
        <xdr:cNvPicPr>
          <a:picLocks noChangeAspect="1"/>
        </xdr:cNvPicPr>
      </xdr:nvPicPr>
      <xdr:blipFill>
        <a:blip r:embed="rId1"/>
        <a:stretch>
          <a:fillRect/>
        </a:stretch>
      </xdr:blipFill>
      <xdr:spPr>
        <a:xfrm>
          <a:off x="13830300" y="88174195"/>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071"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72"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7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74"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7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7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077"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78"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79"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80"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8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8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083"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84"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8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86"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8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8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089"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90"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9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92"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93"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94"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095"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96"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9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098"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09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0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01"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02"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0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04"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0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0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07"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08"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09"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10"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1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1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13"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14"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1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16"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1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1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19"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20"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2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22"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23"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24"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25"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26"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2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28"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2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3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31"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32"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3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34"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3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3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137" name="Picture 33"/>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138" name="Picture 34"/>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139" name="Picture 35"/>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140" name="Picture 33"/>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141" name="Picture 34"/>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142" name="Picture 33"/>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43"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44"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4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46"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4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4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49"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150" name="Picture 34"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151"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152" name="Picture 33"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153"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154"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155"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56"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5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58"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5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12</xdr:col>
      <xdr:colOff>685800</xdr:colOff>
      <xdr:row>221</xdr:row>
      <xdr:rowOff>0</xdr:rowOff>
    </xdr:from>
    <xdr:to>
      <xdr:col>13</xdr:col>
      <xdr:colOff>9525</xdr:colOff>
      <xdr:row>221</xdr:row>
      <xdr:rowOff>10160</xdr:rowOff>
    </xdr:to>
    <xdr:pic>
      <xdr:nvPicPr>
        <xdr:cNvPr id="4161"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62"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164"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16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6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7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7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7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7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7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8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8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8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8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8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9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9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9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19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19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0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0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0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0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0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1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1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1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1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1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2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2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2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2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4224" name="Picture 34"/>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225" name="Picture 35"/>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4226" name="Picture 33"/>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227" name="Picture 34"/>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228" name="Picture 33"/>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2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3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3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3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3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4234" name="Picture 34"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23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4236" name="Picture 33"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23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23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39"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0"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41"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44"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5"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246"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7"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8"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49"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250"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251"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52"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53"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54"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55"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56"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257"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258"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259"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260"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261"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262"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63"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64"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65"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66"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67"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268"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269"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270"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271"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72"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273"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74"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75"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76"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77"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78"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79"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280"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281"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82"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283"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84"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285"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86" name="Picture 35"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87"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288"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28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29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29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29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29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29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0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0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0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0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0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1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1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1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1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1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2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2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2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2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2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3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3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3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3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3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4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4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4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4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12065</xdr:rowOff>
    </xdr:to>
    <xdr:pic>
      <xdr:nvPicPr>
        <xdr:cNvPr id="4344" name="Picture 34"/>
        <xdr:cNvPicPr>
          <a:picLocks noChangeAspect="1"/>
        </xdr:cNvPicPr>
      </xdr:nvPicPr>
      <xdr:blipFill>
        <a:blip r:embed="rId1"/>
        <a:stretch>
          <a:fillRect/>
        </a:stretch>
      </xdr:blipFill>
      <xdr:spPr>
        <a:xfrm>
          <a:off x="1696402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345" name="Picture 35"/>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12065</xdr:rowOff>
    </xdr:to>
    <xdr:pic>
      <xdr:nvPicPr>
        <xdr:cNvPr id="4346" name="Picture 33"/>
        <xdr:cNvPicPr>
          <a:picLocks noChangeAspect="1"/>
        </xdr:cNvPicPr>
      </xdr:nvPicPr>
      <xdr:blipFill>
        <a:blip r:embed="rId1"/>
        <a:stretch>
          <a:fillRect/>
        </a:stretch>
      </xdr:blipFill>
      <xdr:spPr>
        <a:xfrm>
          <a:off x="1696402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347" name="Picture 34"/>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348" name="Picture 33"/>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4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5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5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5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5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26</xdr:col>
      <xdr:colOff>0</xdr:colOff>
      <xdr:row>221</xdr:row>
      <xdr:rowOff>0</xdr:rowOff>
    </xdr:from>
    <xdr:to>
      <xdr:col>26</xdr:col>
      <xdr:colOff>10160</xdr:colOff>
      <xdr:row>221</xdr:row>
      <xdr:rowOff>10160</xdr:rowOff>
    </xdr:to>
    <xdr:pic>
      <xdr:nvPicPr>
        <xdr:cNvPr id="4354" name="Picture 34" descr="clip_image2"/>
        <xdr:cNvPicPr>
          <a:picLocks noChangeAspect="1"/>
        </xdr:cNvPicPr>
      </xdr:nvPicPr>
      <xdr:blipFill>
        <a:blip r:embed="rId1"/>
        <a:stretch>
          <a:fillRect/>
        </a:stretch>
      </xdr:blipFill>
      <xdr:spPr>
        <a:xfrm>
          <a:off x="18049875" y="104033320"/>
          <a:ext cx="10160"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355" name="Picture 35"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26</xdr:col>
      <xdr:colOff>0</xdr:colOff>
      <xdr:row>221</xdr:row>
      <xdr:rowOff>0</xdr:rowOff>
    </xdr:from>
    <xdr:to>
      <xdr:col>26</xdr:col>
      <xdr:colOff>10160</xdr:colOff>
      <xdr:row>221</xdr:row>
      <xdr:rowOff>10160</xdr:rowOff>
    </xdr:to>
    <xdr:pic>
      <xdr:nvPicPr>
        <xdr:cNvPr id="4356" name="Picture 33" descr="clip_image2"/>
        <xdr:cNvPicPr>
          <a:picLocks noChangeAspect="1"/>
        </xdr:cNvPicPr>
      </xdr:nvPicPr>
      <xdr:blipFill>
        <a:blip r:embed="rId1"/>
        <a:stretch>
          <a:fillRect/>
        </a:stretch>
      </xdr:blipFill>
      <xdr:spPr>
        <a:xfrm>
          <a:off x="18049875" y="104033320"/>
          <a:ext cx="10160"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357" name="Picture 34"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358" name="Picture 33"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59"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0"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61"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64"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5"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366"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7"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8"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69"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370"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4"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7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4"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5"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89"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2"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3"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4"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6"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7"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39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04" name="Picture 35"/>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05" name="Picture 34"/>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06" name="Picture 33"/>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0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410" name="Picture 34"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411"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412" name="Picture 33"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413"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414"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1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16"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17"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1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1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2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2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42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23"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24"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25"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26"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27"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428"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429" name="Picture 35"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430"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431" name="Picture 34"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432" name="Picture 33"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33"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34"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35"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36"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37"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438" name="Picture 35"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439"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440"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441"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42"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443"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44"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45"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46"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47"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48"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49"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450"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451"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52"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453"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54"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455"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56"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57"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458"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59"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60"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61"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62"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63"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64"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65"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66"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67"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68"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69"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70"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71"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72"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73"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74"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75"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76"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77"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78"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79"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80"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81"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82"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83"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84"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85"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86"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87"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88"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89"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90"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91"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92"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93"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94"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495"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96"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97"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498"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499"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00"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01"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02"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03"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04"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05"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06"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07"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08"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09"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10"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11"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12"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13"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14"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15"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16"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17"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18"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19"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20"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21"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22"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23"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24"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25" name="Picture 33"/>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26" name="Picture 34"/>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27" name="Picture 35"/>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28" name="Picture 33"/>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29" name="Picture 34"/>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30" name="Picture 33"/>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31"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32"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33"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34"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35"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36"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37"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12065</xdr:rowOff>
    </xdr:to>
    <xdr:pic>
      <xdr:nvPicPr>
        <xdr:cNvPr id="4538" name="Picture 34" descr="clip_image2"/>
        <xdr:cNvPicPr>
          <a:picLocks noChangeAspect="1"/>
        </xdr:cNvPicPr>
      </xdr:nvPicPr>
      <xdr:blipFill>
        <a:blip r:embed="rId1"/>
        <a:stretch>
          <a:fillRect/>
        </a:stretch>
      </xdr:blipFill>
      <xdr:spPr>
        <a:xfrm>
          <a:off x="16964025" y="104033320"/>
          <a:ext cx="10160"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539" name="Picture 35" descr="clip_image2"/>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12065</xdr:rowOff>
    </xdr:to>
    <xdr:pic>
      <xdr:nvPicPr>
        <xdr:cNvPr id="4540" name="Picture 33" descr="clip_image2"/>
        <xdr:cNvPicPr>
          <a:picLocks noChangeAspect="1"/>
        </xdr:cNvPicPr>
      </xdr:nvPicPr>
      <xdr:blipFill>
        <a:blip r:embed="rId1"/>
        <a:stretch>
          <a:fillRect/>
        </a:stretch>
      </xdr:blipFill>
      <xdr:spPr>
        <a:xfrm>
          <a:off x="16964025" y="104033320"/>
          <a:ext cx="10160"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541" name="Picture 34" descr="clip_image2"/>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542" name="Picture 33" descr="clip_image2"/>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543"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44"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45"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46"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47"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48"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12</xdr:col>
      <xdr:colOff>685800</xdr:colOff>
      <xdr:row>221</xdr:row>
      <xdr:rowOff>0</xdr:rowOff>
    </xdr:from>
    <xdr:to>
      <xdr:col>13</xdr:col>
      <xdr:colOff>9525</xdr:colOff>
      <xdr:row>221</xdr:row>
      <xdr:rowOff>12065</xdr:rowOff>
    </xdr:to>
    <xdr:pic>
      <xdr:nvPicPr>
        <xdr:cNvPr id="4549"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50" name="Picture 34"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51"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552" name="Picture 33" descr="clip_image2"/>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53"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54"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55"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556"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57"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558" name="Picture 34"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559"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560" name="Picture 33"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561"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562"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63"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64"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65"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6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67"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6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6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70"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71"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72"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73"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74"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75"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76"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77"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7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79"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8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8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82"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83"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84"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85"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86"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87"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88"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89"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91"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594"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95"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597"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59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00"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01"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02"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03"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04"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05"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06"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07"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0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09"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1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1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12"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13"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14"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15"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16"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17"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18"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19"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21"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24"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25"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27"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2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4630" name="Picture 33"/>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631" name="Picture 34"/>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632" name="Picture 35"/>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12065</xdr:rowOff>
    </xdr:to>
    <xdr:pic>
      <xdr:nvPicPr>
        <xdr:cNvPr id="4633" name="Picture 33"/>
        <xdr:cNvPicPr>
          <a:picLocks noChangeAspect="1"/>
        </xdr:cNvPicPr>
      </xdr:nvPicPr>
      <xdr:blipFill>
        <a:blip r:embed="rId1"/>
        <a:stretch>
          <a:fillRect/>
        </a:stretch>
      </xdr:blipFill>
      <xdr:spPr>
        <a:xfrm>
          <a:off x="15259050"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634" name="Picture 34"/>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635" name="Picture 33"/>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36"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37"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3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39"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4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4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42"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643" name="Picture 34"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644"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645" name="Picture 33"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646"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647"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4648"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49"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51"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12</xdr:col>
      <xdr:colOff>685800</xdr:colOff>
      <xdr:row>221</xdr:row>
      <xdr:rowOff>0</xdr:rowOff>
    </xdr:from>
    <xdr:to>
      <xdr:col>13</xdr:col>
      <xdr:colOff>9525</xdr:colOff>
      <xdr:row>221</xdr:row>
      <xdr:rowOff>10160</xdr:rowOff>
    </xdr:to>
    <xdr:pic>
      <xdr:nvPicPr>
        <xdr:cNvPr id="4654"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55" name="Picture 34"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9525</xdr:colOff>
      <xdr:row>221</xdr:row>
      <xdr:rowOff>10160</xdr:rowOff>
    </xdr:to>
    <xdr:pic>
      <xdr:nvPicPr>
        <xdr:cNvPr id="4657" name="Picture 33" descr="clip_image2"/>
        <xdr:cNvPicPr>
          <a:picLocks noChangeAspect="1"/>
        </xdr:cNvPicPr>
      </xdr:nvPicPr>
      <xdr:blipFill>
        <a:blip r:embed="rId1"/>
        <a:stretch>
          <a:fillRect/>
        </a:stretch>
      </xdr:blipFill>
      <xdr:spPr>
        <a:xfrm>
          <a:off x="15259050"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5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6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66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6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6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6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6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6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6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6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6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7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7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7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7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7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8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8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8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8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8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9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9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9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69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69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0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0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0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0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0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1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1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1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1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1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1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1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4717" name="Picture 34"/>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718" name="Picture 35"/>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4719" name="Picture 33"/>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720" name="Picture 34"/>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4721" name="Picture 33"/>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2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2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2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2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2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4727" name="Picture 34"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72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4729" name="Picture 33"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73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73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32"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33"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34"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35"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36"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37" name="Picture 34"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38" name="Picture 35"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4739"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40"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41"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42" name="Picture 34"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10160</xdr:rowOff>
    </xdr:to>
    <xdr:pic>
      <xdr:nvPicPr>
        <xdr:cNvPr id="4743" name="Picture 33" descr="clip_image2"/>
        <xdr:cNvPicPr>
          <a:picLocks noChangeAspect="1"/>
        </xdr:cNvPicPr>
      </xdr:nvPicPr>
      <xdr:blipFill>
        <a:blip r:embed="rId1"/>
        <a:stretch>
          <a:fillRect/>
        </a:stretch>
      </xdr:blipFill>
      <xdr:spPr>
        <a:xfrm>
          <a:off x="14544675" y="104033320"/>
          <a:ext cx="9525" cy="10160"/>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744"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45"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46"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47"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48"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49"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750"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751"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752"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753"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754"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755"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56"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57"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58"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59"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60"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761"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762"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763"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764"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65"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766"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67"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68"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69"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70"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71"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72"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773"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774"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75"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776"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77"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778"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79" name="Picture 35"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80"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781"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8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8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8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8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8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8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8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8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9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9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9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79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79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0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0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0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0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0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1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1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1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1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1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2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2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2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2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2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3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3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3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3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3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3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3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12065</xdr:rowOff>
    </xdr:to>
    <xdr:pic>
      <xdr:nvPicPr>
        <xdr:cNvPr id="4837" name="Picture 34"/>
        <xdr:cNvPicPr>
          <a:picLocks noChangeAspect="1"/>
        </xdr:cNvPicPr>
      </xdr:nvPicPr>
      <xdr:blipFill>
        <a:blip r:embed="rId1"/>
        <a:stretch>
          <a:fillRect/>
        </a:stretch>
      </xdr:blipFill>
      <xdr:spPr>
        <a:xfrm>
          <a:off x="1696402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838" name="Picture 35"/>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12065</xdr:rowOff>
    </xdr:to>
    <xdr:pic>
      <xdr:nvPicPr>
        <xdr:cNvPr id="4839" name="Picture 33"/>
        <xdr:cNvPicPr>
          <a:picLocks noChangeAspect="1"/>
        </xdr:cNvPicPr>
      </xdr:nvPicPr>
      <xdr:blipFill>
        <a:blip r:embed="rId1"/>
        <a:stretch>
          <a:fillRect/>
        </a:stretch>
      </xdr:blipFill>
      <xdr:spPr>
        <a:xfrm>
          <a:off x="1696402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840" name="Picture 34"/>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12065</xdr:rowOff>
    </xdr:to>
    <xdr:pic>
      <xdr:nvPicPr>
        <xdr:cNvPr id="4841" name="Picture 33"/>
        <xdr:cNvPicPr>
          <a:picLocks noChangeAspect="1"/>
        </xdr:cNvPicPr>
      </xdr:nvPicPr>
      <xdr:blipFill>
        <a:blip r:embed="rId1"/>
        <a:stretch>
          <a:fillRect/>
        </a:stretch>
      </xdr:blipFill>
      <xdr:spPr>
        <a:xfrm>
          <a:off x="17478375" y="104033320"/>
          <a:ext cx="9525" cy="12065"/>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4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4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4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4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4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26</xdr:col>
      <xdr:colOff>0</xdr:colOff>
      <xdr:row>221</xdr:row>
      <xdr:rowOff>0</xdr:rowOff>
    </xdr:from>
    <xdr:to>
      <xdr:col>26</xdr:col>
      <xdr:colOff>10160</xdr:colOff>
      <xdr:row>221</xdr:row>
      <xdr:rowOff>10160</xdr:rowOff>
    </xdr:to>
    <xdr:pic>
      <xdr:nvPicPr>
        <xdr:cNvPr id="4847" name="Picture 34" descr="clip_image2"/>
        <xdr:cNvPicPr>
          <a:picLocks noChangeAspect="1"/>
        </xdr:cNvPicPr>
      </xdr:nvPicPr>
      <xdr:blipFill>
        <a:blip r:embed="rId1"/>
        <a:stretch>
          <a:fillRect/>
        </a:stretch>
      </xdr:blipFill>
      <xdr:spPr>
        <a:xfrm>
          <a:off x="18049875" y="104033320"/>
          <a:ext cx="10160"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848" name="Picture 35"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26</xdr:col>
      <xdr:colOff>0</xdr:colOff>
      <xdr:row>221</xdr:row>
      <xdr:rowOff>0</xdr:rowOff>
    </xdr:from>
    <xdr:to>
      <xdr:col>26</xdr:col>
      <xdr:colOff>10160</xdr:colOff>
      <xdr:row>221</xdr:row>
      <xdr:rowOff>10160</xdr:rowOff>
    </xdr:to>
    <xdr:pic>
      <xdr:nvPicPr>
        <xdr:cNvPr id="4849" name="Picture 33" descr="clip_image2"/>
        <xdr:cNvPicPr>
          <a:picLocks noChangeAspect="1"/>
        </xdr:cNvPicPr>
      </xdr:nvPicPr>
      <xdr:blipFill>
        <a:blip r:embed="rId1"/>
        <a:stretch>
          <a:fillRect/>
        </a:stretch>
      </xdr:blipFill>
      <xdr:spPr>
        <a:xfrm>
          <a:off x="18049875" y="104033320"/>
          <a:ext cx="10160"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850" name="Picture 34"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27</xdr:col>
      <xdr:colOff>0</xdr:colOff>
      <xdr:row>221</xdr:row>
      <xdr:rowOff>0</xdr:rowOff>
    </xdr:from>
    <xdr:to>
      <xdr:col>27</xdr:col>
      <xdr:colOff>9525</xdr:colOff>
      <xdr:row>221</xdr:row>
      <xdr:rowOff>10160</xdr:rowOff>
    </xdr:to>
    <xdr:pic>
      <xdr:nvPicPr>
        <xdr:cNvPr id="4851" name="Picture 33" descr="clip_image2"/>
        <xdr:cNvPicPr>
          <a:picLocks noChangeAspect="1"/>
        </xdr:cNvPicPr>
      </xdr:nvPicPr>
      <xdr:blipFill>
        <a:blip r:embed="rId1"/>
        <a:stretch>
          <a:fillRect/>
        </a:stretch>
      </xdr:blipFill>
      <xdr:spPr>
        <a:xfrm>
          <a:off x="1848802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52"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53"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54"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55"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56"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57" name="Picture 34"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58"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9525</xdr:colOff>
      <xdr:row>221</xdr:row>
      <xdr:rowOff>10160</xdr:rowOff>
    </xdr:to>
    <xdr:pic>
      <xdr:nvPicPr>
        <xdr:cNvPr id="4859" name="Picture 33" descr="clip_image2"/>
        <xdr:cNvPicPr>
          <a:picLocks noChangeAspect="1"/>
        </xdr:cNvPicPr>
      </xdr:nvPicPr>
      <xdr:blipFill>
        <a:blip r:embed="rId1"/>
        <a:stretch>
          <a:fillRect/>
        </a:stretch>
      </xdr:blipFill>
      <xdr:spPr>
        <a:xfrm>
          <a:off x="1696402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60"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61"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62"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863"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4"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7"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6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3"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4"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5"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7"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8"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79"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0"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1"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2"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3"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4"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5"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6"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7"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8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4"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5"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896"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897" name="Picture 35"/>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898" name="Picture 34"/>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4899" name="Picture 33"/>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00"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01"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02"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903" name="Picture 34"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904" name="Picture 35"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24</xdr:col>
      <xdr:colOff>0</xdr:colOff>
      <xdr:row>221</xdr:row>
      <xdr:rowOff>0</xdr:rowOff>
    </xdr:from>
    <xdr:to>
      <xdr:col>24</xdr:col>
      <xdr:colOff>10160</xdr:colOff>
      <xdr:row>221</xdr:row>
      <xdr:rowOff>10160</xdr:rowOff>
    </xdr:to>
    <xdr:pic>
      <xdr:nvPicPr>
        <xdr:cNvPr id="4905" name="Picture 33" descr="clip_image2"/>
        <xdr:cNvPicPr>
          <a:picLocks noChangeAspect="1"/>
        </xdr:cNvPicPr>
      </xdr:nvPicPr>
      <xdr:blipFill>
        <a:blip r:embed="rId1"/>
        <a:stretch>
          <a:fillRect/>
        </a:stretch>
      </xdr:blipFill>
      <xdr:spPr>
        <a:xfrm>
          <a:off x="16964025" y="104033320"/>
          <a:ext cx="10160"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906" name="Picture 34"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25</xdr:col>
      <xdr:colOff>0</xdr:colOff>
      <xdr:row>221</xdr:row>
      <xdr:rowOff>0</xdr:rowOff>
    </xdr:from>
    <xdr:to>
      <xdr:col>25</xdr:col>
      <xdr:colOff>9525</xdr:colOff>
      <xdr:row>221</xdr:row>
      <xdr:rowOff>10160</xdr:rowOff>
    </xdr:to>
    <xdr:pic>
      <xdr:nvPicPr>
        <xdr:cNvPr id="4907" name="Picture 33" descr="clip_image2"/>
        <xdr:cNvPicPr>
          <a:picLocks noChangeAspect="1"/>
        </xdr:cNvPicPr>
      </xdr:nvPicPr>
      <xdr:blipFill>
        <a:blip r:embed="rId1"/>
        <a:stretch>
          <a:fillRect/>
        </a:stretch>
      </xdr:blipFill>
      <xdr:spPr>
        <a:xfrm>
          <a:off x="1747837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08"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09"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0"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1"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2"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3"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4"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4915"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16"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17"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18"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19"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20"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21"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22" name="Picture 35"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23"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24" name="Picture 34"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25" name="Picture 33"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26"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27"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28"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29"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30"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31" name="Picture 35"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32"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33"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34"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35"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36"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37"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38"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39"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40"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41"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42"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43"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44"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45"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46"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47"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48"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49"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50"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51"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952"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53"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54"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55"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56"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57"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171450</xdr:rowOff>
    </xdr:to>
    <xdr:pic>
      <xdr:nvPicPr>
        <xdr:cNvPr id="4958" name="Picture 33" descr="clip_image2"/>
        <xdr:cNvPicPr>
          <a:picLocks noChangeAspect="1" noChangeArrowheads="1"/>
        </xdr:cNvPicPr>
      </xdr:nvPicPr>
      <xdr:blipFill>
        <a:blip r:embed="rId1"/>
        <a:srcRect/>
        <a:stretch>
          <a:fillRect/>
        </a:stretch>
      </xdr:blipFill>
      <xdr:spPr>
        <a:xfrm>
          <a:off x="1020127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59"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60"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61"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62"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63"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64"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65"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66"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67"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68"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69"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70"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71"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972"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73"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974"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75"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76"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77"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78"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79"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80"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4981"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982" name="Picture 34"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83" name="Picture 35"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24</xdr:col>
      <xdr:colOff>0</xdr:colOff>
      <xdr:row>221</xdr:row>
      <xdr:rowOff>0</xdr:rowOff>
    </xdr:from>
    <xdr:to>
      <xdr:col>24</xdr:col>
      <xdr:colOff>9525</xdr:colOff>
      <xdr:row>221</xdr:row>
      <xdr:rowOff>171450</xdr:rowOff>
    </xdr:to>
    <xdr:pic>
      <xdr:nvPicPr>
        <xdr:cNvPr id="4984" name="Picture 33" descr="clip_image2"/>
        <xdr:cNvPicPr>
          <a:picLocks noChangeAspect="1" noChangeArrowheads="1"/>
        </xdr:cNvPicPr>
      </xdr:nvPicPr>
      <xdr:blipFill>
        <a:blip r:embed="rId1"/>
        <a:srcRect/>
        <a:stretch>
          <a:fillRect/>
        </a:stretch>
      </xdr:blipFill>
      <xdr:spPr>
        <a:xfrm>
          <a:off x="1696402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85" name="Picture 34"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25</xdr:col>
      <xdr:colOff>0</xdr:colOff>
      <xdr:row>221</xdr:row>
      <xdr:rowOff>0</xdr:rowOff>
    </xdr:from>
    <xdr:to>
      <xdr:col>25</xdr:col>
      <xdr:colOff>9525</xdr:colOff>
      <xdr:row>221</xdr:row>
      <xdr:rowOff>171450</xdr:rowOff>
    </xdr:to>
    <xdr:pic>
      <xdr:nvPicPr>
        <xdr:cNvPr id="4986" name="Picture 33" descr="clip_image2"/>
        <xdr:cNvPicPr>
          <a:picLocks noChangeAspect="1" noChangeArrowheads="1"/>
        </xdr:cNvPicPr>
      </xdr:nvPicPr>
      <xdr:blipFill>
        <a:blip r:embed="rId1"/>
        <a:srcRect/>
        <a:stretch>
          <a:fillRect/>
        </a:stretch>
      </xdr:blipFill>
      <xdr:spPr>
        <a:xfrm>
          <a:off x="174783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87" name="Picture 35"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88"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4989"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90"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91"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4992"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93"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4994"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95"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96" name="Picture 35"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4997"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98" name="Picture 34"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31</xdr:col>
      <xdr:colOff>0</xdr:colOff>
      <xdr:row>221</xdr:row>
      <xdr:rowOff>0</xdr:rowOff>
    </xdr:from>
    <xdr:to>
      <xdr:col>31</xdr:col>
      <xdr:colOff>9525</xdr:colOff>
      <xdr:row>221</xdr:row>
      <xdr:rowOff>171450</xdr:rowOff>
    </xdr:to>
    <xdr:pic>
      <xdr:nvPicPr>
        <xdr:cNvPr id="4999" name="Picture 33" descr="clip_image2"/>
        <xdr:cNvPicPr>
          <a:picLocks noChangeAspect="1" noChangeArrowheads="1"/>
        </xdr:cNvPicPr>
      </xdr:nvPicPr>
      <xdr:blipFill>
        <a:blip r:embed="rId1"/>
        <a:srcRect/>
        <a:stretch>
          <a:fillRect/>
        </a:stretch>
      </xdr:blipFill>
      <xdr:spPr>
        <a:xfrm>
          <a:off x="219932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00"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01"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02"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03"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04"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5005" name="Picture 35"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5006" name="Picture 34"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30</xdr:col>
      <xdr:colOff>0</xdr:colOff>
      <xdr:row>221</xdr:row>
      <xdr:rowOff>0</xdr:rowOff>
    </xdr:from>
    <xdr:to>
      <xdr:col>30</xdr:col>
      <xdr:colOff>9525</xdr:colOff>
      <xdr:row>221</xdr:row>
      <xdr:rowOff>171450</xdr:rowOff>
    </xdr:to>
    <xdr:pic>
      <xdr:nvPicPr>
        <xdr:cNvPr id="5007" name="Picture 33" descr="clip_image2"/>
        <xdr:cNvPicPr>
          <a:picLocks noChangeAspect="1" noChangeArrowheads="1"/>
        </xdr:cNvPicPr>
      </xdr:nvPicPr>
      <xdr:blipFill>
        <a:blip r:embed="rId1"/>
        <a:srcRect/>
        <a:stretch>
          <a:fillRect/>
        </a:stretch>
      </xdr:blipFill>
      <xdr:spPr>
        <a:xfrm>
          <a:off x="206216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5008"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09"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5010"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11"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12"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13"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14" name="Picture 35"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15"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16" name="Picture 34"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29</xdr:col>
      <xdr:colOff>0</xdr:colOff>
      <xdr:row>221</xdr:row>
      <xdr:rowOff>0</xdr:rowOff>
    </xdr:from>
    <xdr:to>
      <xdr:col>29</xdr:col>
      <xdr:colOff>9525</xdr:colOff>
      <xdr:row>221</xdr:row>
      <xdr:rowOff>171450</xdr:rowOff>
    </xdr:to>
    <xdr:pic>
      <xdr:nvPicPr>
        <xdr:cNvPr id="5017" name="Picture 33" descr="clip_image2"/>
        <xdr:cNvPicPr>
          <a:picLocks noChangeAspect="1" noChangeArrowheads="1"/>
        </xdr:cNvPicPr>
      </xdr:nvPicPr>
      <xdr:blipFill>
        <a:blip r:embed="rId1"/>
        <a:srcRect/>
        <a:stretch>
          <a:fillRect/>
        </a:stretch>
      </xdr:blipFill>
      <xdr:spPr>
        <a:xfrm>
          <a:off x="19507200"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5018" name="Picture 34"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19" name="Picture 35"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26</xdr:col>
      <xdr:colOff>0</xdr:colOff>
      <xdr:row>221</xdr:row>
      <xdr:rowOff>0</xdr:rowOff>
    </xdr:from>
    <xdr:to>
      <xdr:col>26</xdr:col>
      <xdr:colOff>9525</xdr:colOff>
      <xdr:row>221</xdr:row>
      <xdr:rowOff>171450</xdr:rowOff>
    </xdr:to>
    <xdr:pic>
      <xdr:nvPicPr>
        <xdr:cNvPr id="5020" name="Picture 33" descr="clip_image2"/>
        <xdr:cNvPicPr>
          <a:picLocks noChangeAspect="1" noChangeArrowheads="1"/>
        </xdr:cNvPicPr>
      </xdr:nvPicPr>
      <xdr:blipFill>
        <a:blip r:embed="rId1"/>
        <a:srcRect/>
        <a:stretch>
          <a:fillRect/>
        </a:stretch>
      </xdr:blipFill>
      <xdr:spPr>
        <a:xfrm>
          <a:off x="1804987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21" name="Picture 34"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27</xdr:col>
      <xdr:colOff>0</xdr:colOff>
      <xdr:row>221</xdr:row>
      <xdr:rowOff>0</xdr:rowOff>
    </xdr:from>
    <xdr:to>
      <xdr:col>27</xdr:col>
      <xdr:colOff>9525</xdr:colOff>
      <xdr:row>221</xdr:row>
      <xdr:rowOff>171450</xdr:rowOff>
    </xdr:to>
    <xdr:pic>
      <xdr:nvPicPr>
        <xdr:cNvPr id="5022" name="Picture 33" descr="clip_image2"/>
        <xdr:cNvPicPr>
          <a:picLocks noChangeAspect="1" noChangeArrowheads="1"/>
        </xdr:cNvPicPr>
      </xdr:nvPicPr>
      <xdr:blipFill>
        <a:blip r:embed="rId1"/>
        <a:srcRect/>
        <a:stretch>
          <a:fillRect/>
        </a:stretch>
      </xdr:blipFill>
      <xdr:spPr>
        <a:xfrm>
          <a:off x="18488025"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23" name="Picture 35"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24" name="Picture 34"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28</xdr:col>
      <xdr:colOff>0</xdr:colOff>
      <xdr:row>221</xdr:row>
      <xdr:rowOff>0</xdr:rowOff>
    </xdr:from>
    <xdr:to>
      <xdr:col>28</xdr:col>
      <xdr:colOff>9525</xdr:colOff>
      <xdr:row>221</xdr:row>
      <xdr:rowOff>171450</xdr:rowOff>
    </xdr:to>
    <xdr:pic>
      <xdr:nvPicPr>
        <xdr:cNvPr id="5025" name="Picture 33" descr="clip_image2"/>
        <xdr:cNvPicPr>
          <a:picLocks noChangeAspect="1" noChangeArrowheads="1"/>
        </xdr:cNvPicPr>
      </xdr:nvPicPr>
      <xdr:blipFill>
        <a:blip r:embed="rId1"/>
        <a:srcRect/>
        <a:stretch>
          <a:fillRect/>
        </a:stretch>
      </xdr:blipFill>
      <xdr:spPr>
        <a:xfrm>
          <a:off x="18935700" y="104033320"/>
          <a:ext cx="9525" cy="171450"/>
        </a:xfrm>
        <a:prstGeom prst="rect">
          <a:avLst/>
        </a:prstGeom>
        <a:noFill/>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26"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27"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28"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29"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30"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31"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32"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33"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34"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35"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36"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37"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38"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39"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0"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41"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2"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3"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44"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45"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6"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47"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8"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49"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50"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51"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52"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53"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54"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55"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56"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57"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58"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59"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60"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61"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62"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63"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64"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65"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66"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67"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68"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69"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0"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71"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2"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3"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74"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75"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6"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77"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8"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79"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80"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81"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82"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83"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84"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85"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86"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87"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88"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89"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90"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91"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92" name="Picture 33"/>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93" name="Picture 34"/>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94" name="Picture 35"/>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95" name="Picture 33"/>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96" name="Picture 34"/>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097" name="Picture 33"/>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098"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099"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00"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101"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02"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03"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104"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12065</xdr:rowOff>
    </xdr:to>
    <xdr:pic>
      <xdr:nvPicPr>
        <xdr:cNvPr id="5105" name="Picture 34" descr="clip_image2"/>
        <xdr:cNvPicPr>
          <a:picLocks noChangeAspect="1"/>
        </xdr:cNvPicPr>
      </xdr:nvPicPr>
      <xdr:blipFill>
        <a:blip r:embed="rId1"/>
        <a:stretch>
          <a:fillRect/>
        </a:stretch>
      </xdr:blipFill>
      <xdr:spPr>
        <a:xfrm>
          <a:off x="15259050" y="104033320"/>
          <a:ext cx="10160"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5106" name="Picture 35"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12065</xdr:rowOff>
    </xdr:to>
    <xdr:pic>
      <xdr:nvPicPr>
        <xdr:cNvPr id="5107" name="Picture 33" descr="clip_image2"/>
        <xdr:cNvPicPr>
          <a:picLocks noChangeAspect="1"/>
        </xdr:cNvPicPr>
      </xdr:nvPicPr>
      <xdr:blipFill>
        <a:blip r:embed="rId1"/>
        <a:stretch>
          <a:fillRect/>
        </a:stretch>
      </xdr:blipFill>
      <xdr:spPr>
        <a:xfrm>
          <a:off x="15259050" y="104033320"/>
          <a:ext cx="10160"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5108" name="Picture 34"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12065</xdr:rowOff>
    </xdr:to>
    <xdr:pic>
      <xdr:nvPicPr>
        <xdr:cNvPr id="5109" name="Picture 33" descr="clip_image2"/>
        <xdr:cNvPicPr>
          <a:picLocks noChangeAspect="1"/>
        </xdr:cNvPicPr>
      </xdr:nvPicPr>
      <xdr:blipFill>
        <a:blip r:embed="rId1"/>
        <a:stretch>
          <a:fillRect/>
        </a:stretch>
      </xdr:blipFill>
      <xdr:spPr>
        <a:xfrm>
          <a:off x="1627822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12065</xdr:rowOff>
    </xdr:to>
    <xdr:pic>
      <xdr:nvPicPr>
        <xdr:cNvPr id="5110"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111"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12"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113"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14"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15"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12</xdr:col>
      <xdr:colOff>685800</xdr:colOff>
      <xdr:row>221</xdr:row>
      <xdr:rowOff>0</xdr:rowOff>
    </xdr:from>
    <xdr:to>
      <xdr:col>13</xdr:col>
      <xdr:colOff>9525</xdr:colOff>
      <xdr:row>221</xdr:row>
      <xdr:rowOff>12065</xdr:rowOff>
    </xdr:to>
    <xdr:pic>
      <xdr:nvPicPr>
        <xdr:cNvPr id="5116" name="Picture 33" descr="clip_image2"/>
        <xdr:cNvPicPr>
          <a:picLocks noChangeAspect="1"/>
        </xdr:cNvPicPr>
      </xdr:nvPicPr>
      <xdr:blipFill>
        <a:blip r:embed="rId1"/>
        <a:stretch>
          <a:fillRect/>
        </a:stretch>
      </xdr:blipFill>
      <xdr:spPr>
        <a:xfrm>
          <a:off x="102012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117" name="Picture 34"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18" name="Picture 35"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12065</xdr:rowOff>
    </xdr:to>
    <xdr:pic>
      <xdr:nvPicPr>
        <xdr:cNvPr id="5119" name="Picture 33" descr="clip_image2"/>
        <xdr:cNvPicPr>
          <a:picLocks noChangeAspect="1"/>
        </xdr:cNvPicPr>
      </xdr:nvPicPr>
      <xdr:blipFill>
        <a:blip r:embed="rId1"/>
        <a:stretch>
          <a:fillRect/>
        </a:stretch>
      </xdr:blipFill>
      <xdr:spPr>
        <a:xfrm>
          <a:off x="13830300"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20"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21"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22" name="Picture 34"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21</xdr:col>
      <xdr:colOff>0</xdr:colOff>
      <xdr:row>221</xdr:row>
      <xdr:rowOff>0</xdr:rowOff>
    </xdr:from>
    <xdr:to>
      <xdr:col>21</xdr:col>
      <xdr:colOff>9525</xdr:colOff>
      <xdr:row>221</xdr:row>
      <xdr:rowOff>12065</xdr:rowOff>
    </xdr:to>
    <xdr:pic>
      <xdr:nvPicPr>
        <xdr:cNvPr id="5123" name="Picture 33" descr="clip_image2"/>
        <xdr:cNvPicPr>
          <a:picLocks noChangeAspect="1"/>
        </xdr:cNvPicPr>
      </xdr:nvPicPr>
      <xdr:blipFill>
        <a:blip r:embed="rId1"/>
        <a:stretch>
          <a:fillRect/>
        </a:stretch>
      </xdr:blipFill>
      <xdr:spPr>
        <a:xfrm>
          <a:off x="14544675" y="104033320"/>
          <a:ext cx="9525" cy="12065"/>
        </a:xfrm>
        <a:prstGeom prst="rect">
          <a:avLst/>
        </a:prstGeom>
        <a:noFill/>
        <a:ln w="9525">
          <a:noFill/>
        </a:ln>
      </xdr:spPr>
    </xdr:pic>
    <xdr:clientData/>
  </xdr:twoCellAnchor>
  <xdr:twoCellAnchor editAs="oneCell">
    <xdr:from>
      <xdr:col>13</xdr:col>
      <xdr:colOff>0</xdr:colOff>
      <xdr:row>221</xdr:row>
      <xdr:rowOff>0</xdr:rowOff>
    </xdr:from>
    <xdr:to>
      <xdr:col>13</xdr:col>
      <xdr:colOff>9525</xdr:colOff>
      <xdr:row>221</xdr:row>
      <xdr:rowOff>10160</xdr:rowOff>
    </xdr:to>
    <xdr:pic>
      <xdr:nvPicPr>
        <xdr:cNvPr id="5124" name="Picture 33" descr="clip_image2"/>
        <xdr:cNvPicPr>
          <a:picLocks noChangeAspect="1"/>
        </xdr:cNvPicPr>
      </xdr:nvPicPr>
      <xdr:blipFill>
        <a:blip r:embed="rId1"/>
        <a:stretch>
          <a:fillRect/>
        </a:stretch>
      </xdr:blipFill>
      <xdr:spPr>
        <a:xfrm>
          <a:off x="1020127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5125" name="Picture 34"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5126" name="Picture 35"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22</xdr:col>
      <xdr:colOff>0</xdr:colOff>
      <xdr:row>221</xdr:row>
      <xdr:rowOff>0</xdr:rowOff>
    </xdr:from>
    <xdr:to>
      <xdr:col>22</xdr:col>
      <xdr:colOff>10160</xdr:colOff>
      <xdr:row>221</xdr:row>
      <xdr:rowOff>10160</xdr:rowOff>
    </xdr:to>
    <xdr:pic>
      <xdr:nvPicPr>
        <xdr:cNvPr id="5127" name="Picture 33" descr="clip_image2"/>
        <xdr:cNvPicPr>
          <a:picLocks noChangeAspect="1"/>
        </xdr:cNvPicPr>
      </xdr:nvPicPr>
      <xdr:blipFill>
        <a:blip r:embed="rId1"/>
        <a:stretch>
          <a:fillRect/>
        </a:stretch>
      </xdr:blipFill>
      <xdr:spPr>
        <a:xfrm>
          <a:off x="15259050" y="104033320"/>
          <a:ext cx="10160"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5128" name="Picture 34"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23</xdr:col>
      <xdr:colOff>0</xdr:colOff>
      <xdr:row>221</xdr:row>
      <xdr:rowOff>0</xdr:rowOff>
    </xdr:from>
    <xdr:to>
      <xdr:col>23</xdr:col>
      <xdr:colOff>9525</xdr:colOff>
      <xdr:row>221</xdr:row>
      <xdr:rowOff>10160</xdr:rowOff>
    </xdr:to>
    <xdr:pic>
      <xdr:nvPicPr>
        <xdr:cNvPr id="5129" name="Picture 33" descr="clip_image2"/>
        <xdr:cNvPicPr>
          <a:picLocks noChangeAspect="1"/>
        </xdr:cNvPicPr>
      </xdr:nvPicPr>
      <xdr:blipFill>
        <a:blip r:embed="rId1"/>
        <a:stretch>
          <a:fillRect/>
        </a:stretch>
      </xdr:blipFill>
      <xdr:spPr>
        <a:xfrm>
          <a:off x="16278225" y="104033320"/>
          <a:ext cx="9525" cy="10160"/>
        </a:xfrm>
        <a:prstGeom prst="rect">
          <a:avLst/>
        </a:prstGeom>
        <a:noFill/>
        <a:ln w="9525">
          <a:noFill/>
        </a:ln>
      </xdr:spPr>
    </xdr:pic>
    <xdr:clientData/>
  </xdr:twoCellAnchor>
  <xdr:twoCellAnchor editAs="oneCell">
    <xdr:from>
      <xdr:col>20</xdr:col>
      <xdr:colOff>0</xdr:colOff>
      <xdr:row>221</xdr:row>
      <xdr:rowOff>0</xdr:rowOff>
    </xdr:from>
    <xdr:to>
      <xdr:col>20</xdr:col>
      <xdr:colOff>9525</xdr:colOff>
      <xdr:row>221</xdr:row>
      <xdr:rowOff>10160</xdr:rowOff>
    </xdr:to>
    <xdr:pic>
      <xdr:nvPicPr>
        <xdr:cNvPr id="5130" name="Picture 33" descr="clip_image2"/>
        <xdr:cNvPicPr>
          <a:picLocks noChangeAspect="1"/>
        </xdr:cNvPicPr>
      </xdr:nvPicPr>
      <xdr:blipFill>
        <a:blip r:embed="rId1"/>
        <a:stretch>
          <a:fillRect/>
        </a:stretch>
      </xdr:blipFill>
      <xdr:spPr>
        <a:xfrm>
          <a:off x="13830300" y="104033320"/>
          <a:ext cx="9525" cy="10160"/>
        </a:xfrm>
        <a:prstGeom prst="rect">
          <a:avLst/>
        </a:prstGeom>
        <a:noFill/>
        <a:ln w="9525">
          <a:noFill/>
        </a:ln>
      </xdr:spPr>
    </xdr:pic>
    <xdr:clientData/>
  </xdr:twoCellAnchor>
  <xdr:twoCellAnchor editAs="oneCell">
    <xdr:from>
      <xdr:col>13</xdr:col>
      <xdr:colOff>0</xdr:colOff>
      <xdr:row>196</xdr:row>
      <xdr:rowOff>0</xdr:rowOff>
    </xdr:from>
    <xdr:to>
      <xdr:col>13</xdr:col>
      <xdr:colOff>9525</xdr:colOff>
      <xdr:row>196</xdr:row>
      <xdr:rowOff>12065</xdr:rowOff>
    </xdr:to>
    <xdr:pic>
      <xdr:nvPicPr>
        <xdr:cNvPr id="5131" name="Picture 33" descr="clip_image2"/>
        <xdr:cNvPicPr>
          <a:picLocks noChangeAspect="1"/>
        </xdr:cNvPicPr>
      </xdr:nvPicPr>
      <xdr:blipFill>
        <a:blip r:embed="rId1"/>
        <a:stretch>
          <a:fillRect/>
        </a:stretch>
      </xdr:blipFill>
      <xdr:spPr>
        <a:xfrm>
          <a:off x="10201275" y="92746195"/>
          <a:ext cx="9525" cy="12065"/>
        </a:xfrm>
        <a:prstGeom prst="rect">
          <a:avLst/>
        </a:prstGeom>
        <a:noFill/>
        <a:ln w="9525">
          <a:noFill/>
        </a:ln>
      </xdr:spPr>
    </xdr:pic>
    <xdr:clientData/>
  </xdr:twoCellAnchor>
  <xdr:twoCellAnchor editAs="oneCell">
    <xdr:from>
      <xdr:col>22</xdr:col>
      <xdr:colOff>0</xdr:colOff>
      <xdr:row>196</xdr:row>
      <xdr:rowOff>0</xdr:rowOff>
    </xdr:from>
    <xdr:to>
      <xdr:col>22</xdr:col>
      <xdr:colOff>10160</xdr:colOff>
      <xdr:row>196</xdr:row>
      <xdr:rowOff>12065</xdr:rowOff>
    </xdr:to>
    <xdr:pic>
      <xdr:nvPicPr>
        <xdr:cNvPr id="5132" name="Picture 34" descr="clip_image2"/>
        <xdr:cNvPicPr>
          <a:picLocks noChangeAspect="1"/>
        </xdr:cNvPicPr>
      </xdr:nvPicPr>
      <xdr:blipFill>
        <a:blip r:embed="rId1"/>
        <a:stretch>
          <a:fillRect/>
        </a:stretch>
      </xdr:blipFill>
      <xdr:spPr>
        <a:xfrm>
          <a:off x="15259050" y="92746195"/>
          <a:ext cx="10160" cy="12065"/>
        </a:xfrm>
        <a:prstGeom prst="rect">
          <a:avLst/>
        </a:prstGeom>
        <a:noFill/>
        <a:ln w="9525">
          <a:noFill/>
        </a:ln>
      </xdr:spPr>
    </xdr:pic>
    <xdr:clientData/>
  </xdr:twoCellAnchor>
  <xdr:twoCellAnchor editAs="oneCell">
    <xdr:from>
      <xdr:col>23</xdr:col>
      <xdr:colOff>0</xdr:colOff>
      <xdr:row>196</xdr:row>
      <xdr:rowOff>0</xdr:rowOff>
    </xdr:from>
    <xdr:to>
      <xdr:col>23</xdr:col>
      <xdr:colOff>9525</xdr:colOff>
      <xdr:row>196</xdr:row>
      <xdr:rowOff>12065</xdr:rowOff>
    </xdr:to>
    <xdr:pic>
      <xdr:nvPicPr>
        <xdr:cNvPr id="5133" name="Picture 35" descr="clip_image2"/>
        <xdr:cNvPicPr>
          <a:picLocks noChangeAspect="1"/>
        </xdr:cNvPicPr>
      </xdr:nvPicPr>
      <xdr:blipFill>
        <a:blip r:embed="rId1"/>
        <a:stretch>
          <a:fillRect/>
        </a:stretch>
      </xdr:blipFill>
      <xdr:spPr>
        <a:xfrm>
          <a:off x="16278225" y="92746195"/>
          <a:ext cx="9525" cy="12065"/>
        </a:xfrm>
        <a:prstGeom prst="rect">
          <a:avLst/>
        </a:prstGeom>
        <a:noFill/>
        <a:ln w="9525">
          <a:noFill/>
        </a:ln>
      </xdr:spPr>
    </xdr:pic>
    <xdr:clientData/>
  </xdr:twoCellAnchor>
  <xdr:twoCellAnchor editAs="oneCell">
    <xdr:from>
      <xdr:col>22</xdr:col>
      <xdr:colOff>0</xdr:colOff>
      <xdr:row>196</xdr:row>
      <xdr:rowOff>0</xdr:rowOff>
    </xdr:from>
    <xdr:to>
      <xdr:col>22</xdr:col>
      <xdr:colOff>10160</xdr:colOff>
      <xdr:row>196</xdr:row>
      <xdr:rowOff>12065</xdr:rowOff>
    </xdr:to>
    <xdr:pic>
      <xdr:nvPicPr>
        <xdr:cNvPr id="5134" name="Picture 33" descr="clip_image2"/>
        <xdr:cNvPicPr>
          <a:picLocks noChangeAspect="1"/>
        </xdr:cNvPicPr>
      </xdr:nvPicPr>
      <xdr:blipFill>
        <a:blip r:embed="rId1"/>
        <a:stretch>
          <a:fillRect/>
        </a:stretch>
      </xdr:blipFill>
      <xdr:spPr>
        <a:xfrm>
          <a:off x="15259050" y="92746195"/>
          <a:ext cx="10160" cy="12065"/>
        </a:xfrm>
        <a:prstGeom prst="rect">
          <a:avLst/>
        </a:prstGeom>
        <a:noFill/>
        <a:ln w="9525">
          <a:noFill/>
        </a:ln>
      </xdr:spPr>
    </xdr:pic>
    <xdr:clientData/>
  </xdr:twoCellAnchor>
  <xdr:twoCellAnchor editAs="oneCell">
    <xdr:from>
      <xdr:col>23</xdr:col>
      <xdr:colOff>0</xdr:colOff>
      <xdr:row>196</xdr:row>
      <xdr:rowOff>0</xdr:rowOff>
    </xdr:from>
    <xdr:to>
      <xdr:col>23</xdr:col>
      <xdr:colOff>9525</xdr:colOff>
      <xdr:row>196</xdr:row>
      <xdr:rowOff>12065</xdr:rowOff>
    </xdr:to>
    <xdr:pic>
      <xdr:nvPicPr>
        <xdr:cNvPr id="5135" name="Picture 34" descr="clip_image2"/>
        <xdr:cNvPicPr>
          <a:picLocks noChangeAspect="1"/>
        </xdr:cNvPicPr>
      </xdr:nvPicPr>
      <xdr:blipFill>
        <a:blip r:embed="rId1"/>
        <a:stretch>
          <a:fillRect/>
        </a:stretch>
      </xdr:blipFill>
      <xdr:spPr>
        <a:xfrm>
          <a:off x="16278225" y="92746195"/>
          <a:ext cx="9525" cy="12065"/>
        </a:xfrm>
        <a:prstGeom prst="rect">
          <a:avLst/>
        </a:prstGeom>
        <a:noFill/>
        <a:ln w="9525">
          <a:noFill/>
        </a:ln>
      </xdr:spPr>
    </xdr:pic>
    <xdr:clientData/>
  </xdr:twoCellAnchor>
  <xdr:twoCellAnchor editAs="oneCell">
    <xdr:from>
      <xdr:col>23</xdr:col>
      <xdr:colOff>0</xdr:colOff>
      <xdr:row>196</xdr:row>
      <xdr:rowOff>0</xdr:rowOff>
    </xdr:from>
    <xdr:to>
      <xdr:col>23</xdr:col>
      <xdr:colOff>9525</xdr:colOff>
      <xdr:row>196</xdr:row>
      <xdr:rowOff>12065</xdr:rowOff>
    </xdr:to>
    <xdr:pic>
      <xdr:nvPicPr>
        <xdr:cNvPr id="5136" name="Picture 33" descr="clip_image2"/>
        <xdr:cNvPicPr>
          <a:picLocks noChangeAspect="1"/>
        </xdr:cNvPicPr>
      </xdr:nvPicPr>
      <xdr:blipFill>
        <a:blip r:embed="rId1"/>
        <a:stretch>
          <a:fillRect/>
        </a:stretch>
      </xdr:blipFill>
      <xdr:spPr>
        <a:xfrm>
          <a:off x="16278225" y="92746195"/>
          <a:ext cx="9525" cy="12065"/>
        </a:xfrm>
        <a:prstGeom prst="rect">
          <a:avLst/>
        </a:prstGeom>
        <a:noFill/>
        <a:ln w="9525">
          <a:noFill/>
        </a:ln>
      </xdr:spPr>
    </xdr:pic>
    <xdr:clientData/>
  </xdr:twoCellAnchor>
  <xdr:twoCellAnchor editAs="oneCell">
    <xdr:from>
      <xdr:col>13</xdr:col>
      <xdr:colOff>0</xdr:colOff>
      <xdr:row>196</xdr:row>
      <xdr:rowOff>0</xdr:rowOff>
    </xdr:from>
    <xdr:to>
      <xdr:col>13</xdr:col>
      <xdr:colOff>9525</xdr:colOff>
      <xdr:row>196</xdr:row>
      <xdr:rowOff>12065</xdr:rowOff>
    </xdr:to>
    <xdr:pic>
      <xdr:nvPicPr>
        <xdr:cNvPr id="5137" name="Picture 33" descr="clip_image2"/>
        <xdr:cNvPicPr>
          <a:picLocks noChangeAspect="1"/>
        </xdr:cNvPicPr>
      </xdr:nvPicPr>
      <xdr:blipFill>
        <a:blip r:embed="rId1"/>
        <a:stretch>
          <a:fillRect/>
        </a:stretch>
      </xdr:blipFill>
      <xdr:spPr>
        <a:xfrm>
          <a:off x="10201275" y="92746195"/>
          <a:ext cx="9525" cy="12065"/>
        </a:xfrm>
        <a:prstGeom prst="rect">
          <a:avLst/>
        </a:prstGeom>
        <a:noFill/>
        <a:ln w="9525">
          <a:noFill/>
        </a:ln>
      </xdr:spPr>
    </xdr:pic>
    <xdr:clientData/>
  </xdr:twoCellAnchor>
  <xdr:twoCellAnchor editAs="oneCell">
    <xdr:from>
      <xdr:col>20</xdr:col>
      <xdr:colOff>0</xdr:colOff>
      <xdr:row>196</xdr:row>
      <xdr:rowOff>0</xdr:rowOff>
    </xdr:from>
    <xdr:to>
      <xdr:col>20</xdr:col>
      <xdr:colOff>9525</xdr:colOff>
      <xdr:row>196</xdr:row>
      <xdr:rowOff>12065</xdr:rowOff>
    </xdr:to>
    <xdr:pic>
      <xdr:nvPicPr>
        <xdr:cNvPr id="5138" name="Picture 34" descr="clip_image2"/>
        <xdr:cNvPicPr>
          <a:picLocks noChangeAspect="1"/>
        </xdr:cNvPicPr>
      </xdr:nvPicPr>
      <xdr:blipFill>
        <a:blip r:embed="rId1"/>
        <a:stretch>
          <a:fillRect/>
        </a:stretch>
      </xdr:blipFill>
      <xdr:spPr>
        <a:xfrm>
          <a:off x="13830300"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39" name="Picture 35"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20</xdr:col>
      <xdr:colOff>0</xdr:colOff>
      <xdr:row>196</xdr:row>
      <xdr:rowOff>0</xdr:rowOff>
    </xdr:from>
    <xdr:to>
      <xdr:col>20</xdr:col>
      <xdr:colOff>9525</xdr:colOff>
      <xdr:row>196</xdr:row>
      <xdr:rowOff>12065</xdr:rowOff>
    </xdr:to>
    <xdr:pic>
      <xdr:nvPicPr>
        <xdr:cNvPr id="5140" name="Picture 33" descr="clip_image2"/>
        <xdr:cNvPicPr>
          <a:picLocks noChangeAspect="1"/>
        </xdr:cNvPicPr>
      </xdr:nvPicPr>
      <xdr:blipFill>
        <a:blip r:embed="rId1"/>
        <a:stretch>
          <a:fillRect/>
        </a:stretch>
      </xdr:blipFill>
      <xdr:spPr>
        <a:xfrm>
          <a:off x="13830300"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1" name="Picture 34"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2" name="Picture 33"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20</xdr:col>
      <xdr:colOff>0</xdr:colOff>
      <xdr:row>196</xdr:row>
      <xdr:rowOff>0</xdr:rowOff>
    </xdr:from>
    <xdr:to>
      <xdr:col>20</xdr:col>
      <xdr:colOff>9525</xdr:colOff>
      <xdr:row>196</xdr:row>
      <xdr:rowOff>12065</xdr:rowOff>
    </xdr:to>
    <xdr:pic>
      <xdr:nvPicPr>
        <xdr:cNvPr id="5143" name="Picture 34" descr="clip_image2"/>
        <xdr:cNvPicPr>
          <a:picLocks noChangeAspect="1"/>
        </xdr:cNvPicPr>
      </xdr:nvPicPr>
      <xdr:blipFill>
        <a:blip r:embed="rId1"/>
        <a:stretch>
          <a:fillRect/>
        </a:stretch>
      </xdr:blipFill>
      <xdr:spPr>
        <a:xfrm>
          <a:off x="13830300"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4" name="Picture 35"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20</xdr:col>
      <xdr:colOff>0</xdr:colOff>
      <xdr:row>196</xdr:row>
      <xdr:rowOff>0</xdr:rowOff>
    </xdr:from>
    <xdr:to>
      <xdr:col>20</xdr:col>
      <xdr:colOff>9525</xdr:colOff>
      <xdr:row>196</xdr:row>
      <xdr:rowOff>12065</xdr:rowOff>
    </xdr:to>
    <xdr:pic>
      <xdr:nvPicPr>
        <xdr:cNvPr id="5145" name="Picture 33" descr="clip_image2"/>
        <xdr:cNvPicPr>
          <a:picLocks noChangeAspect="1"/>
        </xdr:cNvPicPr>
      </xdr:nvPicPr>
      <xdr:blipFill>
        <a:blip r:embed="rId1"/>
        <a:stretch>
          <a:fillRect/>
        </a:stretch>
      </xdr:blipFill>
      <xdr:spPr>
        <a:xfrm>
          <a:off x="13830300"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6" name="Picture 34"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7" name="Picture 33"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8" name="Picture 34"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21</xdr:col>
      <xdr:colOff>0</xdr:colOff>
      <xdr:row>196</xdr:row>
      <xdr:rowOff>0</xdr:rowOff>
    </xdr:from>
    <xdr:to>
      <xdr:col>21</xdr:col>
      <xdr:colOff>9525</xdr:colOff>
      <xdr:row>196</xdr:row>
      <xdr:rowOff>12065</xdr:rowOff>
    </xdr:to>
    <xdr:pic>
      <xdr:nvPicPr>
        <xdr:cNvPr id="5149" name="Picture 33" descr="clip_image2"/>
        <xdr:cNvPicPr>
          <a:picLocks noChangeAspect="1"/>
        </xdr:cNvPicPr>
      </xdr:nvPicPr>
      <xdr:blipFill>
        <a:blip r:embed="rId1"/>
        <a:stretch>
          <a:fillRect/>
        </a:stretch>
      </xdr:blipFill>
      <xdr:spPr>
        <a:xfrm>
          <a:off x="14544675" y="92746195"/>
          <a:ext cx="9525" cy="12065"/>
        </a:xfrm>
        <a:prstGeom prst="rect">
          <a:avLst/>
        </a:prstGeom>
        <a:noFill/>
        <a:ln w="9525">
          <a:noFill/>
        </a:ln>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0" name="Picture 35"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1"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2"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3" name="Picture 35"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4" name="Picture 34"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194</xdr:row>
      <xdr:rowOff>0</xdr:rowOff>
    </xdr:from>
    <xdr:to>
      <xdr:col>28</xdr:col>
      <xdr:colOff>9525</xdr:colOff>
      <xdr:row>194</xdr:row>
      <xdr:rowOff>171450</xdr:rowOff>
    </xdr:to>
    <xdr:pic>
      <xdr:nvPicPr>
        <xdr:cNvPr id="5155" name="Picture 33" descr="clip_image2"/>
        <xdr:cNvPicPr>
          <a:picLocks noChangeAspect="1" noChangeArrowheads="1"/>
        </xdr:cNvPicPr>
      </xdr:nvPicPr>
      <xdr:blipFill>
        <a:blip r:embed="rId1"/>
        <a:srcRect/>
        <a:stretch>
          <a:fillRect/>
        </a:stretch>
      </xdr:blipFill>
      <xdr:spPr>
        <a:xfrm>
          <a:off x="18935700" y="92174695"/>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56" name="Picture 35"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57" name="Picture 34"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58" name="Picture 33"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59" name="Picture 35"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60" name="Picture 34"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28</xdr:col>
      <xdr:colOff>0</xdr:colOff>
      <xdr:row>218</xdr:row>
      <xdr:rowOff>0</xdr:rowOff>
    </xdr:from>
    <xdr:to>
      <xdr:col>28</xdr:col>
      <xdr:colOff>9525</xdr:colOff>
      <xdr:row>218</xdr:row>
      <xdr:rowOff>171450</xdr:rowOff>
    </xdr:to>
    <xdr:pic>
      <xdr:nvPicPr>
        <xdr:cNvPr id="5161" name="Picture 33" descr="clip_image2"/>
        <xdr:cNvPicPr>
          <a:picLocks noChangeAspect="1" noChangeArrowheads="1"/>
        </xdr:cNvPicPr>
      </xdr:nvPicPr>
      <xdr:blipFill>
        <a:blip r:embed="rId1"/>
        <a:srcRect/>
        <a:stretch>
          <a:fillRect/>
        </a:stretch>
      </xdr:blipFill>
      <xdr:spPr>
        <a:xfrm>
          <a:off x="18935700" y="102318820"/>
          <a:ext cx="9525" cy="171450"/>
        </a:xfrm>
        <a:prstGeom prst="rect">
          <a:avLst/>
        </a:prstGeom>
        <a:noFill/>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64"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65"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66"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67"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68"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69"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70"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7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72"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7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74"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75" name="Picture 33"/>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76"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77"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78"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19</xdr:col>
      <xdr:colOff>685800</xdr:colOff>
      <xdr:row>76</xdr:row>
      <xdr:rowOff>0</xdr:rowOff>
    </xdr:from>
    <xdr:to>
      <xdr:col>20</xdr:col>
      <xdr:colOff>9525</xdr:colOff>
      <xdr:row>76</xdr:row>
      <xdr:rowOff>10795</xdr:rowOff>
    </xdr:to>
    <xdr:pic>
      <xdr:nvPicPr>
        <xdr:cNvPr id="5379"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80"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1"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82"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8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4"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6"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7"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8"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89"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90"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91"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92" name="Picture 33"/>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93"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94"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39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19</xdr:col>
      <xdr:colOff>685800</xdr:colOff>
      <xdr:row>75</xdr:row>
      <xdr:rowOff>0</xdr:rowOff>
    </xdr:from>
    <xdr:to>
      <xdr:col>20</xdr:col>
      <xdr:colOff>9525</xdr:colOff>
      <xdr:row>75</xdr:row>
      <xdr:rowOff>10795</xdr:rowOff>
    </xdr:to>
    <xdr:pic>
      <xdr:nvPicPr>
        <xdr:cNvPr id="5396"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397"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398"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399"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00"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2"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3"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4"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5"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06"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07"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08"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09" name="Picture 33"/>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10"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11"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8890</xdr:rowOff>
    </xdr:to>
    <xdr:pic>
      <xdr:nvPicPr>
        <xdr:cNvPr id="5412" name="Picture 33" descr="clip_image2"/>
        <xdr:cNvPicPr>
          <a:picLocks noChangeAspect="1"/>
        </xdr:cNvPicPr>
      </xdr:nvPicPr>
      <xdr:blipFill>
        <a:blip r:embed="rId1"/>
        <a:stretch>
          <a:fillRect/>
        </a:stretch>
      </xdr:blipFill>
      <xdr:spPr>
        <a:xfrm>
          <a:off x="13830300" y="37310695"/>
          <a:ext cx="9525" cy="8890"/>
        </a:xfrm>
        <a:prstGeom prst="rect">
          <a:avLst/>
        </a:prstGeom>
        <a:noFill/>
        <a:ln w="9525">
          <a:noFill/>
        </a:ln>
      </xdr:spPr>
    </xdr:pic>
    <xdr:clientData/>
  </xdr:twoCellAnchor>
  <xdr:twoCellAnchor editAs="oneCell">
    <xdr:from>
      <xdr:col>19</xdr:col>
      <xdr:colOff>685800</xdr:colOff>
      <xdr:row>76</xdr:row>
      <xdr:rowOff>0</xdr:rowOff>
    </xdr:from>
    <xdr:to>
      <xdr:col>20</xdr:col>
      <xdr:colOff>9525</xdr:colOff>
      <xdr:row>76</xdr:row>
      <xdr:rowOff>10795</xdr:rowOff>
    </xdr:to>
    <xdr:pic>
      <xdr:nvPicPr>
        <xdr:cNvPr id="5413"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76</xdr:row>
      <xdr:rowOff>0</xdr:rowOff>
    </xdr:from>
    <xdr:to>
      <xdr:col>20</xdr:col>
      <xdr:colOff>9525</xdr:colOff>
      <xdr:row>76</xdr:row>
      <xdr:rowOff>10795</xdr:rowOff>
    </xdr:to>
    <xdr:pic>
      <xdr:nvPicPr>
        <xdr:cNvPr id="5414" name="Picture 33" descr="clip_image2"/>
        <xdr:cNvPicPr>
          <a:picLocks noChangeAspect="1"/>
        </xdr:cNvPicPr>
      </xdr:nvPicPr>
      <xdr:blipFill>
        <a:blip r:embed="rId1"/>
        <a:stretch>
          <a:fillRect/>
        </a:stretch>
      </xdr:blipFill>
      <xdr:spPr>
        <a:xfrm>
          <a:off x="13830300" y="373106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15"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16"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17"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18"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19"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0"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1"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2"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3"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24"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25"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26" name="Picture 33"/>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27"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8"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9525</xdr:rowOff>
    </xdr:to>
    <xdr:pic>
      <xdr:nvPicPr>
        <xdr:cNvPr id="5429" name="Picture 33" descr="clip_image2"/>
        <xdr:cNvPicPr>
          <a:picLocks noChangeAspect="1"/>
        </xdr:cNvPicPr>
      </xdr:nvPicPr>
      <xdr:blipFill>
        <a:blip r:embed="rId1"/>
        <a:stretch>
          <a:fillRect/>
        </a:stretch>
      </xdr:blipFill>
      <xdr:spPr>
        <a:xfrm>
          <a:off x="13830300" y="36739195"/>
          <a:ext cx="9525" cy="9525"/>
        </a:xfrm>
        <a:prstGeom prst="rect">
          <a:avLst/>
        </a:prstGeom>
        <a:noFill/>
        <a:ln w="9525">
          <a:noFill/>
        </a:ln>
      </xdr:spPr>
    </xdr:pic>
    <xdr:clientData/>
  </xdr:twoCellAnchor>
  <xdr:twoCellAnchor editAs="oneCell">
    <xdr:from>
      <xdr:col>19</xdr:col>
      <xdr:colOff>685800</xdr:colOff>
      <xdr:row>75</xdr:row>
      <xdr:rowOff>0</xdr:rowOff>
    </xdr:from>
    <xdr:to>
      <xdr:col>20</xdr:col>
      <xdr:colOff>9525</xdr:colOff>
      <xdr:row>75</xdr:row>
      <xdr:rowOff>10795</xdr:rowOff>
    </xdr:to>
    <xdr:pic>
      <xdr:nvPicPr>
        <xdr:cNvPr id="5430"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75</xdr:row>
      <xdr:rowOff>0</xdr:rowOff>
    </xdr:from>
    <xdr:to>
      <xdr:col>20</xdr:col>
      <xdr:colOff>9525</xdr:colOff>
      <xdr:row>75</xdr:row>
      <xdr:rowOff>10795</xdr:rowOff>
    </xdr:to>
    <xdr:pic>
      <xdr:nvPicPr>
        <xdr:cNvPr id="5431" name="Picture 33" descr="clip_image2"/>
        <xdr:cNvPicPr>
          <a:picLocks noChangeAspect="1"/>
        </xdr:cNvPicPr>
      </xdr:nvPicPr>
      <xdr:blipFill>
        <a:blip r:embed="rId1"/>
        <a:stretch>
          <a:fillRect/>
        </a:stretch>
      </xdr:blipFill>
      <xdr:spPr>
        <a:xfrm>
          <a:off x="13830300" y="36739195"/>
          <a:ext cx="9525" cy="1079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3"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5"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7"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8"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39"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0"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1"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2"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3" name="Picture 33"/>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4"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5"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6"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108</xdr:row>
      <xdr:rowOff>0</xdr:rowOff>
    </xdr:from>
    <xdr:to>
      <xdr:col>20</xdr:col>
      <xdr:colOff>9525</xdr:colOff>
      <xdr:row>108</xdr:row>
      <xdr:rowOff>9525</xdr:rowOff>
    </xdr:to>
    <xdr:pic>
      <xdr:nvPicPr>
        <xdr:cNvPr id="5447" name="Picture 33" descr="clip_image2"/>
        <xdr:cNvPicPr>
          <a:picLocks noChangeAspect="1"/>
        </xdr:cNvPicPr>
      </xdr:nvPicPr>
      <xdr:blipFill>
        <a:blip r:embed="rId1"/>
        <a:stretch>
          <a:fillRect/>
        </a:stretch>
      </xdr:blipFill>
      <xdr:spPr>
        <a:xfrm>
          <a:off x="13830300" y="5102669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4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49"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1"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3"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5"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6"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7"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8"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59" name="Picture 33"/>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60"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61"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62"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19</xdr:col>
      <xdr:colOff>685800</xdr:colOff>
      <xdr:row>117</xdr:row>
      <xdr:rowOff>0</xdr:rowOff>
    </xdr:from>
    <xdr:to>
      <xdr:col>20</xdr:col>
      <xdr:colOff>9525</xdr:colOff>
      <xdr:row>117</xdr:row>
      <xdr:rowOff>9525</xdr:rowOff>
    </xdr:to>
    <xdr:pic>
      <xdr:nvPicPr>
        <xdr:cNvPr id="5463"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117</xdr:row>
      <xdr:rowOff>0</xdr:rowOff>
    </xdr:from>
    <xdr:to>
      <xdr:col>20</xdr:col>
      <xdr:colOff>9525</xdr:colOff>
      <xdr:row>117</xdr:row>
      <xdr:rowOff>9525</xdr:rowOff>
    </xdr:to>
    <xdr:pic>
      <xdr:nvPicPr>
        <xdr:cNvPr id="5464" name="Picture 33" descr="clip_image2"/>
        <xdr:cNvPicPr>
          <a:picLocks noChangeAspect="1"/>
        </xdr:cNvPicPr>
      </xdr:nvPicPr>
      <xdr:blipFill>
        <a:blip r:embed="rId1"/>
        <a:stretch>
          <a:fillRect/>
        </a:stretch>
      </xdr:blipFill>
      <xdr:spPr>
        <a:xfrm>
          <a:off x="13830300" y="55312945"/>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65"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66"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67"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6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69"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1"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2"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3"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4"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5"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6" name="Picture 33"/>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7"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8"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79"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twoCellAnchor editAs="oneCell">
    <xdr:from>
      <xdr:col>20</xdr:col>
      <xdr:colOff>0</xdr:colOff>
      <xdr:row>118</xdr:row>
      <xdr:rowOff>0</xdr:rowOff>
    </xdr:from>
    <xdr:to>
      <xdr:col>20</xdr:col>
      <xdr:colOff>9525</xdr:colOff>
      <xdr:row>118</xdr:row>
      <xdr:rowOff>9525</xdr:rowOff>
    </xdr:to>
    <xdr:pic>
      <xdr:nvPicPr>
        <xdr:cNvPr id="5480" name="Picture 33" descr="clip_image2"/>
        <xdr:cNvPicPr>
          <a:picLocks noChangeAspect="1"/>
        </xdr:cNvPicPr>
      </xdr:nvPicPr>
      <xdr:blipFill>
        <a:blip r:embed="rId1"/>
        <a:stretch>
          <a:fillRect/>
        </a:stretch>
      </xdr:blipFill>
      <xdr:spPr>
        <a:xfrm>
          <a:off x="13830300" y="55741570"/>
          <a:ext cx="9525"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29"/>
  <sheetViews>
    <sheetView workbookViewId="0">
      <selection activeCell="AH14" sqref="AH14"/>
    </sheetView>
  </sheetViews>
  <sheetFormatPr defaultColWidth="9" defaultRowHeight="13.5"/>
  <cols>
    <col min="1" max="1" width="4.25" customWidth="1"/>
    <col min="2" max="2" width="11.625" customWidth="1"/>
    <col min="5" max="5" width="6" customWidth="1"/>
    <col min="6" max="7" width="10" customWidth="1"/>
    <col min="8" max="8" width="8.125" customWidth="1"/>
    <col min="9" max="9" width="6.75" customWidth="1"/>
    <col min="10" max="12" width="11" customWidth="1"/>
    <col min="13" max="13" width="6.625" customWidth="1"/>
    <col min="14" max="16" width="11.375" customWidth="1"/>
    <col min="17" max="17" width="6.375" customWidth="1"/>
    <col min="18" max="19" width="9.5" customWidth="1"/>
    <col min="20" max="20" width="8.5" customWidth="1"/>
    <col min="21" max="21" width="6.625" customWidth="1"/>
    <col min="22" max="23" width="9.5" customWidth="1"/>
    <col min="24" max="24" width="8.5" customWidth="1"/>
    <col min="25" max="25" width="6.875" customWidth="1"/>
    <col min="26" max="27" width="9.5" customWidth="1"/>
    <col min="28" max="28" width="8.5" customWidth="1"/>
    <col min="29" max="29" width="6.75" customWidth="1"/>
    <col min="30" max="31" width="9.5" customWidth="1"/>
    <col min="32" max="32" width="8.5" customWidth="1"/>
    <col min="33" max="33" width="6.375" customWidth="1"/>
    <col min="34" max="34" width="10.5" customWidth="1"/>
    <col min="35" max="36" width="10.625" customWidth="1"/>
    <col min="37" max="37" width="4.75" customWidth="1"/>
  </cols>
  <sheetData>
    <row r="1" ht="26.25" customHeight="1" spans="1:2">
      <c r="A1" s="8" t="s">
        <v>0</v>
      </c>
      <c r="B1" s="8"/>
    </row>
    <row r="2" ht="51" customHeight="1" spans="1:36">
      <c r="A2" s="100" t="s">
        <v>1</v>
      </c>
      <c r="B2" s="100"/>
      <c r="C2" s="100"/>
      <c r="D2" s="101"/>
      <c r="E2" s="100"/>
      <c r="F2" s="100"/>
      <c r="G2" s="100"/>
      <c r="H2" s="100"/>
      <c r="I2" s="100"/>
      <c r="J2" s="100"/>
      <c r="K2" s="100"/>
      <c r="L2" s="100"/>
      <c r="M2" s="100"/>
      <c r="N2" s="100"/>
      <c r="O2" s="100"/>
      <c r="P2" s="100"/>
      <c r="Q2" s="100"/>
      <c r="R2" s="100"/>
      <c r="S2" s="100"/>
      <c r="T2" s="100"/>
      <c r="U2" s="101"/>
      <c r="V2" s="101"/>
      <c r="W2" s="101"/>
      <c r="X2" s="101"/>
      <c r="Y2" s="100"/>
      <c r="Z2" s="100"/>
      <c r="AA2" s="100"/>
      <c r="AB2" s="100"/>
      <c r="AC2" s="101"/>
      <c r="AD2" s="101"/>
      <c r="AE2" s="101"/>
      <c r="AF2" s="101"/>
      <c r="AG2" s="100"/>
      <c r="AH2" s="100"/>
      <c r="AI2" s="100"/>
      <c r="AJ2" s="100"/>
    </row>
    <row r="3" ht="35.25" customHeight="1" spans="1:36">
      <c r="A3" s="102" t="s">
        <v>2</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row>
    <row r="4" s="187" customFormat="1" ht="31.5" customHeight="1" spans="1:37">
      <c r="A4" s="188" t="s">
        <v>3</v>
      </c>
      <c r="B4" s="189" t="s">
        <v>4</v>
      </c>
      <c r="C4" s="188" t="s">
        <v>5</v>
      </c>
      <c r="D4" s="190" t="s">
        <v>6</v>
      </c>
      <c r="E4" s="188" t="s">
        <v>7</v>
      </c>
      <c r="F4" s="188"/>
      <c r="G4" s="188"/>
      <c r="H4" s="188"/>
      <c r="I4" s="188" t="s">
        <v>8</v>
      </c>
      <c r="J4" s="188"/>
      <c r="K4" s="188"/>
      <c r="L4" s="188"/>
      <c r="M4" s="188" t="s">
        <v>9</v>
      </c>
      <c r="N4" s="188"/>
      <c r="O4" s="188"/>
      <c r="P4" s="188"/>
      <c r="Q4" s="188" t="s">
        <v>10</v>
      </c>
      <c r="R4" s="188"/>
      <c r="S4" s="188"/>
      <c r="T4" s="188"/>
      <c r="U4" s="190" t="s">
        <v>11</v>
      </c>
      <c r="V4" s="190"/>
      <c r="W4" s="190"/>
      <c r="X4" s="190"/>
      <c r="Y4" s="188" t="s">
        <v>12</v>
      </c>
      <c r="Z4" s="188"/>
      <c r="AA4" s="188"/>
      <c r="AB4" s="188"/>
      <c r="AC4" s="190" t="s">
        <v>13</v>
      </c>
      <c r="AD4" s="190"/>
      <c r="AE4" s="190"/>
      <c r="AF4" s="190"/>
      <c r="AG4" s="104" t="s">
        <v>14</v>
      </c>
      <c r="AH4" s="104"/>
      <c r="AI4" s="104"/>
      <c r="AJ4" s="104"/>
      <c r="AK4" s="188" t="s">
        <v>15</v>
      </c>
    </row>
    <row r="5" s="187" customFormat="1" ht="49.9" customHeight="1" spans="1:37">
      <c r="A5" s="189"/>
      <c r="B5" s="191"/>
      <c r="C5" s="189"/>
      <c r="D5" s="192"/>
      <c r="E5" s="189" t="s">
        <v>16</v>
      </c>
      <c r="F5" s="189" t="s">
        <v>17</v>
      </c>
      <c r="G5" s="189" t="s">
        <v>18</v>
      </c>
      <c r="H5" s="189" t="s">
        <v>19</v>
      </c>
      <c r="I5" s="189" t="s">
        <v>16</v>
      </c>
      <c r="J5" s="189" t="s">
        <v>17</v>
      </c>
      <c r="K5" s="189" t="s">
        <v>18</v>
      </c>
      <c r="L5" s="189" t="s">
        <v>19</v>
      </c>
      <c r="M5" s="189" t="s">
        <v>16</v>
      </c>
      <c r="N5" s="189" t="s">
        <v>17</v>
      </c>
      <c r="O5" s="189" t="s">
        <v>18</v>
      </c>
      <c r="P5" s="189" t="s">
        <v>19</v>
      </c>
      <c r="Q5" s="189" t="s">
        <v>16</v>
      </c>
      <c r="R5" s="189" t="s">
        <v>17</v>
      </c>
      <c r="S5" s="189" t="s">
        <v>18</v>
      </c>
      <c r="T5" s="189" t="s">
        <v>19</v>
      </c>
      <c r="U5" s="192" t="s">
        <v>16</v>
      </c>
      <c r="V5" s="189" t="s">
        <v>17</v>
      </c>
      <c r="W5" s="189" t="s">
        <v>18</v>
      </c>
      <c r="X5" s="189" t="s">
        <v>19</v>
      </c>
      <c r="Y5" s="189" t="s">
        <v>16</v>
      </c>
      <c r="Z5" s="189" t="s">
        <v>17</v>
      </c>
      <c r="AA5" s="189" t="s">
        <v>18</v>
      </c>
      <c r="AB5" s="189" t="s">
        <v>19</v>
      </c>
      <c r="AC5" s="192" t="s">
        <v>16</v>
      </c>
      <c r="AD5" s="189" t="s">
        <v>17</v>
      </c>
      <c r="AE5" s="189" t="s">
        <v>18</v>
      </c>
      <c r="AF5" s="189" t="s">
        <v>19</v>
      </c>
      <c r="AG5" s="192" t="s">
        <v>16</v>
      </c>
      <c r="AH5" s="189" t="s">
        <v>17</v>
      </c>
      <c r="AI5" s="189" t="s">
        <v>18</v>
      </c>
      <c r="AJ5" s="189" t="s">
        <v>19</v>
      </c>
      <c r="AK5" s="188"/>
    </row>
    <row r="6" ht="21" customHeight="1" spans="1:37">
      <c r="A6" s="170">
        <v>1</v>
      </c>
      <c r="B6" s="170" t="s">
        <v>20</v>
      </c>
      <c r="C6" s="170" t="s">
        <v>21</v>
      </c>
      <c r="D6" s="170" t="s">
        <v>22</v>
      </c>
      <c r="E6" s="170">
        <v>3</v>
      </c>
      <c r="F6" s="170">
        <v>0.235</v>
      </c>
      <c r="G6" s="170">
        <v>0.235</v>
      </c>
      <c r="H6" s="170">
        <v>0.235</v>
      </c>
      <c r="I6" s="193">
        <v>7</v>
      </c>
      <c r="J6" s="170">
        <v>26.163</v>
      </c>
      <c r="K6" s="170">
        <v>26.163</v>
      </c>
      <c r="L6" s="170">
        <v>26.163</v>
      </c>
      <c r="M6" s="170">
        <v>0</v>
      </c>
      <c r="N6" s="170">
        <v>0</v>
      </c>
      <c r="O6" s="170">
        <v>0</v>
      </c>
      <c r="P6" s="170">
        <v>0</v>
      </c>
      <c r="Q6" s="170">
        <v>2</v>
      </c>
      <c r="R6" s="170">
        <v>0.102</v>
      </c>
      <c r="S6" s="170">
        <v>0.102</v>
      </c>
      <c r="T6" s="170">
        <v>0</v>
      </c>
      <c r="U6" s="170">
        <v>1</v>
      </c>
      <c r="V6" s="170">
        <v>0.231</v>
      </c>
      <c r="W6" s="170">
        <v>0.231</v>
      </c>
      <c r="X6" s="170">
        <v>0.231</v>
      </c>
      <c r="Y6" s="170">
        <v>0</v>
      </c>
      <c r="Z6" s="170">
        <v>0</v>
      </c>
      <c r="AA6" s="170">
        <v>0</v>
      </c>
      <c r="AB6" s="170">
        <v>0</v>
      </c>
      <c r="AC6" s="170">
        <v>0</v>
      </c>
      <c r="AD6" s="170">
        <v>0</v>
      </c>
      <c r="AE6" s="170">
        <v>0</v>
      </c>
      <c r="AF6" s="170">
        <v>0</v>
      </c>
      <c r="AG6" s="193">
        <v>12</v>
      </c>
      <c r="AH6" s="170">
        <v>26.731</v>
      </c>
      <c r="AI6" s="170">
        <v>26.731</v>
      </c>
      <c r="AJ6" s="170">
        <v>26.731</v>
      </c>
      <c r="AK6" s="171"/>
    </row>
    <row r="7" ht="21" customHeight="1" spans="1:37">
      <c r="A7" s="170">
        <v>2</v>
      </c>
      <c r="B7" s="170" t="s">
        <v>20</v>
      </c>
      <c r="C7" s="170" t="s">
        <v>21</v>
      </c>
      <c r="D7" s="170" t="s">
        <v>23</v>
      </c>
      <c r="E7" s="170">
        <v>11</v>
      </c>
      <c r="F7" s="170">
        <v>15.5915</v>
      </c>
      <c r="G7" s="170">
        <v>15.5915</v>
      </c>
      <c r="H7" s="170">
        <v>15.5915</v>
      </c>
      <c r="I7" s="170">
        <v>6</v>
      </c>
      <c r="J7" s="170">
        <v>34.959</v>
      </c>
      <c r="K7" s="170">
        <v>34.959</v>
      </c>
      <c r="L7" s="170">
        <v>34.959</v>
      </c>
      <c r="M7" s="170">
        <v>0</v>
      </c>
      <c r="N7" s="170">
        <v>0</v>
      </c>
      <c r="O7" s="170">
        <v>0</v>
      </c>
      <c r="P7" s="170">
        <v>0</v>
      </c>
      <c r="Q7" s="170">
        <v>2</v>
      </c>
      <c r="R7" s="170">
        <v>0.496</v>
      </c>
      <c r="S7" s="170">
        <v>0.496</v>
      </c>
      <c r="T7" s="170">
        <v>0</v>
      </c>
      <c r="U7" s="170">
        <v>0</v>
      </c>
      <c r="V7" s="170">
        <v>0</v>
      </c>
      <c r="W7" s="170">
        <v>0</v>
      </c>
      <c r="X7" s="170">
        <v>0</v>
      </c>
      <c r="Y7" s="170">
        <v>0</v>
      </c>
      <c r="Z7" s="170">
        <v>0</v>
      </c>
      <c r="AA7" s="170">
        <v>0</v>
      </c>
      <c r="AB7" s="170">
        <v>0</v>
      </c>
      <c r="AC7" s="170">
        <v>0</v>
      </c>
      <c r="AD7" s="170">
        <v>0</v>
      </c>
      <c r="AE7" s="170">
        <v>0</v>
      </c>
      <c r="AF7" s="170">
        <v>0</v>
      </c>
      <c r="AG7" s="170">
        <v>18</v>
      </c>
      <c r="AH7" s="170">
        <v>51.0465</v>
      </c>
      <c r="AI7" s="170">
        <v>51.0465</v>
      </c>
      <c r="AJ7" s="170">
        <v>51.0465</v>
      </c>
      <c r="AK7" s="171"/>
    </row>
    <row r="8" ht="21" customHeight="1" spans="1:37">
      <c r="A8" s="170">
        <v>3</v>
      </c>
      <c r="B8" s="170" t="s">
        <v>20</v>
      </c>
      <c r="C8" s="170" t="s">
        <v>21</v>
      </c>
      <c r="D8" s="170" t="s">
        <v>24</v>
      </c>
      <c r="E8" s="170">
        <v>16</v>
      </c>
      <c r="F8" s="170">
        <v>33.3599</v>
      </c>
      <c r="G8" s="170">
        <v>33.3599</v>
      </c>
      <c r="H8" s="170">
        <v>33.3599</v>
      </c>
      <c r="I8" s="170">
        <v>8</v>
      </c>
      <c r="J8" s="170">
        <v>33.955</v>
      </c>
      <c r="K8" s="170">
        <v>33.955</v>
      </c>
      <c r="L8" s="170">
        <v>33.955</v>
      </c>
      <c r="M8" s="170">
        <v>0</v>
      </c>
      <c r="N8" s="170">
        <v>0</v>
      </c>
      <c r="O8" s="170">
        <v>0</v>
      </c>
      <c r="P8" s="170">
        <v>0</v>
      </c>
      <c r="Q8" s="170">
        <v>2</v>
      </c>
      <c r="R8" s="170">
        <v>1.388</v>
      </c>
      <c r="S8" s="170">
        <v>1.388</v>
      </c>
      <c r="T8" s="170">
        <v>0</v>
      </c>
      <c r="U8" s="170">
        <v>2</v>
      </c>
      <c r="V8" s="170">
        <v>0.436386</v>
      </c>
      <c r="W8" s="170">
        <v>0.436386</v>
      </c>
      <c r="X8" s="170">
        <v>0.436386</v>
      </c>
      <c r="Y8" s="170">
        <v>0</v>
      </c>
      <c r="Z8" s="170">
        <v>0</v>
      </c>
      <c r="AA8" s="170">
        <v>0</v>
      </c>
      <c r="AB8" s="170">
        <v>0</v>
      </c>
      <c r="AC8" s="170">
        <v>0</v>
      </c>
      <c r="AD8" s="170">
        <v>0</v>
      </c>
      <c r="AE8" s="170">
        <v>0</v>
      </c>
      <c r="AF8" s="170">
        <v>0</v>
      </c>
      <c r="AG8" s="170">
        <v>27</v>
      </c>
      <c r="AH8" s="170">
        <v>69.139286</v>
      </c>
      <c r="AI8" s="170">
        <v>69.139286</v>
      </c>
      <c r="AJ8" s="170">
        <v>69.139286</v>
      </c>
      <c r="AK8" s="171"/>
    </row>
    <row r="9" ht="21" customHeight="1" spans="1:37">
      <c r="A9" s="170">
        <v>4</v>
      </c>
      <c r="B9" s="170" t="s">
        <v>20</v>
      </c>
      <c r="C9" s="170" t="s">
        <v>21</v>
      </c>
      <c r="D9" s="170" t="s">
        <v>25</v>
      </c>
      <c r="E9" s="170">
        <v>16</v>
      </c>
      <c r="F9" s="193">
        <v>40.5501</v>
      </c>
      <c r="G9" s="193">
        <v>40.5501</v>
      </c>
      <c r="H9" s="193">
        <v>40.5501</v>
      </c>
      <c r="I9" s="170">
        <v>10</v>
      </c>
      <c r="J9" s="170">
        <v>72.357137</v>
      </c>
      <c r="K9" s="170">
        <v>72.357137</v>
      </c>
      <c r="L9" s="170">
        <v>58.286</v>
      </c>
      <c r="M9" s="170">
        <v>1</v>
      </c>
      <c r="N9" s="170">
        <v>92.242863</v>
      </c>
      <c r="O9" s="170">
        <v>92.242863</v>
      </c>
      <c r="P9" s="170">
        <v>92.242863</v>
      </c>
      <c r="Q9" s="170">
        <v>2</v>
      </c>
      <c r="R9" s="170">
        <v>1.816</v>
      </c>
      <c r="S9" s="170">
        <v>1.816</v>
      </c>
      <c r="T9" s="170">
        <v>0</v>
      </c>
      <c r="U9" s="170">
        <v>1</v>
      </c>
      <c r="V9" s="170">
        <v>0.1</v>
      </c>
      <c r="W9" s="170">
        <v>0.1</v>
      </c>
      <c r="X9" s="170">
        <v>0.1</v>
      </c>
      <c r="Y9" s="170">
        <v>0</v>
      </c>
      <c r="Z9" s="170">
        <v>0</v>
      </c>
      <c r="AA9" s="170">
        <v>0</v>
      </c>
      <c r="AB9" s="170">
        <v>0</v>
      </c>
      <c r="AC9" s="170">
        <v>0</v>
      </c>
      <c r="AD9" s="170">
        <v>0</v>
      </c>
      <c r="AE9" s="170">
        <v>0</v>
      </c>
      <c r="AF9" s="170">
        <v>0</v>
      </c>
      <c r="AG9" s="170">
        <v>28</v>
      </c>
      <c r="AH9" s="193">
        <v>207.0661</v>
      </c>
      <c r="AI9" s="193">
        <v>207.0661</v>
      </c>
      <c r="AJ9" s="193">
        <v>192.994963</v>
      </c>
      <c r="AK9" s="171"/>
    </row>
    <row r="10" ht="21" customHeight="1" spans="1:37">
      <c r="A10" s="170">
        <v>5</v>
      </c>
      <c r="B10" s="170" t="s">
        <v>20</v>
      </c>
      <c r="C10" s="170" t="s">
        <v>21</v>
      </c>
      <c r="D10" s="170" t="s">
        <v>26</v>
      </c>
      <c r="E10" s="170">
        <v>16</v>
      </c>
      <c r="F10" s="170">
        <v>22.1842</v>
      </c>
      <c r="G10" s="170">
        <v>22.1842</v>
      </c>
      <c r="H10" s="170">
        <v>22.1842</v>
      </c>
      <c r="I10" s="170">
        <v>7</v>
      </c>
      <c r="J10" s="170">
        <v>47.918386</v>
      </c>
      <c r="K10" s="170">
        <v>47.918386</v>
      </c>
      <c r="L10" s="170">
        <v>47.918386</v>
      </c>
      <c r="M10" s="170">
        <v>1</v>
      </c>
      <c r="N10" s="170">
        <v>128.918351</v>
      </c>
      <c r="O10" s="170">
        <v>128.918351</v>
      </c>
      <c r="P10" s="170">
        <v>128.918351</v>
      </c>
      <c r="Q10" s="170">
        <v>2</v>
      </c>
      <c r="R10" s="170">
        <v>1.456</v>
      </c>
      <c r="S10" s="170">
        <v>1.456</v>
      </c>
      <c r="T10" s="170">
        <v>0</v>
      </c>
      <c r="U10" s="170">
        <v>2</v>
      </c>
      <c r="V10" s="170">
        <v>0.89826</v>
      </c>
      <c r="W10" s="170">
        <v>0.89826</v>
      </c>
      <c r="X10" s="170">
        <v>0.89826</v>
      </c>
      <c r="Y10" s="170">
        <v>0</v>
      </c>
      <c r="Z10" s="170">
        <v>0</v>
      </c>
      <c r="AA10" s="170">
        <v>0</v>
      </c>
      <c r="AB10" s="170">
        <v>0</v>
      </c>
      <c r="AC10" s="170">
        <v>0</v>
      </c>
      <c r="AD10" s="170">
        <v>0</v>
      </c>
      <c r="AE10" s="170">
        <v>0</v>
      </c>
      <c r="AF10" s="170">
        <v>0</v>
      </c>
      <c r="AG10" s="170">
        <v>27</v>
      </c>
      <c r="AH10" s="170">
        <v>201.375197</v>
      </c>
      <c r="AI10" s="170">
        <v>201.375197</v>
      </c>
      <c r="AJ10" s="170">
        <v>201.375197</v>
      </c>
      <c r="AK10" s="171"/>
    </row>
    <row r="11" ht="21" customHeight="1" spans="1:37">
      <c r="A11" s="170">
        <v>6</v>
      </c>
      <c r="B11" s="170" t="s">
        <v>20</v>
      </c>
      <c r="C11" s="170" t="s">
        <v>21</v>
      </c>
      <c r="D11" s="170" t="s">
        <v>27</v>
      </c>
      <c r="E11" s="170">
        <v>13</v>
      </c>
      <c r="F11" s="170">
        <v>30.0495</v>
      </c>
      <c r="G11" s="170">
        <v>30.0495</v>
      </c>
      <c r="H11" s="170">
        <v>30.0495</v>
      </c>
      <c r="I11" s="170">
        <v>8</v>
      </c>
      <c r="J11" s="170">
        <v>102.667079</v>
      </c>
      <c r="K11" s="170">
        <v>102.667079</v>
      </c>
      <c r="L11" s="170">
        <v>102.667079</v>
      </c>
      <c r="M11" s="170">
        <v>1</v>
      </c>
      <c r="N11" s="170">
        <v>86.634521</v>
      </c>
      <c r="O11" s="170">
        <v>86.634521</v>
      </c>
      <c r="P11" s="170">
        <v>86.634521</v>
      </c>
      <c r="Q11" s="170">
        <v>2</v>
      </c>
      <c r="R11" s="170">
        <v>1.918</v>
      </c>
      <c r="S11" s="170">
        <v>1.918</v>
      </c>
      <c r="T11" s="170">
        <v>0</v>
      </c>
      <c r="U11" s="170">
        <v>2</v>
      </c>
      <c r="V11" s="170">
        <v>0.4832</v>
      </c>
      <c r="W11" s="170">
        <v>0.4832</v>
      </c>
      <c r="X11" s="170">
        <v>0.4832</v>
      </c>
      <c r="Y11" s="170">
        <v>0</v>
      </c>
      <c r="Z11" s="170">
        <v>0</v>
      </c>
      <c r="AA11" s="170">
        <v>0</v>
      </c>
      <c r="AB11" s="170">
        <v>0</v>
      </c>
      <c r="AC11" s="170">
        <v>0</v>
      </c>
      <c r="AD11" s="170">
        <v>0</v>
      </c>
      <c r="AE11" s="170">
        <v>0</v>
      </c>
      <c r="AF11" s="170">
        <v>0</v>
      </c>
      <c r="AG11" s="170">
        <v>25</v>
      </c>
      <c r="AH11" s="170">
        <v>221.7523</v>
      </c>
      <c r="AI11" s="170">
        <v>221.7523</v>
      </c>
      <c r="AJ11" s="170">
        <v>221.7523</v>
      </c>
      <c r="AK11" s="171"/>
    </row>
    <row r="12" ht="21" customHeight="1" spans="1:37">
      <c r="A12" s="170">
        <v>7</v>
      </c>
      <c r="B12" s="170" t="s">
        <v>20</v>
      </c>
      <c r="C12" s="170" t="s">
        <v>21</v>
      </c>
      <c r="D12" s="170" t="s">
        <v>28</v>
      </c>
      <c r="E12" s="170">
        <v>18</v>
      </c>
      <c r="F12" s="193">
        <v>52.3237</v>
      </c>
      <c r="G12" s="193">
        <v>52.3237</v>
      </c>
      <c r="H12" s="193">
        <v>52.3237</v>
      </c>
      <c r="I12" s="170">
        <v>9</v>
      </c>
      <c r="J12" s="170">
        <v>94.625053</v>
      </c>
      <c r="K12" s="170">
        <v>94.625053</v>
      </c>
      <c r="L12" s="170">
        <v>85.01</v>
      </c>
      <c r="M12" s="170">
        <v>1</v>
      </c>
      <c r="N12" s="170">
        <v>97.774947</v>
      </c>
      <c r="O12" s="170">
        <v>97.774947</v>
      </c>
      <c r="P12" s="170">
        <v>97.774947</v>
      </c>
      <c r="Q12" s="170">
        <v>2</v>
      </c>
      <c r="R12" s="170">
        <v>1.678</v>
      </c>
      <c r="S12" s="170">
        <v>1.678</v>
      </c>
      <c r="T12" s="170">
        <v>0</v>
      </c>
      <c r="U12" s="170">
        <v>3</v>
      </c>
      <c r="V12" s="170">
        <v>1.81337</v>
      </c>
      <c r="W12" s="170">
        <v>1.81337</v>
      </c>
      <c r="X12" s="170">
        <v>1.81337</v>
      </c>
      <c r="Y12" s="170">
        <v>0</v>
      </c>
      <c r="Z12" s="170">
        <v>0</v>
      </c>
      <c r="AA12" s="170">
        <v>0</v>
      </c>
      <c r="AB12" s="170">
        <v>0</v>
      </c>
      <c r="AC12" s="170">
        <v>0</v>
      </c>
      <c r="AD12" s="170">
        <v>0</v>
      </c>
      <c r="AE12" s="170">
        <v>0</v>
      </c>
      <c r="AF12" s="170">
        <v>0</v>
      </c>
      <c r="AG12" s="170">
        <v>32</v>
      </c>
      <c r="AH12" s="193">
        <v>248.21507</v>
      </c>
      <c r="AI12" s="193">
        <v>248.21507</v>
      </c>
      <c r="AJ12" s="193">
        <v>238.600017</v>
      </c>
      <c r="AK12" s="171"/>
    </row>
    <row r="13" ht="21" customHeight="1" spans="1:37">
      <c r="A13" s="170" t="s">
        <v>29</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row>
    <row r="14" ht="21" customHeight="1" spans="1:37">
      <c r="A14" s="194" t="s">
        <v>30</v>
      </c>
      <c r="B14" s="194"/>
      <c r="C14" s="194"/>
      <c r="D14" s="194"/>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row>
    <row r="15" ht="21" customHeight="1" spans="1:37">
      <c r="A15" s="170" t="s">
        <v>29</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row>
    <row r="16" ht="36.95" customHeight="1" spans="1:37">
      <c r="A16" s="194" t="s">
        <v>31</v>
      </c>
      <c r="B16" s="194"/>
      <c r="C16" s="194"/>
      <c r="D16" s="194"/>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8"/>
      <c r="AD16" s="198"/>
      <c r="AE16" s="198"/>
      <c r="AF16" s="198"/>
      <c r="AG16" s="171"/>
      <c r="AH16" s="171"/>
      <c r="AI16" s="171"/>
      <c r="AJ16" s="171"/>
      <c r="AK16" s="171"/>
    </row>
    <row r="17" ht="21" customHeight="1" spans="1:37">
      <c r="A17" s="170">
        <v>1</v>
      </c>
      <c r="B17" s="196" t="s">
        <v>20</v>
      </c>
      <c r="C17" s="196" t="s">
        <v>21</v>
      </c>
      <c r="D17" s="196" t="s">
        <v>22</v>
      </c>
      <c r="E17" s="196">
        <v>0</v>
      </c>
      <c r="F17" s="196">
        <v>0</v>
      </c>
      <c r="G17" s="196">
        <v>0</v>
      </c>
      <c r="H17" s="196">
        <v>0</v>
      </c>
      <c r="I17" s="196">
        <v>0</v>
      </c>
      <c r="J17" s="196">
        <v>0</v>
      </c>
      <c r="K17" s="196">
        <v>0</v>
      </c>
      <c r="L17" s="196">
        <v>0</v>
      </c>
      <c r="M17" s="197">
        <v>3</v>
      </c>
      <c r="N17" s="197">
        <v>10.7</v>
      </c>
      <c r="O17" s="197">
        <v>10.7</v>
      </c>
      <c r="P17" s="197">
        <v>10.7</v>
      </c>
      <c r="Q17" s="197">
        <v>0</v>
      </c>
      <c r="R17" s="197">
        <v>0</v>
      </c>
      <c r="S17" s="197">
        <v>0</v>
      </c>
      <c r="T17" s="197">
        <v>0</v>
      </c>
      <c r="U17" s="197">
        <v>0</v>
      </c>
      <c r="V17" s="197">
        <v>0</v>
      </c>
      <c r="W17" s="197">
        <v>0</v>
      </c>
      <c r="X17" s="197">
        <v>0</v>
      </c>
      <c r="Y17" s="197">
        <v>0</v>
      </c>
      <c r="Z17" s="197">
        <v>0</v>
      </c>
      <c r="AA17" s="197">
        <v>0</v>
      </c>
      <c r="AB17" s="197">
        <v>0</v>
      </c>
      <c r="AC17" s="197">
        <v>0</v>
      </c>
      <c r="AD17" s="197">
        <v>0</v>
      </c>
      <c r="AE17" s="197">
        <v>0</v>
      </c>
      <c r="AF17" s="197">
        <v>0</v>
      </c>
      <c r="AG17" s="196">
        <v>3</v>
      </c>
      <c r="AH17" s="197">
        <v>10.7</v>
      </c>
      <c r="AI17" s="197">
        <v>10.7</v>
      </c>
      <c r="AJ17" s="197">
        <v>10.7</v>
      </c>
      <c r="AK17" s="171"/>
    </row>
    <row r="18" ht="21" customHeight="1" spans="1:37">
      <c r="A18" s="170">
        <v>2</v>
      </c>
      <c r="B18" s="196" t="s">
        <v>20</v>
      </c>
      <c r="C18" s="196" t="s">
        <v>21</v>
      </c>
      <c r="D18" s="196" t="s">
        <v>23</v>
      </c>
      <c r="E18" s="196">
        <v>0</v>
      </c>
      <c r="F18" s="196">
        <v>0</v>
      </c>
      <c r="G18" s="196">
        <v>0</v>
      </c>
      <c r="H18" s="196">
        <v>0</v>
      </c>
      <c r="I18" s="196">
        <v>0</v>
      </c>
      <c r="J18" s="196">
        <v>0</v>
      </c>
      <c r="K18" s="196">
        <v>0</v>
      </c>
      <c r="L18" s="196">
        <v>0</v>
      </c>
      <c r="M18" s="197">
        <v>3</v>
      </c>
      <c r="N18" s="197">
        <v>51.849</v>
      </c>
      <c r="O18" s="197">
        <v>51.849</v>
      </c>
      <c r="P18" s="197">
        <v>51.849</v>
      </c>
      <c r="Q18" s="197">
        <v>0</v>
      </c>
      <c r="R18" s="197">
        <v>0</v>
      </c>
      <c r="S18" s="197">
        <v>0</v>
      </c>
      <c r="T18" s="197">
        <v>0</v>
      </c>
      <c r="U18" s="197">
        <v>0</v>
      </c>
      <c r="V18" s="197">
        <v>0</v>
      </c>
      <c r="W18" s="197">
        <v>0</v>
      </c>
      <c r="X18" s="197">
        <v>0</v>
      </c>
      <c r="Y18" s="197">
        <v>0</v>
      </c>
      <c r="Z18" s="197">
        <v>0</v>
      </c>
      <c r="AA18" s="197">
        <v>0</v>
      </c>
      <c r="AB18" s="197">
        <v>0</v>
      </c>
      <c r="AC18" s="197">
        <v>0</v>
      </c>
      <c r="AD18" s="197">
        <v>0</v>
      </c>
      <c r="AE18" s="197">
        <v>0</v>
      </c>
      <c r="AF18" s="197">
        <v>0</v>
      </c>
      <c r="AG18" s="196">
        <v>3</v>
      </c>
      <c r="AH18" s="197">
        <v>51.849</v>
      </c>
      <c r="AI18" s="197">
        <v>51.849</v>
      </c>
      <c r="AJ18" s="197">
        <v>51.849</v>
      </c>
      <c r="AK18" s="171"/>
    </row>
    <row r="19" ht="21" customHeight="1" spans="1:37">
      <c r="A19" s="170">
        <v>3</v>
      </c>
      <c r="B19" s="196" t="s">
        <v>20</v>
      </c>
      <c r="C19" s="196" t="s">
        <v>21</v>
      </c>
      <c r="D19" s="196" t="s">
        <v>24</v>
      </c>
      <c r="E19" s="196">
        <v>0</v>
      </c>
      <c r="F19" s="196">
        <v>0</v>
      </c>
      <c r="G19" s="196">
        <v>0</v>
      </c>
      <c r="H19" s="196">
        <v>0</v>
      </c>
      <c r="I19" s="196">
        <v>0</v>
      </c>
      <c r="J19" s="196">
        <v>0</v>
      </c>
      <c r="K19" s="196">
        <v>0</v>
      </c>
      <c r="L19" s="196">
        <v>0</v>
      </c>
      <c r="M19" s="197">
        <v>3</v>
      </c>
      <c r="N19" s="197">
        <v>136.726214</v>
      </c>
      <c r="O19" s="197">
        <v>136.726214</v>
      </c>
      <c r="P19" s="197">
        <v>136.726214</v>
      </c>
      <c r="Q19" s="197">
        <v>0</v>
      </c>
      <c r="R19" s="197">
        <v>0</v>
      </c>
      <c r="S19" s="197">
        <v>0</v>
      </c>
      <c r="T19" s="197">
        <v>0</v>
      </c>
      <c r="U19" s="197">
        <v>0</v>
      </c>
      <c r="V19" s="197">
        <v>0</v>
      </c>
      <c r="W19" s="197">
        <v>0</v>
      </c>
      <c r="X19" s="197">
        <v>0</v>
      </c>
      <c r="Y19" s="197">
        <v>0</v>
      </c>
      <c r="Z19" s="197">
        <v>0</v>
      </c>
      <c r="AA19" s="197">
        <v>0</v>
      </c>
      <c r="AB19" s="197">
        <v>0</v>
      </c>
      <c r="AC19" s="197">
        <v>0</v>
      </c>
      <c r="AD19" s="197">
        <v>0</v>
      </c>
      <c r="AE19" s="197">
        <v>0</v>
      </c>
      <c r="AF19" s="197">
        <v>0</v>
      </c>
      <c r="AG19" s="196">
        <v>3</v>
      </c>
      <c r="AH19" s="197">
        <v>136.726214</v>
      </c>
      <c r="AI19" s="197">
        <v>136.726214</v>
      </c>
      <c r="AJ19" s="197">
        <v>136.726214</v>
      </c>
      <c r="AK19" s="171"/>
    </row>
    <row r="20" ht="21" customHeight="1" spans="1:37">
      <c r="A20" s="170">
        <v>4</v>
      </c>
      <c r="B20" s="196" t="s">
        <v>20</v>
      </c>
      <c r="C20" s="196" t="s">
        <v>21</v>
      </c>
      <c r="D20" s="170" t="s">
        <v>25</v>
      </c>
      <c r="E20" s="196">
        <v>0</v>
      </c>
      <c r="F20" s="196">
        <v>0</v>
      </c>
      <c r="G20" s="196">
        <v>0</v>
      </c>
      <c r="H20" s="196">
        <v>0</v>
      </c>
      <c r="I20" s="196">
        <v>0</v>
      </c>
      <c r="J20" s="196">
        <v>0</v>
      </c>
      <c r="K20" s="196">
        <v>0</v>
      </c>
      <c r="L20" s="196">
        <v>0</v>
      </c>
      <c r="M20" s="197">
        <v>3</v>
      </c>
      <c r="N20" s="197">
        <v>109.0019</v>
      </c>
      <c r="O20" s="197">
        <v>109.0019</v>
      </c>
      <c r="P20" s="197">
        <v>109.0019</v>
      </c>
      <c r="Q20" s="197">
        <v>0</v>
      </c>
      <c r="R20" s="197">
        <v>0</v>
      </c>
      <c r="S20" s="197">
        <v>0</v>
      </c>
      <c r="T20" s="197">
        <v>0</v>
      </c>
      <c r="U20" s="197">
        <v>0</v>
      </c>
      <c r="V20" s="197">
        <v>0</v>
      </c>
      <c r="W20" s="197">
        <v>0</v>
      </c>
      <c r="X20" s="197">
        <v>0</v>
      </c>
      <c r="Y20" s="197">
        <v>0</v>
      </c>
      <c r="Z20" s="197">
        <v>0</v>
      </c>
      <c r="AA20" s="197">
        <v>0</v>
      </c>
      <c r="AB20" s="197">
        <v>0</v>
      </c>
      <c r="AC20" s="197">
        <v>0</v>
      </c>
      <c r="AD20" s="197">
        <v>0</v>
      </c>
      <c r="AE20" s="197">
        <v>0</v>
      </c>
      <c r="AF20" s="197">
        <v>0</v>
      </c>
      <c r="AG20" s="196">
        <v>3</v>
      </c>
      <c r="AH20" s="197">
        <v>109.0019</v>
      </c>
      <c r="AI20" s="197">
        <v>109.0019</v>
      </c>
      <c r="AJ20" s="197">
        <v>109.0019</v>
      </c>
      <c r="AK20" s="171"/>
    </row>
    <row r="21" ht="21" customHeight="1" spans="1:37">
      <c r="A21" s="170">
        <v>5</v>
      </c>
      <c r="B21" s="196" t="s">
        <v>20</v>
      </c>
      <c r="C21" s="196" t="s">
        <v>21</v>
      </c>
      <c r="D21" s="170" t="s">
        <v>26</v>
      </c>
      <c r="E21" s="196">
        <v>0</v>
      </c>
      <c r="F21" s="196">
        <v>0</v>
      </c>
      <c r="G21" s="196">
        <v>0</v>
      </c>
      <c r="H21" s="196">
        <v>0</v>
      </c>
      <c r="I21" s="196">
        <v>0</v>
      </c>
      <c r="J21" s="196">
        <v>0</v>
      </c>
      <c r="K21" s="196">
        <v>0</v>
      </c>
      <c r="L21" s="196">
        <v>0</v>
      </c>
      <c r="M21" s="197">
        <v>3</v>
      </c>
      <c r="N21" s="197">
        <v>79.554656</v>
      </c>
      <c r="O21" s="197">
        <v>79.554656</v>
      </c>
      <c r="P21" s="197">
        <v>79.554656</v>
      </c>
      <c r="Q21" s="197">
        <v>0</v>
      </c>
      <c r="R21" s="197">
        <v>0</v>
      </c>
      <c r="S21" s="197">
        <v>0</v>
      </c>
      <c r="T21" s="197">
        <v>0</v>
      </c>
      <c r="U21" s="197">
        <v>0</v>
      </c>
      <c r="V21" s="197">
        <v>0</v>
      </c>
      <c r="W21" s="197">
        <v>0</v>
      </c>
      <c r="X21" s="197">
        <v>0</v>
      </c>
      <c r="Y21" s="197">
        <v>0</v>
      </c>
      <c r="Z21" s="197">
        <v>0</v>
      </c>
      <c r="AA21" s="197">
        <v>0</v>
      </c>
      <c r="AB21" s="197">
        <v>0</v>
      </c>
      <c r="AC21" s="197">
        <v>0</v>
      </c>
      <c r="AD21" s="197">
        <v>0</v>
      </c>
      <c r="AE21" s="197">
        <v>0</v>
      </c>
      <c r="AF21" s="197">
        <v>0</v>
      </c>
      <c r="AG21" s="196">
        <v>3</v>
      </c>
      <c r="AH21" s="197">
        <v>79.554656</v>
      </c>
      <c r="AI21" s="197">
        <v>79.554656</v>
      </c>
      <c r="AJ21" s="197">
        <v>79.554656</v>
      </c>
      <c r="AK21" s="171"/>
    </row>
    <row r="22" ht="21" customHeight="1" spans="1:37">
      <c r="A22" s="170">
        <v>6</v>
      </c>
      <c r="B22" s="196" t="s">
        <v>20</v>
      </c>
      <c r="C22" s="196" t="s">
        <v>21</v>
      </c>
      <c r="D22" s="170" t="s">
        <v>27</v>
      </c>
      <c r="E22" s="196">
        <v>0</v>
      </c>
      <c r="F22" s="196">
        <v>0</v>
      </c>
      <c r="G22" s="196">
        <v>0</v>
      </c>
      <c r="H22" s="196">
        <v>0</v>
      </c>
      <c r="I22" s="196">
        <v>0</v>
      </c>
      <c r="J22" s="196">
        <v>0</v>
      </c>
      <c r="K22" s="196">
        <v>0</v>
      </c>
      <c r="L22" s="196">
        <v>0</v>
      </c>
      <c r="M22" s="197">
        <v>3</v>
      </c>
      <c r="N22" s="197">
        <v>83.2833</v>
      </c>
      <c r="O22" s="197">
        <v>83.2833</v>
      </c>
      <c r="P22" s="197">
        <v>83.2833</v>
      </c>
      <c r="Q22" s="197">
        <v>0</v>
      </c>
      <c r="R22" s="197">
        <v>0</v>
      </c>
      <c r="S22" s="197">
        <v>0</v>
      </c>
      <c r="T22" s="197">
        <v>0</v>
      </c>
      <c r="U22" s="197">
        <v>0</v>
      </c>
      <c r="V22" s="197">
        <v>0</v>
      </c>
      <c r="W22" s="197">
        <v>0</v>
      </c>
      <c r="X22" s="197">
        <v>0</v>
      </c>
      <c r="Y22" s="197">
        <v>0</v>
      </c>
      <c r="Z22" s="197">
        <v>0</v>
      </c>
      <c r="AA22" s="197">
        <v>0</v>
      </c>
      <c r="AB22" s="197">
        <v>0</v>
      </c>
      <c r="AC22" s="197">
        <v>0</v>
      </c>
      <c r="AD22" s="197">
        <v>0</v>
      </c>
      <c r="AE22" s="197">
        <v>0</v>
      </c>
      <c r="AF22" s="197">
        <v>0</v>
      </c>
      <c r="AG22" s="196">
        <v>3</v>
      </c>
      <c r="AH22" s="197">
        <v>83.2833</v>
      </c>
      <c r="AI22" s="197">
        <v>83.2833</v>
      </c>
      <c r="AJ22" s="197">
        <v>83.2833</v>
      </c>
      <c r="AK22" s="171"/>
    </row>
    <row r="23" ht="21" customHeight="1" spans="1:37">
      <c r="A23" s="170">
        <v>7</v>
      </c>
      <c r="B23" s="196" t="s">
        <v>20</v>
      </c>
      <c r="C23" s="196" t="s">
        <v>21</v>
      </c>
      <c r="D23" s="170" t="s">
        <v>28</v>
      </c>
      <c r="E23" s="196">
        <v>0</v>
      </c>
      <c r="F23" s="196">
        <v>0</v>
      </c>
      <c r="G23" s="196">
        <v>0</v>
      </c>
      <c r="H23" s="196">
        <v>0</v>
      </c>
      <c r="I23" s="196">
        <v>0</v>
      </c>
      <c r="J23" s="196">
        <v>0</v>
      </c>
      <c r="K23" s="196">
        <v>0</v>
      </c>
      <c r="L23" s="196">
        <v>0</v>
      </c>
      <c r="M23" s="197">
        <v>3</v>
      </c>
      <c r="N23" s="197">
        <v>124.78493</v>
      </c>
      <c r="O23" s="197">
        <v>124.78493</v>
      </c>
      <c r="P23" s="197">
        <v>124.78493</v>
      </c>
      <c r="Q23" s="197">
        <v>0</v>
      </c>
      <c r="R23" s="197">
        <v>0</v>
      </c>
      <c r="S23" s="197">
        <v>0</v>
      </c>
      <c r="T23" s="197">
        <v>0</v>
      </c>
      <c r="U23" s="197">
        <v>0</v>
      </c>
      <c r="V23" s="197">
        <v>0</v>
      </c>
      <c r="W23" s="197">
        <v>0</v>
      </c>
      <c r="X23" s="197">
        <v>0</v>
      </c>
      <c r="Y23" s="197">
        <v>0</v>
      </c>
      <c r="Z23" s="197">
        <v>0</v>
      </c>
      <c r="AA23" s="197">
        <v>0</v>
      </c>
      <c r="AB23" s="197">
        <v>0</v>
      </c>
      <c r="AC23" s="197">
        <v>0</v>
      </c>
      <c r="AD23" s="197">
        <v>0</v>
      </c>
      <c r="AE23" s="197">
        <v>0</v>
      </c>
      <c r="AF23" s="197">
        <v>0</v>
      </c>
      <c r="AG23" s="196">
        <v>3</v>
      </c>
      <c r="AH23" s="197">
        <v>124.78493</v>
      </c>
      <c r="AI23" s="197">
        <v>124.78493</v>
      </c>
      <c r="AJ23" s="197">
        <v>124.78493</v>
      </c>
      <c r="AK23" s="171"/>
    </row>
    <row r="24" ht="21" customHeight="1" spans="1:37">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row>
    <row r="25" ht="38.25" customHeight="1" spans="1:37">
      <c r="A25" s="135" t="s">
        <v>32</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row>
    <row r="26" spans="1:1">
      <c r="A26" s="7"/>
    </row>
    <row r="27" spans="1:1">
      <c r="A27" s="7"/>
    </row>
    <row r="28" spans="1:1">
      <c r="A28" s="7"/>
    </row>
    <row r="29" spans="1:1">
      <c r="A29" s="7"/>
    </row>
  </sheetData>
  <mergeCells count="19">
    <mergeCell ref="A1:B1"/>
    <mergeCell ref="A2:AJ2"/>
    <mergeCell ref="A3:AJ3"/>
    <mergeCell ref="E4:H4"/>
    <mergeCell ref="I4:L4"/>
    <mergeCell ref="M4:P4"/>
    <mergeCell ref="Q4:T4"/>
    <mergeCell ref="U4:X4"/>
    <mergeCell ref="Y4:AB4"/>
    <mergeCell ref="AC4:AF4"/>
    <mergeCell ref="AG4:AJ4"/>
    <mergeCell ref="A14:D14"/>
    <mergeCell ref="A16:D16"/>
    <mergeCell ref="A25:AK25"/>
    <mergeCell ref="A4:A5"/>
    <mergeCell ref="B4:B5"/>
    <mergeCell ref="C4:C5"/>
    <mergeCell ref="D4:D5"/>
    <mergeCell ref="AK4:AK5"/>
  </mergeCells>
  <printOptions horizontalCentered="1"/>
  <pageMargins left="0.15625" right="0.15625" top="0.984027777777778" bottom="0.984027777777778" header="0.511805555555556" footer="0.511805555555556"/>
  <pageSetup paperSize="8" scale="64"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12"/>
  <sheetViews>
    <sheetView topLeftCell="A166" workbookViewId="0">
      <selection activeCell="X183" sqref="X183:X185"/>
    </sheetView>
  </sheetViews>
  <sheetFormatPr defaultColWidth="9" defaultRowHeight="13.5"/>
  <cols>
    <col min="1" max="1" width="4.125" customWidth="1"/>
    <col min="2" max="2" width="8.875" customWidth="1"/>
    <col min="8" max="8" width="10.875" customWidth="1"/>
    <col min="10" max="10" width="20.5" customWidth="1"/>
    <col min="14" max="14" width="10.375"/>
    <col min="23" max="23" width="13.375" customWidth="1"/>
    <col min="25" max="25" width="6.75" style="7" customWidth="1"/>
    <col min="31" max="31" width="13.625" customWidth="1"/>
  </cols>
  <sheetData>
    <row r="1" ht="21" customHeight="1" spans="1:2">
      <c r="A1" s="8" t="s">
        <v>33</v>
      </c>
      <c r="B1" s="8"/>
    </row>
    <row r="2" ht="22.5" customHeight="1" spans="1:18">
      <c r="A2" s="9" t="s">
        <v>34</v>
      </c>
      <c r="B2" s="9"/>
      <c r="C2" s="9"/>
      <c r="D2" s="9"/>
      <c r="E2" s="9"/>
      <c r="F2" s="9"/>
      <c r="G2" s="9"/>
      <c r="H2" s="9"/>
      <c r="I2" s="9"/>
      <c r="J2" s="9"/>
      <c r="K2" s="9"/>
      <c r="L2" s="9"/>
      <c r="M2" s="9"/>
      <c r="N2" s="9"/>
      <c r="O2" s="9"/>
      <c r="P2" s="9"/>
      <c r="Q2" s="9"/>
      <c r="R2" s="9"/>
    </row>
    <row r="3" s="1" customFormat="1" ht="36.75" customHeight="1" spans="1:34">
      <c r="A3" s="10" t="s">
        <v>35</v>
      </c>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1" customFormat="1" ht="23.1" customHeight="1" spans="1:34">
      <c r="A4" s="13" t="s">
        <v>36</v>
      </c>
      <c r="B4" s="13"/>
      <c r="C4" s="13"/>
      <c r="D4" s="13"/>
      <c r="E4" s="13"/>
      <c r="F4" s="13"/>
      <c r="G4" s="13"/>
      <c r="H4" s="13"/>
      <c r="I4" s="13"/>
      <c r="J4" s="13"/>
      <c r="K4" s="13"/>
      <c r="L4" s="13"/>
      <c r="M4" s="13"/>
      <c r="N4" s="13"/>
      <c r="O4" s="13"/>
      <c r="P4" s="13"/>
      <c r="Q4" s="13"/>
      <c r="R4" s="13"/>
      <c r="S4" s="13"/>
      <c r="T4" s="13"/>
      <c r="U4" s="13"/>
      <c r="V4" s="13"/>
      <c r="W4" s="13"/>
      <c r="X4" s="13"/>
      <c r="Y4" s="159"/>
      <c r="Z4" s="13"/>
      <c r="AA4" s="13"/>
      <c r="AB4" s="13"/>
      <c r="AC4" s="13"/>
      <c r="AD4" s="13"/>
      <c r="AE4" s="13"/>
      <c r="AF4" s="13"/>
      <c r="AG4" s="13"/>
      <c r="AH4" s="13"/>
    </row>
    <row r="5" s="1" customFormat="1" ht="16.5" customHeight="1" spans="1:34">
      <c r="A5" s="146" t="s">
        <v>3</v>
      </c>
      <c r="B5" s="146" t="s">
        <v>37</v>
      </c>
      <c r="C5" s="146" t="s">
        <v>38</v>
      </c>
      <c r="D5" s="146" t="s">
        <v>39</v>
      </c>
      <c r="E5" s="146" t="s">
        <v>40</v>
      </c>
      <c r="F5" s="146" t="s">
        <v>41</v>
      </c>
      <c r="G5" s="146" t="s">
        <v>42</v>
      </c>
      <c r="H5" s="146" t="s">
        <v>43</v>
      </c>
      <c r="I5" s="146" t="s">
        <v>44</v>
      </c>
      <c r="J5" s="146" t="s">
        <v>45</v>
      </c>
      <c r="K5" s="146" t="s">
        <v>46</v>
      </c>
      <c r="L5" s="146" t="s">
        <v>47</v>
      </c>
      <c r="M5" s="151" t="s">
        <v>48</v>
      </c>
      <c r="N5" s="151"/>
      <c r="O5" s="151"/>
      <c r="P5" s="151"/>
      <c r="Q5" s="151"/>
      <c r="R5" s="151"/>
      <c r="S5" s="151"/>
      <c r="T5" s="151" t="s">
        <v>49</v>
      </c>
      <c r="U5" s="151" t="s">
        <v>50</v>
      </c>
      <c r="V5" s="151"/>
      <c r="W5" s="151"/>
      <c r="X5" s="151" t="s">
        <v>51</v>
      </c>
      <c r="Y5" s="151" t="s">
        <v>52</v>
      </c>
      <c r="Z5" s="151"/>
      <c r="AA5" s="151"/>
      <c r="AB5" s="151"/>
      <c r="AC5" s="151"/>
      <c r="AD5" s="146" t="s">
        <v>53</v>
      </c>
      <c r="AE5" s="146" t="s">
        <v>54</v>
      </c>
      <c r="AF5" s="146" t="s">
        <v>55</v>
      </c>
      <c r="AG5" s="146" t="s">
        <v>56</v>
      </c>
      <c r="AH5" s="146" t="s">
        <v>15</v>
      </c>
    </row>
    <row r="6" s="1" customFormat="1" ht="16.5" customHeight="1" spans="1:34">
      <c r="A6" s="146"/>
      <c r="B6" s="146"/>
      <c r="C6" s="146"/>
      <c r="D6" s="146"/>
      <c r="E6" s="146"/>
      <c r="F6" s="146"/>
      <c r="G6" s="146"/>
      <c r="H6" s="146"/>
      <c r="I6" s="146"/>
      <c r="J6" s="146"/>
      <c r="K6" s="146"/>
      <c r="L6" s="146"/>
      <c r="M6" s="152" t="s">
        <v>50</v>
      </c>
      <c r="N6" s="153"/>
      <c r="O6" s="153"/>
      <c r="P6" s="153"/>
      <c r="Q6" s="153"/>
      <c r="R6" s="156"/>
      <c r="S6" s="157" t="s">
        <v>17</v>
      </c>
      <c r="T6" s="151"/>
      <c r="U6" s="151"/>
      <c r="V6" s="151"/>
      <c r="W6" s="151"/>
      <c r="X6" s="151"/>
      <c r="Y6" s="151" t="s">
        <v>50</v>
      </c>
      <c r="Z6" s="151"/>
      <c r="AA6" s="151"/>
      <c r="AB6" s="151"/>
      <c r="AC6" s="151" t="s">
        <v>57</v>
      </c>
      <c r="AD6" s="146"/>
      <c r="AE6" s="146"/>
      <c r="AF6" s="146"/>
      <c r="AG6" s="146"/>
      <c r="AH6" s="146"/>
    </row>
    <row r="7" s="1" customFormat="1" ht="16.5" customHeight="1" spans="1:34">
      <c r="A7" s="146"/>
      <c r="B7" s="146"/>
      <c r="C7" s="146"/>
      <c r="D7" s="146"/>
      <c r="E7" s="146"/>
      <c r="F7" s="146"/>
      <c r="G7" s="146"/>
      <c r="H7" s="146"/>
      <c r="I7" s="146"/>
      <c r="J7" s="146"/>
      <c r="K7" s="146"/>
      <c r="L7" s="146"/>
      <c r="M7" s="151" t="s">
        <v>58</v>
      </c>
      <c r="N7" s="151"/>
      <c r="O7" s="151" t="s">
        <v>59</v>
      </c>
      <c r="P7" s="151"/>
      <c r="Q7" s="151" t="s">
        <v>60</v>
      </c>
      <c r="R7" s="151"/>
      <c r="S7" s="146"/>
      <c r="T7" s="151"/>
      <c r="U7" s="151"/>
      <c r="V7" s="151"/>
      <c r="W7" s="151"/>
      <c r="X7" s="151"/>
      <c r="Y7" s="151" t="s">
        <v>61</v>
      </c>
      <c r="Z7" s="151"/>
      <c r="AA7" s="151" t="s">
        <v>62</v>
      </c>
      <c r="AB7" s="151"/>
      <c r="AC7" s="151"/>
      <c r="AD7" s="146"/>
      <c r="AE7" s="146"/>
      <c r="AF7" s="146"/>
      <c r="AG7" s="146"/>
      <c r="AH7" s="146"/>
    </row>
    <row r="8" s="1" customFormat="1" ht="34.5" customHeight="1" spans="1:34">
      <c r="A8" s="147"/>
      <c r="B8" s="147"/>
      <c r="C8" s="147"/>
      <c r="D8" s="147"/>
      <c r="E8" s="147"/>
      <c r="F8" s="147"/>
      <c r="G8" s="147"/>
      <c r="H8" s="147"/>
      <c r="I8" s="147"/>
      <c r="J8" s="147"/>
      <c r="K8" s="147"/>
      <c r="L8" s="147"/>
      <c r="M8" s="151" t="s">
        <v>63</v>
      </c>
      <c r="N8" s="151" t="s">
        <v>64</v>
      </c>
      <c r="O8" s="151" t="s">
        <v>63</v>
      </c>
      <c r="P8" s="151" t="s">
        <v>64</v>
      </c>
      <c r="Q8" s="151" t="s">
        <v>63</v>
      </c>
      <c r="R8" s="151" t="s">
        <v>64</v>
      </c>
      <c r="S8" s="147"/>
      <c r="T8" s="151"/>
      <c r="U8" s="151" t="s">
        <v>65</v>
      </c>
      <c r="V8" s="151" t="s">
        <v>19</v>
      </c>
      <c r="W8" s="33" t="s">
        <v>66</v>
      </c>
      <c r="X8" s="151"/>
      <c r="Y8" s="151" t="s">
        <v>67</v>
      </c>
      <c r="Z8" s="151" t="s">
        <v>68</v>
      </c>
      <c r="AA8" s="151" t="s">
        <v>67</v>
      </c>
      <c r="AB8" s="151" t="s">
        <v>68</v>
      </c>
      <c r="AC8" s="151"/>
      <c r="AD8" s="147"/>
      <c r="AE8" s="147"/>
      <c r="AF8" s="147"/>
      <c r="AG8" s="147"/>
      <c r="AH8" s="147"/>
    </row>
    <row r="9" s="138" customFormat="1" ht="16.5" customHeight="1" spans="1:34">
      <c r="A9" s="17">
        <v>1</v>
      </c>
      <c r="B9" s="17" t="s">
        <v>20</v>
      </c>
      <c r="C9" s="17" t="s">
        <v>21</v>
      </c>
      <c r="D9" s="17" t="s">
        <v>22</v>
      </c>
      <c r="E9" s="17" t="s">
        <v>69</v>
      </c>
      <c r="F9" s="148" t="s">
        <v>8</v>
      </c>
      <c r="G9" s="93" t="s">
        <v>70</v>
      </c>
      <c r="H9" s="17" t="s">
        <v>71</v>
      </c>
      <c r="I9" s="17" t="s">
        <v>72</v>
      </c>
      <c r="J9" s="17" t="s">
        <v>73</v>
      </c>
      <c r="K9" s="26">
        <v>42705</v>
      </c>
      <c r="L9" s="26">
        <v>42736</v>
      </c>
      <c r="M9" s="149" t="s">
        <v>74</v>
      </c>
      <c r="N9" s="149">
        <v>5</v>
      </c>
      <c r="O9" s="149"/>
      <c r="P9" s="149"/>
      <c r="Q9" s="149"/>
      <c r="R9" s="149"/>
      <c r="S9" s="17">
        <v>5</v>
      </c>
      <c r="T9" s="149" t="s">
        <v>75</v>
      </c>
      <c r="U9" s="17">
        <v>5</v>
      </c>
      <c r="V9" s="17">
        <v>5</v>
      </c>
      <c r="W9" s="158">
        <v>1</v>
      </c>
      <c r="X9" s="149" t="s">
        <v>72</v>
      </c>
      <c r="Y9" s="149" t="s">
        <v>76</v>
      </c>
      <c r="Z9" s="149">
        <v>1110</v>
      </c>
      <c r="AA9" s="149"/>
      <c r="AB9" s="149"/>
      <c r="AC9" s="149">
        <v>1110</v>
      </c>
      <c r="AD9" s="149" t="s">
        <v>77</v>
      </c>
      <c r="AE9" s="17" t="s">
        <v>78</v>
      </c>
      <c r="AF9" s="149"/>
      <c r="AG9" s="149"/>
      <c r="AH9" s="149"/>
    </row>
    <row r="10" s="138" customFormat="1" ht="16.5" customHeight="1" spans="1:34">
      <c r="A10" s="17">
        <v>2</v>
      </c>
      <c r="B10" s="17" t="s">
        <v>20</v>
      </c>
      <c r="C10" s="17" t="s">
        <v>21</v>
      </c>
      <c r="D10" s="17" t="s">
        <v>22</v>
      </c>
      <c r="E10" s="17" t="s">
        <v>79</v>
      </c>
      <c r="F10" s="148" t="s">
        <v>8</v>
      </c>
      <c r="G10" s="93" t="s">
        <v>70</v>
      </c>
      <c r="H10" s="17" t="s">
        <v>80</v>
      </c>
      <c r="I10" s="17" t="s">
        <v>81</v>
      </c>
      <c r="J10" s="17" t="s">
        <v>82</v>
      </c>
      <c r="K10" s="26">
        <v>42767</v>
      </c>
      <c r="L10" s="26">
        <v>42826</v>
      </c>
      <c r="M10" s="149" t="s">
        <v>83</v>
      </c>
      <c r="N10" s="149">
        <v>5</v>
      </c>
      <c r="O10" s="149"/>
      <c r="P10" s="149"/>
      <c r="Q10" s="149"/>
      <c r="R10" s="149"/>
      <c r="S10" s="17">
        <v>5</v>
      </c>
      <c r="T10" s="149" t="s">
        <v>75</v>
      </c>
      <c r="U10" s="17">
        <v>5</v>
      </c>
      <c r="V10" s="17">
        <v>5</v>
      </c>
      <c r="W10" s="158">
        <v>1</v>
      </c>
      <c r="X10" s="149" t="s">
        <v>72</v>
      </c>
      <c r="Y10" s="149" t="s">
        <v>84</v>
      </c>
      <c r="Z10" s="149">
        <v>177</v>
      </c>
      <c r="AA10" s="149"/>
      <c r="AB10" s="149"/>
      <c r="AC10" s="149">
        <v>177</v>
      </c>
      <c r="AD10" s="149" t="s">
        <v>85</v>
      </c>
      <c r="AE10" s="17" t="s">
        <v>78</v>
      </c>
      <c r="AF10" s="149"/>
      <c r="AG10" s="149"/>
      <c r="AH10" s="149"/>
    </row>
    <row r="11" s="138" customFormat="1" ht="16.5" customHeight="1" spans="1:34">
      <c r="A11" s="17">
        <v>3</v>
      </c>
      <c r="B11" s="17" t="s">
        <v>20</v>
      </c>
      <c r="C11" s="17" t="s">
        <v>21</v>
      </c>
      <c r="D11" s="17" t="s">
        <v>22</v>
      </c>
      <c r="E11" s="17" t="s">
        <v>79</v>
      </c>
      <c r="F11" s="148" t="s">
        <v>8</v>
      </c>
      <c r="G11" s="93" t="s">
        <v>70</v>
      </c>
      <c r="H11" s="17" t="s">
        <v>86</v>
      </c>
      <c r="I11" s="17" t="s">
        <v>87</v>
      </c>
      <c r="J11" s="17" t="s">
        <v>82</v>
      </c>
      <c r="K11" s="26">
        <v>42767</v>
      </c>
      <c r="L11" s="26">
        <v>42826</v>
      </c>
      <c r="M11" s="149" t="s">
        <v>83</v>
      </c>
      <c r="N11" s="149">
        <v>3</v>
      </c>
      <c r="O11" s="149"/>
      <c r="P11" s="149"/>
      <c r="Q11" s="149"/>
      <c r="R11" s="149"/>
      <c r="S11" s="17">
        <v>3</v>
      </c>
      <c r="T11" s="149" t="s">
        <v>75</v>
      </c>
      <c r="U11" s="17">
        <v>3</v>
      </c>
      <c r="V11" s="17">
        <v>3</v>
      </c>
      <c r="W11" s="158">
        <v>1</v>
      </c>
      <c r="X11" s="149" t="s">
        <v>72</v>
      </c>
      <c r="Y11" s="149" t="s">
        <v>84</v>
      </c>
      <c r="Z11" s="149">
        <v>99</v>
      </c>
      <c r="AA11" s="149"/>
      <c r="AB11" s="149"/>
      <c r="AC11" s="149">
        <v>99</v>
      </c>
      <c r="AD11" s="149" t="s">
        <v>85</v>
      </c>
      <c r="AE11" s="17" t="s">
        <v>78</v>
      </c>
      <c r="AF11" s="149"/>
      <c r="AG11" s="149"/>
      <c r="AH11" s="149"/>
    </row>
    <row r="12" s="138" customFormat="1" ht="16.5" customHeight="1" spans="1:34">
      <c r="A12" s="17">
        <v>4</v>
      </c>
      <c r="B12" s="17" t="s">
        <v>20</v>
      </c>
      <c r="C12" s="17" t="s">
        <v>21</v>
      </c>
      <c r="D12" s="17" t="s">
        <v>22</v>
      </c>
      <c r="E12" s="17" t="s">
        <v>88</v>
      </c>
      <c r="F12" s="149" t="s">
        <v>7</v>
      </c>
      <c r="G12" s="93" t="s">
        <v>89</v>
      </c>
      <c r="H12" s="17" t="s">
        <v>90</v>
      </c>
      <c r="I12" s="17" t="s">
        <v>91</v>
      </c>
      <c r="J12" s="17" t="s">
        <v>92</v>
      </c>
      <c r="K12" s="26">
        <v>42887</v>
      </c>
      <c r="L12" s="26">
        <v>42948</v>
      </c>
      <c r="M12" s="149" t="s">
        <v>93</v>
      </c>
      <c r="N12" s="149">
        <v>0.062</v>
      </c>
      <c r="O12" s="149"/>
      <c r="P12" s="149"/>
      <c r="Q12" s="149"/>
      <c r="R12" s="149"/>
      <c r="S12" s="149">
        <v>0.062</v>
      </c>
      <c r="T12" s="149" t="s">
        <v>75</v>
      </c>
      <c r="U12" s="149">
        <v>0.062</v>
      </c>
      <c r="V12" s="149">
        <v>0.062</v>
      </c>
      <c r="W12" s="158">
        <v>1</v>
      </c>
      <c r="X12" s="149" t="s">
        <v>72</v>
      </c>
      <c r="Y12" s="149" t="s">
        <v>94</v>
      </c>
      <c r="Z12" s="149">
        <v>2</v>
      </c>
      <c r="AA12" s="149"/>
      <c r="AB12" s="149"/>
      <c r="AC12" s="149">
        <v>2</v>
      </c>
      <c r="AD12" s="149" t="s">
        <v>95</v>
      </c>
      <c r="AE12" s="17" t="s">
        <v>78</v>
      </c>
      <c r="AF12" s="149" t="s">
        <v>96</v>
      </c>
      <c r="AG12" s="149" t="s">
        <v>97</v>
      </c>
      <c r="AH12" s="149"/>
    </row>
    <row r="13" s="138" customFormat="1" ht="16.5" customHeight="1" spans="1:34">
      <c r="A13" s="17">
        <v>5</v>
      </c>
      <c r="B13" s="17" t="s">
        <v>20</v>
      </c>
      <c r="C13" s="17" t="s">
        <v>21</v>
      </c>
      <c r="D13" s="17" t="s">
        <v>22</v>
      </c>
      <c r="E13" s="17" t="s">
        <v>98</v>
      </c>
      <c r="F13" s="149" t="s">
        <v>7</v>
      </c>
      <c r="G13" s="93" t="s">
        <v>99</v>
      </c>
      <c r="H13" s="17" t="s">
        <v>100</v>
      </c>
      <c r="I13" s="17" t="s">
        <v>91</v>
      </c>
      <c r="J13" s="17" t="s">
        <v>92</v>
      </c>
      <c r="K13" s="26">
        <v>42887</v>
      </c>
      <c r="L13" s="26">
        <v>42948</v>
      </c>
      <c r="M13" s="149" t="s">
        <v>93</v>
      </c>
      <c r="N13" s="149">
        <v>0.018</v>
      </c>
      <c r="O13" s="149"/>
      <c r="P13" s="149"/>
      <c r="Q13" s="149"/>
      <c r="R13" s="149"/>
      <c r="S13" s="149">
        <v>0.018</v>
      </c>
      <c r="T13" s="149" t="s">
        <v>75</v>
      </c>
      <c r="U13" s="149">
        <v>0.018</v>
      </c>
      <c r="V13" s="149">
        <v>0.018</v>
      </c>
      <c r="W13" s="158">
        <v>1</v>
      </c>
      <c r="X13" s="149" t="s">
        <v>72</v>
      </c>
      <c r="Y13" s="149" t="s">
        <v>94</v>
      </c>
      <c r="Z13" s="149">
        <v>2</v>
      </c>
      <c r="AA13" s="149"/>
      <c r="AB13" s="149"/>
      <c r="AC13" s="149">
        <v>2</v>
      </c>
      <c r="AD13" s="149" t="s">
        <v>95</v>
      </c>
      <c r="AE13" s="17" t="s">
        <v>78</v>
      </c>
      <c r="AF13" s="149" t="s">
        <v>96</v>
      </c>
      <c r="AG13" s="149" t="s">
        <v>97</v>
      </c>
      <c r="AH13" s="149"/>
    </row>
    <row r="14" s="138" customFormat="1" ht="16.5" customHeight="1" spans="1:34">
      <c r="A14" s="17">
        <v>6</v>
      </c>
      <c r="B14" s="17" t="s">
        <v>20</v>
      </c>
      <c r="C14" s="17" t="s">
        <v>21</v>
      </c>
      <c r="D14" s="17" t="s">
        <v>22</v>
      </c>
      <c r="E14" s="17" t="s">
        <v>79</v>
      </c>
      <c r="F14" s="148" t="s">
        <v>8</v>
      </c>
      <c r="G14" s="93" t="s">
        <v>70</v>
      </c>
      <c r="H14" s="17" t="s">
        <v>101</v>
      </c>
      <c r="I14" s="17" t="s">
        <v>102</v>
      </c>
      <c r="J14" s="17" t="s">
        <v>103</v>
      </c>
      <c r="K14" s="26">
        <v>42917</v>
      </c>
      <c r="L14" s="26">
        <v>42979</v>
      </c>
      <c r="M14" s="149" t="s">
        <v>83</v>
      </c>
      <c r="N14" s="149">
        <v>4</v>
      </c>
      <c r="O14" s="149"/>
      <c r="P14" s="149"/>
      <c r="Q14" s="149"/>
      <c r="R14" s="149"/>
      <c r="S14" s="17">
        <v>4</v>
      </c>
      <c r="T14" s="149" t="s">
        <v>75</v>
      </c>
      <c r="U14" s="17">
        <v>4</v>
      </c>
      <c r="V14" s="17">
        <v>4</v>
      </c>
      <c r="W14" s="158">
        <v>1</v>
      </c>
      <c r="X14" s="149" t="s">
        <v>72</v>
      </c>
      <c r="Y14" s="149" t="s">
        <v>84</v>
      </c>
      <c r="Z14" s="149">
        <v>214</v>
      </c>
      <c r="AA14" s="149"/>
      <c r="AB14" s="149"/>
      <c r="AC14" s="149">
        <v>214</v>
      </c>
      <c r="AD14" s="149" t="s">
        <v>85</v>
      </c>
      <c r="AE14" s="17" t="s">
        <v>78</v>
      </c>
      <c r="AF14" s="149"/>
      <c r="AG14" s="149"/>
      <c r="AH14" s="149"/>
    </row>
    <row r="15" s="138" customFormat="1" ht="16.5" customHeight="1" spans="1:34">
      <c r="A15" s="17">
        <v>7</v>
      </c>
      <c r="B15" s="17" t="s">
        <v>20</v>
      </c>
      <c r="C15" s="17" t="s">
        <v>21</v>
      </c>
      <c r="D15" s="17" t="s">
        <v>22</v>
      </c>
      <c r="E15" s="17" t="s">
        <v>104</v>
      </c>
      <c r="F15" s="149" t="s">
        <v>7</v>
      </c>
      <c r="G15" s="93" t="s">
        <v>89</v>
      </c>
      <c r="H15" s="17" t="s">
        <v>105</v>
      </c>
      <c r="I15" s="17" t="s">
        <v>91</v>
      </c>
      <c r="J15" s="17" t="s">
        <v>106</v>
      </c>
      <c r="K15" s="26">
        <v>43070</v>
      </c>
      <c r="L15" s="26">
        <v>43101</v>
      </c>
      <c r="M15" s="149" t="s">
        <v>93</v>
      </c>
      <c r="N15" s="149">
        <v>0.155</v>
      </c>
      <c r="O15" s="149"/>
      <c r="P15" s="149"/>
      <c r="Q15" s="149"/>
      <c r="R15" s="149"/>
      <c r="S15" s="17">
        <v>0.155</v>
      </c>
      <c r="T15" s="149" t="s">
        <v>75</v>
      </c>
      <c r="U15" s="17">
        <v>0.155</v>
      </c>
      <c r="V15" s="17">
        <v>0.155</v>
      </c>
      <c r="W15" s="158">
        <v>1</v>
      </c>
      <c r="X15" s="149" t="s">
        <v>72</v>
      </c>
      <c r="Y15" s="149" t="s">
        <v>94</v>
      </c>
      <c r="Z15" s="149">
        <v>2</v>
      </c>
      <c r="AA15" s="149"/>
      <c r="AB15" s="149"/>
      <c r="AC15" s="149">
        <v>2</v>
      </c>
      <c r="AD15" s="149" t="s">
        <v>95</v>
      </c>
      <c r="AE15" s="17" t="s">
        <v>78</v>
      </c>
      <c r="AF15" s="149" t="s">
        <v>96</v>
      </c>
      <c r="AG15" s="149" t="s">
        <v>97</v>
      </c>
      <c r="AH15" s="149"/>
    </row>
    <row r="16" s="138" customFormat="1" ht="16.5" customHeight="1" spans="1:34">
      <c r="A16" s="17">
        <v>8</v>
      </c>
      <c r="B16" s="17" t="s">
        <v>20</v>
      </c>
      <c r="C16" s="17" t="s">
        <v>21</v>
      </c>
      <c r="D16" s="17" t="s">
        <v>22</v>
      </c>
      <c r="E16" s="17" t="s">
        <v>107</v>
      </c>
      <c r="F16" s="148" t="s">
        <v>8</v>
      </c>
      <c r="G16" s="93" t="s">
        <v>108</v>
      </c>
      <c r="H16" s="17" t="s">
        <v>109</v>
      </c>
      <c r="I16" s="17" t="s">
        <v>110</v>
      </c>
      <c r="J16" s="17" t="s">
        <v>111</v>
      </c>
      <c r="K16" s="26">
        <v>43282</v>
      </c>
      <c r="L16" s="26">
        <v>43435</v>
      </c>
      <c r="M16" s="149" t="s">
        <v>74</v>
      </c>
      <c r="N16" s="149">
        <v>0.721</v>
      </c>
      <c r="O16" s="149"/>
      <c r="P16" s="149"/>
      <c r="Q16" s="149"/>
      <c r="R16" s="149"/>
      <c r="S16" s="17">
        <v>0.721</v>
      </c>
      <c r="T16" s="149" t="s">
        <v>75</v>
      </c>
      <c r="U16" s="17">
        <v>0.721</v>
      </c>
      <c r="V16" s="17">
        <v>0.721</v>
      </c>
      <c r="W16" s="158">
        <v>1</v>
      </c>
      <c r="X16" s="149" t="s">
        <v>72</v>
      </c>
      <c r="Y16" s="149" t="s">
        <v>84</v>
      </c>
      <c r="Z16" s="149">
        <v>121</v>
      </c>
      <c r="AA16" s="149"/>
      <c r="AB16" s="149"/>
      <c r="AC16" s="149">
        <v>121</v>
      </c>
      <c r="AD16" s="149" t="s">
        <v>112</v>
      </c>
      <c r="AE16" s="17" t="s">
        <v>78</v>
      </c>
      <c r="AF16" s="149"/>
      <c r="AG16" s="149"/>
      <c r="AH16" s="149"/>
    </row>
    <row r="17" s="138" customFormat="1" ht="16.5" customHeight="1" spans="1:34">
      <c r="A17" s="17">
        <v>9</v>
      </c>
      <c r="B17" s="17" t="s">
        <v>20</v>
      </c>
      <c r="C17" s="17" t="s">
        <v>21</v>
      </c>
      <c r="D17" s="17" t="s">
        <v>22</v>
      </c>
      <c r="E17" s="17" t="s">
        <v>113</v>
      </c>
      <c r="F17" s="148" t="s">
        <v>8</v>
      </c>
      <c r="G17" s="17" t="s">
        <v>70</v>
      </c>
      <c r="H17" s="17" t="s">
        <v>114</v>
      </c>
      <c r="I17" s="17" t="s">
        <v>115</v>
      </c>
      <c r="J17" s="17" t="s">
        <v>111</v>
      </c>
      <c r="K17" s="26">
        <v>43282</v>
      </c>
      <c r="L17" s="26">
        <v>43435</v>
      </c>
      <c r="M17" s="149" t="s">
        <v>83</v>
      </c>
      <c r="N17" s="149">
        <v>6</v>
      </c>
      <c r="O17" s="149"/>
      <c r="P17" s="149"/>
      <c r="Q17" s="149"/>
      <c r="R17" s="149"/>
      <c r="S17" s="17">
        <v>6</v>
      </c>
      <c r="T17" s="149" t="s">
        <v>75</v>
      </c>
      <c r="U17" s="17">
        <v>6</v>
      </c>
      <c r="V17" s="17">
        <v>6</v>
      </c>
      <c r="W17" s="158">
        <v>1</v>
      </c>
      <c r="X17" s="149" t="s">
        <v>72</v>
      </c>
      <c r="Y17" s="149" t="s">
        <v>84</v>
      </c>
      <c r="Z17" s="149">
        <v>407</v>
      </c>
      <c r="AA17" s="149"/>
      <c r="AB17" s="149"/>
      <c r="AC17" s="149">
        <v>407</v>
      </c>
      <c r="AD17" s="149" t="s">
        <v>116</v>
      </c>
      <c r="AE17" s="17" t="s">
        <v>78</v>
      </c>
      <c r="AF17" s="149"/>
      <c r="AG17" s="149"/>
      <c r="AH17" s="149"/>
    </row>
    <row r="18" s="138" customFormat="1" ht="16.5" customHeight="1" spans="1:34">
      <c r="A18" s="17">
        <v>10</v>
      </c>
      <c r="B18" s="17" t="s">
        <v>20</v>
      </c>
      <c r="C18" s="17" t="s">
        <v>21</v>
      </c>
      <c r="D18" s="17" t="s">
        <v>22</v>
      </c>
      <c r="E18" s="17" t="s">
        <v>113</v>
      </c>
      <c r="F18" s="148" t="s">
        <v>8</v>
      </c>
      <c r="G18" s="17" t="s">
        <v>70</v>
      </c>
      <c r="H18" s="17" t="s">
        <v>117</v>
      </c>
      <c r="I18" s="17" t="s">
        <v>118</v>
      </c>
      <c r="J18" s="17" t="s">
        <v>119</v>
      </c>
      <c r="K18" s="26">
        <v>43344</v>
      </c>
      <c r="L18" s="26">
        <v>43374</v>
      </c>
      <c r="M18" s="149" t="s">
        <v>120</v>
      </c>
      <c r="N18" s="149">
        <v>2.132</v>
      </c>
      <c r="O18" s="149" t="s">
        <v>74</v>
      </c>
      <c r="P18" s="149">
        <v>0.31</v>
      </c>
      <c r="Q18" s="149"/>
      <c r="R18" s="149"/>
      <c r="S18" s="17">
        <v>2.442</v>
      </c>
      <c r="T18" s="149" t="s">
        <v>75</v>
      </c>
      <c r="U18" s="17">
        <v>2.442</v>
      </c>
      <c r="V18" s="17">
        <v>2.442</v>
      </c>
      <c r="W18" s="158">
        <v>1</v>
      </c>
      <c r="X18" s="149" t="s">
        <v>72</v>
      </c>
      <c r="Y18" s="149" t="s">
        <v>84</v>
      </c>
      <c r="Z18" s="149">
        <v>102</v>
      </c>
      <c r="AA18" s="149"/>
      <c r="AB18" s="149"/>
      <c r="AC18" s="149">
        <v>102</v>
      </c>
      <c r="AD18" s="149" t="s">
        <v>116</v>
      </c>
      <c r="AE18" s="17" t="s">
        <v>78</v>
      </c>
      <c r="AF18" s="149"/>
      <c r="AG18" s="149"/>
      <c r="AH18" s="149"/>
    </row>
    <row r="19" s="138" customFormat="1" ht="16.5" customHeight="1" spans="1:34">
      <c r="A19" s="17">
        <v>11</v>
      </c>
      <c r="B19" s="17" t="s">
        <v>20</v>
      </c>
      <c r="C19" s="17" t="s">
        <v>21</v>
      </c>
      <c r="D19" s="17" t="s">
        <v>22</v>
      </c>
      <c r="E19" s="17" t="s">
        <v>121</v>
      </c>
      <c r="F19" s="149" t="s">
        <v>10</v>
      </c>
      <c r="G19" s="93" t="s">
        <v>99</v>
      </c>
      <c r="H19" s="17" t="s">
        <v>122</v>
      </c>
      <c r="I19" s="17" t="s">
        <v>72</v>
      </c>
      <c r="J19" s="150" t="s">
        <v>123</v>
      </c>
      <c r="K19" s="154">
        <v>43405</v>
      </c>
      <c r="L19" s="154">
        <v>43435</v>
      </c>
      <c r="M19" s="149" t="s">
        <v>93</v>
      </c>
      <c r="N19" s="149">
        <v>0.022</v>
      </c>
      <c r="O19" s="149"/>
      <c r="P19" s="149"/>
      <c r="Q19" s="149"/>
      <c r="R19" s="149"/>
      <c r="S19" s="149">
        <v>0.022</v>
      </c>
      <c r="T19" s="149" t="s">
        <v>75</v>
      </c>
      <c r="U19" s="149">
        <v>0.022</v>
      </c>
      <c r="V19" s="149">
        <v>0.022</v>
      </c>
      <c r="W19" s="158">
        <v>1</v>
      </c>
      <c r="X19" s="149" t="s">
        <v>72</v>
      </c>
      <c r="Y19" s="149" t="s">
        <v>124</v>
      </c>
      <c r="Z19" s="149">
        <v>11</v>
      </c>
      <c r="AA19" s="149"/>
      <c r="AB19" s="149"/>
      <c r="AC19" s="149">
        <v>11</v>
      </c>
      <c r="AD19" s="149" t="s">
        <v>125</v>
      </c>
      <c r="AE19" s="17" t="s">
        <v>78</v>
      </c>
      <c r="AF19" s="149"/>
      <c r="AG19" s="149"/>
      <c r="AH19" s="149"/>
    </row>
    <row r="20" s="138" customFormat="1" ht="16.5" customHeight="1" spans="1:34">
      <c r="A20" s="17">
        <v>12</v>
      </c>
      <c r="B20" s="17" t="s">
        <v>20</v>
      </c>
      <c r="C20" s="17" t="s">
        <v>21</v>
      </c>
      <c r="D20" s="17" t="s">
        <v>22</v>
      </c>
      <c r="E20" s="150" t="s">
        <v>126</v>
      </c>
      <c r="F20" s="149" t="s">
        <v>11</v>
      </c>
      <c r="G20" s="93" t="s">
        <v>99</v>
      </c>
      <c r="H20" s="150" t="s">
        <v>127</v>
      </c>
      <c r="I20" s="17" t="s">
        <v>72</v>
      </c>
      <c r="J20" s="150" t="s">
        <v>128</v>
      </c>
      <c r="K20" s="154">
        <v>43435</v>
      </c>
      <c r="L20" s="154">
        <v>43466</v>
      </c>
      <c r="M20" s="149" t="s">
        <v>93</v>
      </c>
      <c r="N20" s="149">
        <v>0.231</v>
      </c>
      <c r="O20" s="149"/>
      <c r="P20" s="149"/>
      <c r="Q20" s="149"/>
      <c r="R20" s="149"/>
      <c r="S20" s="149">
        <v>0.231</v>
      </c>
      <c r="T20" s="149" t="s">
        <v>75</v>
      </c>
      <c r="U20" s="149">
        <v>0.231</v>
      </c>
      <c r="V20" s="149">
        <v>0.231</v>
      </c>
      <c r="W20" s="158">
        <v>1</v>
      </c>
      <c r="X20" s="149" t="s">
        <v>72</v>
      </c>
      <c r="Y20" s="149" t="s">
        <v>129</v>
      </c>
      <c r="Z20" s="149">
        <v>2</v>
      </c>
      <c r="AA20" s="149"/>
      <c r="AB20" s="149"/>
      <c r="AC20" s="149">
        <v>2</v>
      </c>
      <c r="AD20" s="149" t="s">
        <v>130</v>
      </c>
      <c r="AE20" s="17" t="s">
        <v>78</v>
      </c>
      <c r="AF20" s="149"/>
      <c r="AG20" s="149"/>
      <c r="AH20" s="149"/>
    </row>
    <row r="21" s="138" customFormat="1" ht="16.5" customHeight="1" spans="1:34">
      <c r="A21" s="17">
        <v>13</v>
      </c>
      <c r="B21" s="58" t="s">
        <v>20</v>
      </c>
      <c r="C21" s="149" t="s">
        <v>21</v>
      </c>
      <c r="D21" s="149" t="s">
        <v>24</v>
      </c>
      <c r="E21" s="150" t="s">
        <v>131</v>
      </c>
      <c r="F21" s="149" t="s">
        <v>7</v>
      </c>
      <c r="G21" s="149" t="s">
        <v>89</v>
      </c>
      <c r="H21" s="150" t="s">
        <v>132</v>
      </c>
      <c r="I21" s="17" t="s">
        <v>133</v>
      </c>
      <c r="J21" s="150" t="s">
        <v>134</v>
      </c>
      <c r="K21" s="154">
        <v>42675</v>
      </c>
      <c r="L21" s="154">
        <v>42705</v>
      </c>
      <c r="M21" s="149" t="s">
        <v>135</v>
      </c>
      <c r="N21" s="149">
        <v>3.552</v>
      </c>
      <c r="O21" s="149"/>
      <c r="P21" s="149"/>
      <c r="Q21" s="149"/>
      <c r="R21" s="149"/>
      <c r="S21" s="149">
        <v>3.552</v>
      </c>
      <c r="T21" s="149" t="s">
        <v>75</v>
      </c>
      <c r="U21" s="149">
        <v>3.552</v>
      </c>
      <c r="V21" s="149">
        <v>3.552</v>
      </c>
      <c r="W21" s="158">
        <v>1</v>
      </c>
      <c r="X21" s="149" t="s">
        <v>136</v>
      </c>
      <c r="Y21" s="149" t="s">
        <v>94</v>
      </c>
      <c r="Z21" s="149">
        <v>43</v>
      </c>
      <c r="AA21" s="149"/>
      <c r="AB21" s="149"/>
      <c r="AC21" s="149">
        <v>43</v>
      </c>
      <c r="AD21" s="149" t="s">
        <v>95</v>
      </c>
      <c r="AE21" s="17" t="s">
        <v>78</v>
      </c>
      <c r="AF21" s="149" t="s">
        <v>96</v>
      </c>
      <c r="AG21" s="149" t="s">
        <v>137</v>
      </c>
      <c r="AH21" s="149"/>
    </row>
    <row r="22" s="138" customFormat="1" ht="16.5" customHeight="1" spans="1:34">
      <c r="A22" s="17">
        <v>14</v>
      </c>
      <c r="B22" s="58" t="s">
        <v>20</v>
      </c>
      <c r="C22" s="149" t="s">
        <v>21</v>
      </c>
      <c r="D22" s="149" t="s">
        <v>24</v>
      </c>
      <c r="E22" s="150" t="s">
        <v>131</v>
      </c>
      <c r="F22" s="149" t="s">
        <v>7</v>
      </c>
      <c r="G22" s="149" t="s">
        <v>89</v>
      </c>
      <c r="H22" s="150" t="s">
        <v>138</v>
      </c>
      <c r="I22" s="17" t="s">
        <v>133</v>
      </c>
      <c r="J22" s="150" t="s">
        <v>134</v>
      </c>
      <c r="K22" s="154">
        <v>42676</v>
      </c>
      <c r="L22" s="154">
        <v>42706</v>
      </c>
      <c r="M22" s="149" t="s">
        <v>135</v>
      </c>
      <c r="N22" s="149">
        <v>0.8</v>
      </c>
      <c r="O22" s="149"/>
      <c r="P22" s="149"/>
      <c r="Q22" s="149"/>
      <c r="R22" s="149"/>
      <c r="S22" s="149">
        <v>0.8</v>
      </c>
      <c r="T22" s="149" t="s">
        <v>75</v>
      </c>
      <c r="U22" s="149">
        <v>0.8</v>
      </c>
      <c r="V22" s="149">
        <v>0.8</v>
      </c>
      <c r="W22" s="158">
        <v>1</v>
      </c>
      <c r="X22" s="149" t="s">
        <v>136</v>
      </c>
      <c r="Y22" s="149" t="s">
        <v>94</v>
      </c>
      <c r="Z22" s="149">
        <v>12</v>
      </c>
      <c r="AA22" s="149"/>
      <c r="AB22" s="149"/>
      <c r="AC22" s="149">
        <v>12</v>
      </c>
      <c r="AD22" s="149" t="s">
        <v>95</v>
      </c>
      <c r="AE22" s="17" t="s">
        <v>78</v>
      </c>
      <c r="AF22" s="149" t="s">
        <v>96</v>
      </c>
      <c r="AG22" s="149" t="s">
        <v>139</v>
      </c>
      <c r="AH22" s="149"/>
    </row>
    <row r="23" s="138" customFormat="1" ht="16.5" customHeight="1" spans="1:34">
      <c r="A23" s="17">
        <v>15</v>
      </c>
      <c r="B23" s="58" t="s">
        <v>20</v>
      </c>
      <c r="C23" s="149" t="s">
        <v>21</v>
      </c>
      <c r="D23" s="149" t="s">
        <v>24</v>
      </c>
      <c r="E23" s="17" t="s">
        <v>140</v>
      </c>
      <c r="F23" s="149" t="s">
        <v>7</v>
      </c>
      <c r="G23" s="149" t="s">
        <v>89</v>
      </c>
      <c r="H23" s="150" t="s">
        <v>141</v>
      </c>
      <c r="I23" s="17" t="s">
        <v>133</v>
      </c>
      <c r="J23" s="150" t="s">
        <v>92</v>
      </c>
      <c r="K23" s="154">
        <v>42887</v>
      </c>
      <c r="L23" s="155">
        <v>42948</v>
      </c>
      <c r="M23" s="149" t="s">
        <v>93</v>
      </c>
      <c r="N23" s="149">
        <v>5.5484</v>
      </c>
      <c r="O23" s="149"/>
      <c r="P23" s="149"/>
      <c r="Q23" s="149"/>
      <c r="R23" s="149"/>
      <c r="S23" s="149">
        <v>5.5484</v>
      </c>
      <c r="T23" s="149" t="s">
        <v>75</v>
      </c>
      <c r="U23" s="149">
        <v>5.5484</v>
      </c>
      <c r="V23" s="149">
        <v>5.5484</v>
      </c>
      <c r="W23" s="158">
        <v>1</v>
      </c>
      <c r="X23" s="149" t="s">
        <v>133</v>
      </c>
      <c r="Y23" s="149" t="s">
        <v>94</v>
      </c>
      <c r="Z23" s="149">
        <v>67</v>
      </c>
      <c r="AA23" s="149"/>
      <c r="AB23" s="149"/>
      <c r="AC23" s="149">
        <v>67</v>
      </c>
      <c r="AD23" s="149" t="s">
        <v>95</v>
      </c>
      <c r="AE23" s="17" t="s">
        <v>78</v>
      </c>
      <c r="AF23" s="149" t="s">
        <v>96</v>
      </c>
      <c r="AG23" s="149" t="s">
        <v>142</v>
      </c>
      <c r="AH23" s="149"/>
    </row>
    <row r="24" s="138" customFormat="1" ht="16.5" customHeight="1" spans="1:34">
      <c r="A24" s="17">
        <v>16</v>
      </c>
      <c r="B24" s="58" t="s">
        <v>20</v>
      </c>
      <c r="C24" s="149" t="s">
        <v>21</v>
      </c>
      <c r="D24" s="149" t="s">
        <v>24</v>
      </c>
      <c r="E24" s="17" t="s">
        <v>143</v>
      </c>
      <c r="F24" s="149" t="s">
        <v>7</v>
      </c>
      <c r="G24" s="149" t="s">
        <v>99</v>
      </c>
      <c r="H24" s="150" t="s">
        <v>144</v>
      </c>
      <c r="I24" s="17" t="s">
        <v>133</v>
      </c>
      <c r="J24" s="150" t="s">
        <v>92</v>
      </c>
      <c r="K24" s="154">
        <v>42887</v>
      </c>
      <c r="L24" s="155">
        <v>42948</v>
      </c>
      <c r="M24" s="149" t="s">
        <v>93</v>
      </c>
      <c r="N24" s="149">
        <v>0.876</v>
      </c>
      <c r="O24" s="149"/>
      <c r="P24" s="149"/>
      <c r="Q24" s="149"/>
      <c r="R24" s="149"/>
      <c r="S24" s="149">
        <v>0.876</v>
      </c>
      <c r="T24" s="149" t="s">
        <v>75</v>
      </c>
      <c r="U24" s="149">
        <v>0.876</v>
      </c>
      <c r="V24" s="149">
        <v>0.876</v>
      </c>
      <c r="W24" s="158">
        <v>1</v>
      </c>
      <c r="X24" s="149" t="s">
        <v>133</v>
      </c>
      <c r="Y24" s="149" t="s">
        <v>94</v>
      </c>
      <c r="Z24" s="149">
        <v>11</v>
      </c>
      <c r="AA24" s="149"/>
      <c r="AB24" s="149"/>
      <c r="AC24" s="149">
        <v>11</v>
      </c>
      <c r="AD24" s="149" t="s">
        <v>95</v>
      </c>
      <c r="AE24" s="17" t="s">
        <v>78</v>
      </c>
      <c r="AF24" s="149" t="s">
        <v>96</v>
      </c>
      <c r="AG24" s="149" t="s">
        <v>145</v>
      </c>
      <c r="AH24" s="149"/>
    </row>
    <row r="25" s="138" customFormat="1" ht="16.5" customHeight="1" spans="1:34">
      <c r="A25" s="17">
        <v>17</v>
      </c>
      <c r="B25" s="58" t="s">
        <v>20</v>
      </c>
      <c r="C25" s="149" t="s">
        <v>21</v>
      </c>
      <c r="D25" s="149" t="s">
        <v>24</v>
      </c>
      <c r="E25" s="17" t="s">
        <v>146</v>
      </c>
      <c r="F25" s="149" t="s">
        <v>7</v>
      </c>
      <c r="G25" s="149" t="s">
        <v>99</v>
      </c>
      <c r="H25" s="150" t="s">
        <v>147</v>
      </c>
      <c r="I25" s="17" t="s">
        <v>133</v>
      </c>
      <c r="J25" s="150" t="s">
        <v>92</v>
      </c>
      <c r="K25" s="154">
        <v>42887</v>
      </c>
      <c r="L25" s="155">
        <v>42948</v>
      </c>
      <c r="M25" s="149" t="s">
        <v>93</v>
      </c>
      <c r="N25" s="149">
        <v>0.915</v>
      </c>
      <c r="O25" s="149"/>
      <c r="P25" s="149"/>
      <c r="Q25" s="149"/>
      <c r="R25" s="149"/>
      <c r="S25" s="149">
        <v>0.915</v>
      </c>
      <c r="T25" s="149" t="s">
        <v>75</v>
      </c>
      <c r="U25" s="149">
        <v>0.915</v>
      </c>
      <c r="V25" s="149">
        <v>0.915</v>
      </c>
      <c r="W25" s="158">
        <v>1</v>
      </c>
      <c r="X25" s="149" t="s">
        <v>133</v>
      </c>
      <c r="Y25" s="149" t="s">
        <v>94</v>
      </c>
      <c r="Z25" s="149">
        <v>67</v>
      </c>
      <c r="AA25" s="149"/>
      <c r="AB25" s="149"/>
      <c r="AC25" s="149">
        <v>67</v>
      </c>
      <c r="AD25" s="149" t="s">
        <v>95</v>
      </c>
      <c r="AE25" s="17" t="s">
        <v>78</v>
      </c>
      <c r="AF25" s="149" t="s">
        <v>96</v>
      </c>
      <c r="AG25" s="149" t="s">
        <v>142</v>
      </c>
      <c r="AH25" s="149"/>
    </row>
    <row r="26" s="138" customFormat="1" ht="16.5" customHeight="1" spans="1:34">
      <c r="A26" s="17">
        <v>18</v>
      </c>
      <c r="B26" s="58" t="s">
        <v>20</v>
      </c>
      <c r="C26" s="149" t="s">
        <v>21</v>
      </c>
      <c r="D26" s="149" t="s">
        <v>24</v>
      </c>
      <c r="E26" s="149" t="s">
        <v>79</v>
      </c>
      <c r="F26" s="148" t="s">
        <v>8</v>
      </c>
      <c r="G26" s="149" t="s">
        <v>70</v>
      </c>
      <c r="H26" s="150" t="s">
        <v>148</v>
      </c>
      <c r="I26" s="149" t="s">
        <v>149</v>
      </c>
      <c r="J26" s="150" t="s">
        <v>150</v>
      </c>
      <c r="K26" s="154">
        <v>42955</v>
      </c>
      <c r="L26" s="155">
        <v>42979</v>
      </c>
      <c r="M26" s="149" t="s">
        <v>83</v>
      </c>
      <c r="N26" s="149">
        <v>5</v>
      </c>
      <c r="O26" s="149"/>
      <c r="P26" s="149"/>
      <c r="Q26" s="149"/>
      <c r="R26" s="149"/>
      <c r="S26" s="149">
        <v>5</v>
      </c>
      <c r="T26" s="149" t="s">
        <v>75</v>
      </c>
      <c r="U26" s="149">
        <v>5</v>
      </c>
      <c r="V26" s="149">
        <v>5</v>
      </c>
      <c r="W26" s="158">
        <v>1</v>
      </c>
      <c r="X26" s="149" t="s">
        <v>133</v>
      </c>
      <c r="Y26" s="149" t="s">
        <v>84</v>
      </c>
      <c r="Z26" s="149">
        <v>193</v>
      </c>
      <c r="AA26" s="149"/>
      <c r="AB26" s="149"/>
      <c r="AC26" s="149">
        <v>193</v>
      </c>
      <c r="AD26" s="149" t="s">
        <v>85</v>
      </c>
      <c r="AE26" s="17" t="s">
        <v>78</v>
      </c>
      <c r="AF26" s="149"/>
      <c r="AG26" s="149"/>
      <c r="AH26" s="149"/>
    </row>
    <row r="27" s="138" customFormat="1" ht="16.5" customHeight="1" spans="1:34">
      <c r="A27" s="17">
        <v>19</v>
      </c>
      <c r="B27" s="58" t="s">
        <v>20</v>
      </c>
      <c r="C27" s="149" t="s">
        <v>21</v>
      </c>
      <c r="D27" s="149" t="s">
        <v>24</v>
      </c>
      <c r="E27" s="149" t="s">
        <v>113</v>
      </c>
      <c r="F27" s="148" t="s">
        <v>8</v>
      </c>
      <c r="G27" s="149" t="s">
        <v>70</v>
      </c>
      <c r="H27" s="150" t="s">
        <v>151</v>
      </c>
      <c r="I27" s="149" t="s">
        <v>152</v>
      </c>
      <c r="J27" s="150" t="s">
        <v>150</v>
      </c>
      <c r="K27" s="154">
        <v>42956</v>
      </c>
      <c r="L27" s="155">
        <v>42979</v>
      </c>
      <c r="M27" s="149" t="s">
        <v>83</v>
      </c>
      <c r="N27" s="149">
        <v>5</v>
      </c>
      <c r="O27" s="149"/>
      <c r="P27" s="149"/>
      <c r="Q27" s="149"/>
      <c r="R27" s="149"/>
      <c r="S27" s="149">
        <v>5</v>
      </c>
      <c r="T27" s="149" t="s">
        <v>75</v>
      </c>
      <c r="U27" s="149">
        <v>5</v>
      </c>
      <c r="V27" s="149">
        <v>5</v>
      </c>
      <c r="W27" s="158">
        <v>1</v>
      </c>
      <c r="X27" s="149" t="s">
        <v>133</v>
      </c>
      <c r="Y27" s="149" t="s">
        <v>84</v>
      </c>
      <c r="Z27" s="149">
        <v>107</v>
      </c>
      <c r="AA27" s="149"/>
      <c r="AB27" s="149"/>
      <c r="AC27" s="149">
        <v>107</v>
      </c>
      <c r="AD27" s="149" t="s">
        <v>116</v>
      </c>
      <c r="AE27" s="17" t="s">
        <v>78</v>
      </c>
      <c r="AF27" s="149"/>
      <c r="AG27" s="149"/>
      <c r="AH27" s="149"/>
    </row>
    <row r="28" s="138" customFormat="1" ht="16.5" customHeight="1" spans="1:34">
      <c r="A28" s="17">
        <v>20</v>
      </c>
      <c r="B28" s="58" t="s">
        <v>20</v>
      </c>
      <c r="C28" s="149" t="s">
        <v>21</v>
      </c>
      <c r="D28" s="149" t="s">
        <v>24</v>
      </c>
      <c r="E28" s="149" t="s">
        <v>113</v>
      </c>
      <c r="F28" s="148" t="s">
        <v>8</v>
      </c>
      <c r="G28" s="149" t="s">
        <v>70</v>
      </c>
      <c r="H28" s="150" t="s">
        <v>153</v>
      </c>
      <c r="I28" s="149" t="s">
        <v>154</v>
      </c>
      <c r="J28" s="150" t="s">
        <v>150</v>
      </c>
      <c r="K28" s="154">
        <v>42957</v>
      </c>
      <c r="L28" s="155">
        <v>42979</v>
      </c>
      <c r="M28" s="149" t="s">
        <v>83</v>
      </c>
      <c r="N28" s="149">
        <v>4</v>
      </c>
      <c r="O28" s="149"/>
      <c r="P28" s="149"/>
      <c r="Q28" s="149"/>
      <c r="R28" s="149"/>
      <c r="S28" s="149">
        <v>4</v>
      </c>
      <c r="T28" s="149" t="s">
        <v>75</v>
      </c>
      <c r="U28" s="149">
        <v>4</v>
      </c>
      <c r="V28" s="149">
        <v>4</v>
      </c>
      <c r="W28" s="158">
        <v>1</v>
      </c>
      <c r="X28" s="149" t="s">
        <v>133</v>
      </c>
      <c r="Y28" s="149" t="s">
        <v>84</v>
      </c>
      <c r="Z28" s="149">
        <v>81</v>
      </c>
      <c r="AA28" s="149"/>
      <c r="AB28" s="149"/>
      <c r="AC28" s="149">
        <v>81</v>
      </c>
      <c r="AD28" s="149" t="s">
        <v>116</v>
      </c>
      <c r="AE28" s="17" t="s">
        <v>78</v>
      </c>
      <c r="AF28" s="149"/>
      <c r="AG28" s="149"/>
      <c r="AH28" s="149"/>
    </row>
    <row r="29" s="138" customFormat="1" ht="16.5" customHeight="1" spans="1:34">
      <c r="A29" s="17">
        <v>21</v>
      </c>
      <c r="B29" s="58" t="s">
        <v>20</v>
      </c>
      <c r="C29" s="149" t="s">
        <v>21</v>
      </c>
      <c r="D29" s="149" t="s">
        <v>24</v>
      </c>
      <c r="E29" s="150" t="s">
        <v>155</v>
      </c>
      <c r="F29" s="149" t="s">
        <v>7</v>
      </c>
      <c r="G29" s="149" t="s">
        <v>99</v>
      </c>
      <c r="H29" s="150" t="s">
        <v>156</v>
      </c>
      <c r="I29" s="17" t="s">
        <v>133</v>
      </c>
      <c r="J29" s="150" t="s">
        <v>106</v>
      </c>
      <c r="K29" s="154">
        <v>43076</v>
      </c>
      <c r="L29" s="155">
        <v>43101</v>
      </c>
      <c r="M29" s="149" t="s">
        <v>93</v>
      </c>
      <c r="N29" s="149">
        <v>1.98</v>
      </c>
      <c r="O29" s="149"/>
      <c r="P29" s="149"/>
      <c r="Q29" s="149"/>
      <c r="R29" s="149"/>
      <c r="S29" s="149">
        <v>1.98</v>
      </c>
      <c r="T29" s="149" t="s">
        <v>75</v>
      </c>
      <c r="U29" s="149">
        <v>1.98</v>
      </c>
      <c r="V29" s="149">
        <v>1.98</v>
      </c>
      <c r="W29" s="158">
        <v>1</v>
      </c>
      <c r="X29" s="149" t="s">
        <v>133</v>
      </c>
      <c r="Y29" s="149" t="s">
        <v>94</v>
      </c>
      <c r="Z29" s="149">
        <v>61</v>
      </c>
      <c r="AA29" s="149"/>
      <c r="AB29" s="149"/>
      <c r="AC29" s="149">
        <v>61</v>
      </c>
      <c r="AD29" s="149" t="s">
        <v>95</v>
      </c>
      <c r="AE29" s="17" t="s">
        <v>78</v>
      </c>
      <c r="AF29" s="149" t="s">
        <v>96</v>
      </c>
      <c r="AG29" s="149" t="s">
        <v>157</v>
      </c>
      <c r="AH29" s="149"/>
    </row>
    <row r="30" s="138" customFormat="1" ht="16.5" customHeight="1" spans="1:34">
      <c r="A30" s="17">
        <v>22</v>
      </c>
      <c r="B30" s="58" t="s">
        <v>20</v>
      </c>
      <c r="C30" s="149" t="s">
        <v>21</v>
      </c>
      <c r="D30" s="149" t="s">
        <v>24</v>
      </c>
      <c r="E30" s="150" t="s">
        <v>158</v>
      </c>
      <c r="F30" s="149" t="s">
        <v>7</v>
      </c>
      <c r="G30" s="149" t="s">
        <v>99</v>
      </c>
      <c r="H30" s="150" t="s">
        <v>159</v>
      </c>
      <c r="I30" s="17" t="s">
        <v>133</v>
      </c>
      <c r="J30" s="150" t="s">
        <v>106</v>
      </c>
      <c r="K30" s="154">
        <v>43077</v>
      </c>
      <c r="L30" s="155">
        <v>43101</v>
      </c>
      <c r="M30" s="149" t="s">
        <v>93</v>
      </c>
      <c r="N30" s="149">
        <v>2.51</v>
      </c>
      <c r="O30" s="149"/>
      <c r="P30" s="149"/>
      <c r="Q30" s="149"/>
      <c r="R30" s="149"/>
      <c r="S30" s="149">
        <v>2.51</v>
      </c>
      <c r="T30" s="149" t="s">
        <v>75</v>
      </c>
      <c r="U30" s="149">
        <v>2.51</v>
      </c>
      <c r="V30" s="149">
        <v>2.51</v>
      </c>
      <c r="W30" s="158">
        <v>1</v>
      </c>
      <c r="X30" s="149" t="s">
        <v>133</v>
      </c>
      <c r="Y30" s="149" t="s">
        <v>94</v>
      </c>
      <c r="Z30" s="149">
        <v>58</v>
      </c>
      <c r="AA30" s="149"/>
      <c r="AB30" s="149"/>
      <c r="AC30" s="149">
        <v>58</v>
      </c>
      <c r="AD30" s="149" t="s">
        <v>95</v>
      </c>
      <c r="AE30" s="17" t="s">
        <v>78</v>
      </c>
      <c r="AF30" s="149" t="s">
        <v>96</v>
      </c>
      <c r="AG30" s="149" t="s">
        <v>160</v>
      </c>
      <c r="AH30" s="149"/>
    </row>
    <row r="31" s="138" customFormat="1" ht="16.5" customHeight="1" spans="1:34">
      <c r="A31" s="17">
        <v>23</v>
      </c>
      <c r="B31" s="58" t="s">
        <v>20</v>
      </c>
      <c r="C31" s="149" t="s">
        <v>21</v>
      </c>
      <c r="D31" s="149" t="s">
        <v>24</v>
      </c>
      <c r="E31" s="17" t="s">
        <v>104</v>
      </c>
      <c r="F31" s="149" t="s">
        <v>7</v>
      </c>
      <c r="G31" s="149" t="s">
        <v>89</v>
      </c>
      <c r="H31" s="150" t="s">
        <v>161</v>
      </c>
      <c r="I31" s="17" t="s">
        <v>133</v>
      </c>
      <c r="J31" s="150" t="s">
        <v>106</v>
      </c>
      <c r="K31" s="154">
        <v>43078</v>
      </c>
      <c r="L31" s="155">
        <v>43101</v>
      </c>
      <c r="M31" s="149" t="s">
        <v>93</v>
      </c>
      <c r="N31" s="149">
        <v>4.296</v>
      </c>
      <c r="O31" s="149"/>
      <c r="P31" s="149"/>
      <c r="Q31" s="149"/>
      <c r="R31" s="149"/>
      <c r="S31" s="149">
        <v>4.296</v>
      </c>
      <c r="T31" s="149" t="s">
        <v>75</v>
      </c>
      <c r="U31" s="149">
        <v>4.296</v>
      </c>
      <c r="V31" s="149">
        <v>4.296</v>
      </c>
      <c r="W31" s="158">
        <v>1</v>
      </c>
      <c r="X31" s="149" t="s">
        <v>133</v>
      </c>
      <c r="Y31" s="149" t="s">
        <v>94</v>
      </c>
      <c r="Z31" s="149">
        <v>68</v>
      </c>
      <c r="AA31" s="149"/>
      <c r="AB31" s="149"/>
      <c r="AC31" s="149">
        <v>68</v>
      </c>
      <c r="AD31" s="149" t="s">
        <v>95</v>
      </c>
      <c r="AE31" s="17" t="s">
        <v>78</v>
      </c>
      <c r="AF31" s="149" t="s">
        <v>96</v>
      </c>
      <c r="AG31" s="149" t="s">
        <v>162</v>
      </c>
      <c r="AH31" s="149"/>
    </row>
    <row r="32" s="138" customFormat="1" ht="16.5" customHeight="1" spans="1:34">
      <c r="A32" s="17">
        <v>24</v>
      </c>
      <c r="B32" s="58" t="s">
        <v>20</v>
      </c>
      <c r="C32" s="149" t="s">
        <v>21</v>
      </c>
      <c r="D32" s="149" t="s">
        <v>24</v>
      </c>
      <c r="E32" s="17" t="s">
        <v>163</v>
      </c>
      <c r="F32" s="149" t="s">
        <v>7</v>
      </c>
      <c r="G32" s="149" t="s">
        <v>99</v>
      </c>
      <c r="H32" s="150" t="s">
        <v>144</v>
      </c>
      <c r="I32" s="17" t="s">
        <v>133</v>
      </c>
      <c r="J32" s="150" t="s">
        <v>106</v>
      </c>
      <c r="K32" s="154">
        <v>43078</v>
      </c>
      <c r="L32" s="155">
        <v>43101</v>
      </c>
      <c r="M32" s="149" t="s">
        <v>93</v>
      </c>
      <c r="N32" s="149">
        <v>0.696</v>
      </c>
      <c r="O32" s="149"/>
      <c r="P32" s="149"/>
      <c r="Q32" s="149"/>
      <c r="R32" s="149"/>
      <c r="S32" s="149">
        <v>0.696</v>
      </c>
      <c r="T32" s="149" t="s">
        <v>75</v>
      </c>
      <c r="U32" s="149">
        <v>0.696</v>
      </c>
      <c r="V32" s="149">
        <v>0.696</v>
      </c>
      <c r="W32" s="158">
        <v>1</v>
      </c>
      <c r="X32" s="149" t="s">
        <v>133</v>
      </c>
      <c r="Y32" s="149" t="s">
        <v>94</v>
      </c>
      <c r="Z32" s="149">
        <v>11</v>
      </c>
      <c r="AA32" s="149"/>
      <c r="AB32" s="149"/>
      <c r="AC32" s="149">
        <v>11</v>
      </c>
      <c r="AD32" s="149" t="s">
        <v>95</v>
      </c>
      <c r="AE32" s="17" t="s">
        <v>78</v>
      </c>
      <c r="AF32" s="149" t="s">
        <v>96</v>
      </c>
      <c r="AG32" s="149" t="s">
        <v>145</v>
      </c>
      <c r="AH32" s="149"/>
    </row>
    <row r="33" s="138" customFormat="1" ht="16.5" customHeight="1" spans="1:34">
      <c r="A33" s="17">
        <v>25</v>
      </c>
      <c r="B33" s="58" t="s">
        <v>20</v>
      </c>
      <c r="C33" s="149" t="s">
        <v>21</v>
      </c>
      <c r="D33" s="149" t="s">
        <v>24</v>
      </c>
      <c r="E33" s="17" t="s">
        <v>164</v>
      </c>
      <c r="F33" s="149" t="s">
        <v>7</v>
      </c>
      <c r="G33" s="149" t="s">
        <v>99</v>
      </c>
      <c r="H33" s="150" t="s">
        <v>165</v>
      </c>
      <c r="I33" s="17" t="s">
        <v>133</v>
      </c>
      <c r="J33" s="150" t="s">
        <v>106</v>
      </c>
      <c r="K33" s="154">
        <v>43078</v>
      </c>
      <c r="L33" s="155">
        <v>43101</v>
      </c>
      <c r="M33" s="149" t="s">
        <v>93</v>
      </c>
      <c r="N33" s="149">
        <v>0.825</v>
      </c>
      <c r="O33" s="149"/>
      <c r="P33" s="149"/>
      <c r="Q33" s="149"/>
      <c r="R33" s="149"/>
      <c r="S33" s="149">
        <v>0.825</v>
      </c>
      <c r="T33" s="149" t="s">
        <v>75</v>
      </c>
      <c r="U33" s="149">
        <v>0.825</v>
      </c>
      <c r="V33" s="149">
        <v>0.825</v>
      </c>
      <c r="W33" s="158">
        <v>1</v>
      </c>
      <c r="X33" s="149" t="s">
        <v>133</v>
      </c>
      <c r="Y33" s="149" t="s">
        <v>94</v>
      </c>
      <c r="Z33" s="149">
        <v>68</v>
      </c>
      <c r="AA33" s="149"/>
      <c r="AB33" s="149"/>
      <c r="AC33" s="149">
        <v>68</v>
      </c>
      <c r="AD33" s="149" t="s">
        <v>95</v>
      </c>
      <c r="AE33" s="17" t="s">
        <v>78</v>
      </c>
      <c r="AF33" s="149" t="s">
        <v>96</v>
      </c>
      <c r="AG33" s="149" t="s">
        <v>162</v>
      </c>
      <c r="AH33" s="149"/>
    </row>
    <row r="34" s="138" customFormat="1" ht="16.5" customHeight="1" spans="1:34">
      <c r="A34" s="17">
        <v>26</v>
      </c>
      <c r="B34" s="58" t="s">
        <v>20</v>
      </c>
      <c r="C34" s="149" t="s">
        <v>21</v>
      </c>
      <c r="D34" s="149" t="s">
        <v>24</v>
      </c>
      <c r="E34" s="150" t="s">
        <v>166</v>
      </c>
      <c r="F34" s="149" t="s">
        <v>7</v>
      </c>
      <c r="G34" s="149" t="s">
        <v>89</v>
      </c>
      <c r="H34" s="150" t="s">
        <v>132</v>
      </c>
      <c r="I34" s="17" t="s">
        <v>133</v>
      </c>
      <c r="J34" s="150" t="s">
        <v>167</v>
      </c>
      <c r="K34" s="154">
        <v>43252</v>
      </c>
      <c r="L34" s="155">
        <v>43313</v>
      </c>
      <c r="M34" s="149" t="s">
        <v>93</v>
      </c>
      <c r="N34" s="149">
        <v>2.604</v>
      </c>
      <c r="O34" s="149"/>
      <c r="P34" s="149"/>
      <c r="Q34" s="149"/>
      <c r="R34" s="149"/>
      <c r="S34" s="149">
        <v>2.604</v>
      </c>
      <c r="T34" s="149" t="s">
        <v>75</v>
      </c>
      <c r="U34" s="149">
        <v>2.604</v>
      </c>
      <c r="V34" s="149">
        <v>2.604</v>
      </c>
      <c r="W34" s="158">
        <v>1</v>
      </c>
      <c r="X34" s="149" t="s">
        <v>133</v>
      </c>
      <c r="Y34" s="149" t="s">
        <v>94</v>
      </c>
      <c r="Z34" s="149">
        <v>47</v>
      </c>
      <c r="AA34" s="149"/>
      <c r="AB34" s="149"/>
      <c r="AC34" s="149">
        <v>47</v>
      </c>
      <c r="AD34" s="149" t="s">
        <v>95</v>
      </c>
      <c r="AE34" s="17" t="s">
        <v>78</v>
      </c>
      <c r="AF34" s="149" t="s">
        <v>96</v>
      </c>
      <c r="AG34" s="149" t="s">
        <v>168</v>
      </c>
      <c r="AH34" s="149"/>
    </row>
    <row r="35" s="138" customFormat="1" ht="16.5" customHeight="1" spans="1:34">
      <c r="A35" s="17">
        <v>27</v>
      </c>
      <c r="B35" s="58" t="s">
        <v>20</v>
      </c>
      <c r="C35" s="149" t="s">
        <v>21</v>
      </c>
      <c r="D35" s="149" t="s">
        <v>24</v>
      </c>
      <c r="E35" s="150" t="s">
        <v>169</v>
      </c>
      <c r="F35" s="149" t="s">
        <v>7</v>
      </c>
      <c r="G35" s="149" t="s">
        <v>89</v>
      </c>
      <c r="H35" s="150" t="s">
        <v>170</v>
      </c>
      <c r="I35" s="17" t="s">
        <v>133</v>
      </c>
      <c r="J35" s="150" t="s">
        <v>167</v>
      </c>
      <c r="K35" s="154">
        <v>43252</v>
      </c>
      <c r="L35" s="155">
        <v>43313</v>
      </c>
      <c r="M35" s="149" t="s">
        <v>93</v>
      </c>
      <c r="N35" s="149">
        <v>0.378</v>
      </c>
      <c r="O35" s="149"/>
      <c r="P35" s="149"/>
      <c r="Q35" s="149"/>
      <c r="R35" s="149"/>
      <c r="S35" s="149">
        <v>0.378</v>
      </c>
      <c r="T35" s="149" t="s">
        <v>75</v>
      </c>
      <c r="U35" s="149">
        <v>0.378</v>
      </c>
      <c r="V35" s="149">
        <v>0.378</v>
      </c>
      <c r="W35" s="158">
        <v>1</v>
      </c>
      <c r="X35" s="149" t="s">
        <v>133</v>
      </c>
      <c r="Y35" s="149" t="s">
        <v>94</v>
      </c>
      <c r="Z35" s="149">
        <v>11</v>
      </c>
      <c r="AA35" s="149"/>
      <c r="AB35" s="149"/>
      <c r="AC35" s="149">
        <v>11</v>
      </c>
      <c r="AD35" s="149" t="s">
        <v>95</v>
      </c>
      <c r="AE35" s="17" t="s">
        <v>78</v>
      </c>
      <c r="AF35" s="149" t="s">
        <v>96</v>
      </c>
      <c r="AG35" s="149" t="s">
        <v>145</v>
      </c>
      <c r="AH35" s="149"/>
    </row>
    <row r="36" s="138" customFormat="1" ht="16.5" customHeight="1" spans="1:34">
      <c r="A36" s="17">
        <v>28</v>
      </c>
      <c r="B36" s="58" t="s">
        <v>20</v>
      </c>
      <c r="C36" s="149" t="s">
        <v>21</v>
      </c>
      <c r="D36" s="149" t="s">
        <v>24</v>
      </c>
      <c r="E36" s="150" t="s">
        <v>171</v>
      </c>
      <c r="F36" s="149" t="s">
        <v>7</v>
      </c>
      <c r="G36" s="149" t="s">
        <v>89</v>
      </c>
      <c r="H36" s="150" t="s">
        <v>172</v>
      </c>
      <c r="I36" s="17" t="s">
        <v>133</v>
      </c>
      <c r="J36" s="150" t="s">
        <v>167</v>
      </c>
      <c r="K36" s="154">
        <v>43252</v>
      </c>
      <c r="L36" s="155">
        <v>43313</v>
      </c>
      <c r="M36" s="149" t="s">
        <v>93</v>
      </c>
      <c r="N36" s="149">
        <v>0.565</v>
      </c>
      <c r="O36" s="149"/>
      <c r="P36" s="149"/>
      <c r="Q36" s="149"/>
      <c r="R36" s="149"/>
      <c r="S36" s="149">
        <v>0.565</v>
      </c>
      <c r="T36" s="149" t="s">
        <v>75</v>
      </c>
      <c r="U36" s="149">
        <v>0.565</v>
      </c>
      <c r="V36" s="149">
        <v>0.565</v>
      </c>
      <c r="W36" s="158">
        <v>1</v>
      </c>
      <c r="X36" s="149" t="s">
        <v>133</v>
      </c>
      <c r="Y36" s="149" t="s">
        <v>94</v>
      </c>
      <c r="Z36" s="149">
        <v>37</v>
      </c>
      <c r="AA36" s="149"/>
      <c r="AB36" s="149"/>
      <c r="AC36" s="149">
        <v>37</v>
      </c>
      <c r="AD36" s="149" t="s">
        <v>95</v>
      </c>
      <c r="AE36" s="17" t="s">
        <v>78</v>
      </c>
      <c r="AF36" s="149" t="s">
        <v>96</v>
      </c>
      <c r="AG36" s="149" t="s">
        <v>173</v>
      </c>
      <c r="AH36" s="149"/>
    </row>
    <row r="37" s="138" customFormat="1" ht="16.5" customHeight="1" spans="1:34">
      <c r="A37" s="17">
        <v>29</v>
      </c>
      <c r="B37" s="58" t="s">
        <v>20</v>
      </c>
      <c r="C37" s="149" t="s">
        <v>21</v>
      </c>
      <c r="D37" s="149" t="s">
        <v>24</v>
      </c>
      <c r="E37" s="150" t="s">
        <v>174</v>
      </c>
      <c r="F37" s="149" t="s">
        <v>7</v>
      </c>
      <c r="G37" s="149" t="s">
        <v>89</v>
      </c>
      <c r="H37" s="150" t="s">
        <v>175</v>
      </c>
      <c r="I37" s="17" t="s">
        <v>133</v>
      </c>
      <c r="J37" s="150" t="s">
        <v>167</v>
      </c>
      <c r="K37" s="154">
        <v>43252</v>
      </c>
      <c r="L37" s="155">
        <v>43313</v>
      </c>
      <c r="M37" s="149" t="s">
        <v>93</v>
      </c>
      <c r="N37" s="149">
        <v>0.2985</v>
      </c>
      <c r="O37" s="149"/>
      <c r="P37" s="149"/>
      <c r="Q37" s="149"/>
      <c r="R37" s="149"/>
      <c r="S37" s="149">
        <v>0.2985</v>
      </c>
      <c r="T37" s="149" t="s">
        <v>75</v>
      </c>
      <c r="U37" s="149">
        <v>0.2985</v>
      </c>
      <c r="V37" s="149">
        <v>0.2985</v>
      </c>
      <c r="W37" s="158">
        <v>1</v>
      </c>
      <c r="X37" s="149" t="s">
        <v>133</v>
      </c>
      <c r="Y37" s="149" t="s">
        <v>94</v>
      </c>
      <c r="Z37" s="149">
        <v>13</v>
      </c>
      <c r="AA37" s="149"/>
      <c r="AB37" s="149"/>
      <c r="AC37" s="149">
        <v>13</v>
      </c>
      <c r="AD37" s="149" t="s">
        <v>95</v>
      </c>
      <c r="AE37" s="17" t="s">
        <v>78</v>
      </c>
      <c r="AF37" s="149" t="s">
        <v>96</v>
      </c>
      <c r="AG37" s="149" t="s">
        <v>176</v>
      </c>
      <c r="AH37" s="149"/>
    </row>
    <row r="38" s="138" customFormat="1" ht="16.5" customHeight="1" spans="1:34">
      <c r="A38" s="17">
        <v>30</v>
      </c>
      <c r="B38" s="58" t="s">
        <v>20</v>
      </c>
      <c r="C38" s="149" t="s">
        <v>21</v>
      </c>
      <c r="D38" s="149" t="s">
        <v>24</v>
      </c>
      <c r="E38" s="150" t="s">
        <v>177</v>
      </c>
      <c r="F38" s="149" t="s">
        <v>7</v>
      </c>
      <c r="G38" s="149" t="s">
        <v>99</v>
      </c>
      <c r="H38" s="150" t="s">
        <v>178</v>
      </c>
      <c r="I38" s="17" t="s">
        <v>133</v>
      </c>
      <c r="J38" s="150" t="s">
        <v>179</v>
      </c>
      <c r="K38" s="154">
        <v>43253</v>
      </c>
      <c r="L38" s="155">
        <v>43283</v>
      </c>
      <c r="M38" s="149" t="s">
        <v>93</v>
      </c>
      <c r="N38" s="149">
        <v>1.8</v>
      </c>
      <c r="O38" s="149"/>
      <c r="P38" s="149"/>
      <c r="Q38" s="149"/>
      <c r="R38" s="149"/>
      <c r="S38" s="149">
        <v>1.8</v>
      </c>
      <c r="T38" s="149" t="s">
        <v>75</v>
      </c>
      <c r="U38" s="149">
        <v>1.8</v>
      </c>
      <c r="V38" s="149">
        <v>1.8</v>
      </c>
      <c r="W38" s="158">
        <v>1</v>
      </c>
      <c r="X38" s="149" t="s">
        <v>133</v>
      </c>
      <c r="Y38" s="149" t="s">
        <v>94</v>
      </c>
      <c r="Z38" s="149">
        <v>28</v>
      </c>
      <c r="AA38" s="149"/>
      <c r="AB38" s="149"/>
      <c r="AC38" s="149">
        <v>28</v>
      </c>
      <c r="AD38" s="149" t="s">
        <v>95</v>
      </c>
      <c r="AE38" s="17" t="s">
        <v>78</v>
      </c>
      <c r="AF38" s="149" t="s">
        <v>96</v>
      </c>
      <c r="AG38" s="149" t="s">
        <v>180</v>
      </c>
      <c r="AH38" s="149"/>
    </row>
    <row r="39" s="138" customFormat="1" ht="16.5" customHeight="1" spans="1:34">
      <c r="A39" s="17">
        <v>31</v>
      </c>
      <c r="B39" s="58" t="s">
        <v>20</v>
      </c>
      <c r="C39" s="149" t="s">
        <v>21</v>
      </c>
      <c r="D39" s="149" t="s">
        <v>24</v>
      </c>
      <c r="E39" s="150" t="s">
        <v>126</v>
      </c>
      <c r="F39" s="149" t="s">
        <v>11</v>
      </c>
      <c r="G39" s="149" t="s">
        <v>99</v>
      </c>
      <c r="H39" s="150" t="s">
        <v>181</v>
      </c>
      <c r="I39" s="17" t="s">
        <v>133</v>
      </c>
      <c r="J39" s="150" t="s">
        <v>179</v>
      </c>
      <c r="K39" s="154">
        <v>43254</v>
      </c>
      <c r="L39" s="155">
        <v>43284</v>
      </c>
      <c r="M39" s="149" t="s">
        <v>93</v>
      </c>
      <c r="N39" s="149">
        <v>0.2236</v>
      </c>
      <c r="O39" s="149"/>
      <c r="P39" s="149"/>
      <c r="Q39" s="149"/>
      <c r="R39" s="149"/>
      <c r="S39" s="149">
        <v>0.2236</v>
      </c>
      <c r="T39" s="149" t="s">
        <v>75</v>
      </c>
      <c r="U39" s="149">
        <v>0.2236</v>
      </c>
      <c r="V39" s="149">
        <v>0.2236</v>
      </c>
      <c r="W39" s="158">
        <v>1</v>
      </c>
      <c r="X39" s="149" t="s">
        <v>133</v>
      </c>
      <c r="Y39" s="149" t="s">
        <v>94</v>
      </c>
      <c r="Z39" s="149">
        <v>14</v>
      </c>
      <c r="AA39" s="149"/>
      <c r="AB39" s="149"/>
      <c r="AC39" s="149">
        <v>14</v>
      </c>
      <c r="AD39" s="149" t="s">
        <v>130</v>
      </c>
      <c r="AE39" s="17" t="s">
        <v>78</v>
      </c>
      <c r="AF39" s="149"/>
      <c r="AG39" s="149"/>
      <c r="AH39" s="149"/>
    </row>
    <row r="40" s="138" customFormat="1" ht="16.5" customHeight="1" spans="1:34">
      <c r="A40" s="17">
        <v>32</v>
      </c>
      <c r="B40" s="58" t="s">
        <v>20</v>
      </c>
      <c r="C40" s="149" t="s">
        <v>21</v>
      </c>
      <c r="D40" s="149" t="s">
        <v>24</v>
      </c>
      <c r="E40" s="17" t="s">
        <v>69</v>
      </c>
      <c r="F40" s="148" t="s">
        <v>8</v>
      </c>
      <c r="G40" s="149" t="s">
        <v>70</v>
      </c>
      <c r="H40" s="17" t="s">
        <v>182</v>
      </c>
      <c r="I40" s="17" t="s">
        <v>183</v>
      </c>
      <c r="J40" s="150" t="s">
        <v>184</v>
      </c>
      <c r="K40" s="26">
        <v>43221</v>
      </c>
      <c r="L40" s="155">
        <v>43284</v>
      </c>
      <c r="M40" s="149" t="s">
        <v>83</v>
      </c>
      <c r="N40" s="149">
        <v>5.3</v>
      </c>
      <c r="O40" s="149"/>
      <c r="P40" s="149"/>
      <c r="Q40" s="149"/>
      <c r="R40" s="149"/>
      <c r="S40" s="17">
        <v>5.3</v>
      </c>
      <c r="T40" s="149" t="s">
        <v>75</v>
      </c>
      <c r="U40" s="17">
        <v>5.3</v>
      </c>
      <c r="V40" s="17">
        <v>5.3</v>
      </c>
      <c r="W40" s="158">
        <v>1</v>
      </c>
      <c r="X40" s="149" t="s">
        <v>133</v>
      </c>
      <c r="Y40" s="149" t="s">
        <v>84</v>
      </c>
      <c r="Z40" s="149">
        <v>189</v>
      </c>
      <c r="AA40" s="149"/>
      <c r="AB40" s="149"/>
      <c r="AC40" s="149">
        <v>189</v>
      </c>
      <c r="AD40" s="149" t="s">
        <v>77</v>
      </c>
      <c r="AE40" s="17" t="s">
        <v>78</v>
      </c>
      <c r="AF40" s="149"/>
      <c r="AG40" s="149"/>
      <c r="AH40" s="149"/>
    </row>
    <row r="41" s="138" customFormat="1" ht="16.5" customHeight="1" spans="1:34">
      <c r="A41" s="17">
        <v>33</v>
      </c>
      <c r="B41" s="58" t="s">
        <v>20</v>
      </c>
      <c r="C41" s="149" t="s">
        <v>21</v>
      </c>
      <c r="D41" s="149" t="s">
        <v>24</v>
      </c>
      <c r="E41" s="17" t="s">
        <v>113</v>
      </c>
      <c r="F41" s="148" t="s">
        <v>8</v>
      </c>
      <c r="G41" s="149" t="s">
        <v>70</v>
      </c>
      <c r="H41" s="17" t="s">
        <v>185</v>
      </c>
      <c r="I41" s="17" t="s">
        <v>186</v>
      </c>
      <c r="J41" s="150" t="s">
        <v>184</v>
      </c>
      <c r="K41" s="26">
        <v>43222</v>
      </c>
      <c r="L41" s="155">
        <v>43284</v>
      </c>
      <c r="M41" s="149" t="s">
        <v>83</v>
      </c>
      <c r="N41" s="149">
        <v>6</v>
      </c>
      <c r="O41" s="149"/>
      <c r="P41" s="149"/>
      <c r="Q41" s="149"/>
      <c r="R41" s="149"/>
      <c r="S41" s="17">
        <v>6</v>
      </c>
      <c r="T41" s="149" t="s">
        <v>75</v>
      </c>
      <c r="U41" s="17">
        <v>6</v>
      </c>
      <c r="V41" s="17">
        <v>6</v>
      </c>
      <c r="W41" s="158">
        <v>1</v>
      </c>
      <c r="X41" s="149" t="s">
        <v>133</v>
      </c>
      <c r="Y41" s="149" t="s">
        <v>84</v>
      </c>
      <c r="Z41" s="149">
        <v>84</v>
      </c>
      <c r="AA41" s="149"/>
      <c r="AB41" s="149"/>
      <c r="AC41" s="149">
        <v>84</v>
      </c>
      <c r="AD41" s="149" t="s">
        <v>116</v>
      </c>
      <c r="AE41" s="17" t="s">
        <v>78</v>
      </c>
      <c r="AF41" s="149"/>
      <c r="AG41" s="149"/>
      <c r="AH41" s="149"/>
    </row>
    <row r="42" s="138" customFormat="1" ht="16.5" customHeight="1" spans="1:34">
      <c r="A42" s="17">
        <v>34</v>
      </c>
      <c r="B42" s="58" t="s">
        <v>20</v>
      </c>
      <c r="C42" s="149" t="s">
        <v>21</v>
      </c>
      <c r="D42" s="149" t="s">
        <v>24</v>
      </c>
      <c r="E42" s="17" t="s">
        <v>187</v>
      </c>
      <c r="F42" s="148" t="s">
        <v>8</v>
      </c>
      <c r="G42" s="149" t="s">
        <v>70</v>
      </c>
      <c r="H42" s="17" t="s">
        <v>188</v>
      </c>
      <c r="I42" s="17" t="s">
        <v>133</v>
      </c>
      <c r="J42" s="150" t="s">
        <v>184</v>
      </c>
      <c r="K42" s="26">
        <v>43222</v>
      </c>
      <c r="L42" s="155">
        <v>43284</v>
      </c>
      <c r="M42" s="149" t="s">
        <v>189</v>
      </c>
      <c r="N42" s="149">
        <v>5</v>
      </c>
      <c r="O42" s="149"/>
      <c r="P42" s="149"/>
      <c r="Q42" s="149"/>
      <c r="R42" s="149"/>
      <c r="S42" s="17">
        <v>5</v>
      </c>
      <c r="T42" s="149" t="s">
        <v>75</v>
      </c>
      <c r="U42" s="17">
        <v>5</v>
      </c>
      <c r="V42" s="149">
        <v>5</v>
      </c>
      <c r="W42" s="158">
        <v>1</v>
      </c>
      <c r="X42" s="149" t="s">
        <v>133</v>
      </c>
      <c r="Y42" s="149" t="s">
        <v>76</v>
      </c>
      <c r="Z42" s="149">
        <v>2298</v>
      </c>
      <c r="AA42" s="149"/>
      <c r="AB42" s="149"/>
      <c r="AC42" s="149">
        <v>2298</v>
      </c>
      <c r="AD42" s="149" t="s">
        <v>190</v>
      </c>
      <c r="AE42" s="17" t="s">
        <v>78</v>
      </c>
      <c r="AF42" s="149"/>
      <c r="AG42" s="149"/>
      <c r="AH42" s="149"/>
    </row>
    <row r="43" s="138" customFormat="1" ht="16.5" customHeight="1" spans="1:34">
      <c r="A43" s="17">
        <v>35</v>
      </c>
      <c r="B43" s="17" t="s">
        <v>20</v>
      </c>
      <c r="C43" s="17" t="s">
        <v>21</v>
      </c>
      <c r="D43" s="149" t="s">
        <v>24</v>
      </c>
      <c r="E43" s="17" t="s">
        <v>113</v>
      </c>
      <c r="F43" s="148" t="s">
        <v>8</v>
      </c>
      <c r="G43" s="17" t="s">
        <v>70</v>
      </c>
      <c r="H43" s="17" t="s">
        <v>191</v>
      </c>
      <c r="I43" s="17" t="s">
        <v>192</v>
      </c>
      <c r="J43" s="17" t="s">
        <v>119</v>
      </c>
      <c r="K43" s="26">
        <v>43344</v>
      </c>
      <c r="L43" s="26">
        <v>43374</v>
      </c>
      <c r="M43" s="149" t="s">
        <v>120</v>
      </c>
      <c r="N43" s="149">
        <v>1.3</v>
      </c>
      <c r="O43" s="149" t="s">
        <v>74</v>
      </c>
      <c r="P43" s="149">
        <v>1.186</v>
      </c>
      <c r="Q43" s="149"/>
      <c r="R43" s="149"/>
      <c r="S43" s="17">
        <v>2.486</v>
      </c>
      <c r="T43" s="149" t="s">
        <v>75</v>
      </c>
      <c r="U43" s="17">
        <v>2.486</v>
      </c>
      <c r="V43" s="17">
        <v>2.486</v>
      </c>
      <c r="W43" s="158">
        <v>1</v>
      </c>
      <c r="X43" s="149" t="s">
        <v>133</v>
      </c>
      <c r="Y43" s="149" t="s">
        <v>84</v>
      </c>
      <c r="Z43" s="149">
        <v>120</v>
      </c>
      <c r="AA43" s="149"/>
      <c r="AB43" s="149"/>
      <c r="AC43" s="149">
        <v>120</v>
      </c>
      <c r="AD43" s="149" t="s">
        <v>116</v>
      </c>
      <c r="AE43" s="17" t="s">
        <v>78</v>
      </c>
      <c r="AF43" s="149"/>
      <c r="AG43" s="149"/>
      <c r="AH43" s="149"/>
    </row>
    <row r="44" s="138" customFormat="1" ht="16.5" customHeight="1" spans="1:34">
      <c r="A44" s="17">
        <v>36</v>
      </c>
      <c r="B44" s="17" t="s">
        <v>20</v>
      </c>
      <c r="C44" s="17" t="s">
        <v>21</v>
      </c>
      <c r="D44" s="149" t="s">
        <v>24</v>
      </c>
      <c r="E44" s="17" t="s">
        <v>193</v>
      </c>
      <c r="F44" s="149" t="s">
        <v>7</v>
      </c>
      <c r="G44" s="149" t="s">
        <v>89</v>
      </c>
      <c r="H44" s="17" t="s">
        <v>194</v>
      </c>
      <c r="I44" s="17" t="s">
        <v>195</v>
      </c>
      <c r="J44" s="150" t="s">
        <v>196</v>
      </c>
      <c r="K44" s="154">
        <v>43374</v>
      </c>
      <c r="L44" s="154">
        <v>43435</v>
      </c>
      <c r="M44" s="149" t="s">
        <v>74</v>
      </c>
      <c r="N44" s="17">
        <v>5.716</v>
      </c>
      <c r="O44" s="149"/>
      <c r="P44" s="149"/>
      <c r="Q44" s="149"/>
      <c r="R44" s="149"/>
      <c r="S44" s="17">
        <v>5.716</v>
      </c>
      <c r="T44" s="149" t="s">
        <v>75</v>
      </c>
      <c r="U44" s="17">
        <v>5.716</v>
      </c>
      <c r="V44" s="17">
        <v>5.716</v>
      </c>
      <c r="W44" s="158">
        <v>1</v>
      </c>
      <c r="X44" s="149" t="s">
        <v>133</v>
      </c>
      <c r="Y44" s="149" t="s">
        <v>124</v>
      </c>
      <c r="Z44" s="149">
        <v>109</v>
      </c>
      <c r="AA44" s="149"/>
      <c r="AB44" s="149"/>
      <c r="AC44" s="149">
        <v>109</v>
      </c>
      <c r="AD44" s="149" t="s">
        <v>197</v>
      </c>
      <c r="AE44" s="17" t="s">
        <v>78</v>
      </c>
      <c r="AF44" s="149" t="s">
        <v>198</v>
      </c>
      <c r="AG44" s="149" t="s">
        <v>199</v>
      </c>
      <c r="AH44" s="149"/>
    </row>
    <row r="45" s="138" customFormat="1" ht="16.5" customHeight="1" spans="1:34">
      <c r="A45" s="17">
        <v>37</v>
      </c>
      <c r="B45" s="17" t="s">
        <v>20</v>
      </c>
      <c r="C45" s="17" t="s">
        <v>21</v>
      </c>
      <c r="D45" s="149" t="s">
        <v>24</v>
      </c>
      <c r="E45" s="17" t="s">
        <v>121</v>
      </c>
      <c r="F45" s="149" t="s">
        <v>10</v>
      </c>
      <c r="G45" s="93" t="s">
        <v>99</v>
      </c>
      <c r="H45" s="17" t="s">
        <v>200</v>
      </c>
      <c r="I45" s="17" t="s">
        <v>133</v>
      </c>
      <c r="J45" s="150" t="s">
        <v>123</v>
      </c>
      <c r="K45" s="154">
        <v>43405</v>
      </c>
      <c r="L45" s="154">
        <v>43435</v>
      </c>
      <c r="M45" s="149" t="s">
        <v>93</v>
      </c>
      <c r="N45" s="17">
        <v>0.218</v>
      </c>
      <c r="O45" s="149"/>
      <c r="P45" s="149"/>
      <c r="Q45" s="149"/>
      <c r="R45" s="149"/>
      <c r="S45" s="17">
        <v>0.218</v>
      </c>
      <c r="T45" s="149" t="s">
        <v>75</v>
      </c>
      <c r="U45" s="17">
        <v>0.218</v>
      </c>
      <c r="V45" s="17">
        <v>0.218</v>
      </c>
      <c r="W45" s="158">
        <v>1</v>
      </c>
      <c r="X45" s="149" t="s">
        <v>133</v>
      </c>
      <c r="Y45" s="149" t="s">
        <v>124</v>
      </c>
      <c r="Z45" s="149">
        <v>109</v>
      </c>
      <c r="AA45" s="149"/>
      <c r="AB45" s="149"/>
      <c r="AC45" s="149">
        <v>109</v>
      </c>
      <c r="AD45" s="149" t="s">
        <v>125</v>
      </c>
      <c r="AE45" s="17" t="s">
        <v>78</v>
      </c>
      <c r="AF45" s="149"/>
      <c r="AG45" s="149"/>
      <c r="AH45" s="149"/>
    </row>
    <row r="46" s="138" customFormat="1" ht="16.5" customHeight="1" spans="1:34">
      <c r="A46" s="17">
        <v>38</v>
      </c>
      <c r="B46" s="17" t="s">
        <v>20</v>
      </c>
      <c r="C46" s="17" t="s">
        <v>21</v>
      </c>
      <c r="D46" s="149" t="s">
        <v>24</v>
      </c>
      <c r="E46" s="17" t="s">
        <v>126</v>
      </c>
      <c r="F46" s="149" t="s">
        <v>11</v>
      </c>
      <c r="G46" s="93" t="s">
        <v>99</v>
      </c>
      <c r="H46" s="150" t="s">
        <v>127</v>
      </c>
      <c r="I46" s="17" t="s">
        <v>133</v>
      </c>
      <c r="J46" s="150" t="s">
        <v>123</v>
      </c>
      <c r="K46" s="154">
        <v>43405</v>
      </c>
      <c r="L46" s="154">
        <v>43435</v>
      </c>
      <c r="M46" s="149" t="s">
        <v>93</v>
      </c>
      <c r="N46" s="17">
        <v>0.212786</v>
      </c>
      <c r="O46" s="149"/>
      <c r="P46" s="149"/>
      <c r="Q46" s="149"/>
      <c r="R46" s="149"/>
      <c r="S46" s="17">
        <v>0.212786</v>
      </c>
      <c r="T46" s="149" t="s">
        <v>75</v>
      </c>
      <c r="U46" s="17">
        <v>0.212786</v>
      </c>
      <c r="V46" s="17">
        <v>0.212786</v>
      </c>
      <c r="W46" s="158">
        <v>1</v>
      </c>
      <c r="X46" s="149" t="s">
        <v>133</v>
      </c>
      <c r="Y46" s="149" t="s">
        <v>94</v>
      </c>
      <c r="Z46" s="149">
        <v>4</v>
      </c>
      <c r="AA46" s="149"/>
      <c r="AB46" s="149"/>
      <c r="AC46" s="149">
        <v>4</v>
      </c>
      <c r="AD46" s="149" t="s">
        <v>130</v>
      </c>
      <c r="AE46" s="17" t="s">
        <v>78</v>
      </c>
      <c r="AF46" s="149"/>
      <c r="AG46" s="149"/>
      <c r="AH46" s="149"/>
    </row>
    <row r="47" s="138" customFormat="1" ht="16.5" customHeight="1" spans="1:34">
      <c r="A47" s="17">
        <v>39</v>
      </c>
      <c r="B47" s="17" t="s">
        <v>20</v>
      </c>
      <c r="C47" s="17" t="s">
        <v>21</v>
      </c>
      <c r="D47" s="149" t="s">
        <v>24</v>
      </c>
      <c r="E47" s="17" t="s">
        <v>69</v>
      </c>
      <c r="F47" s="149" t="s">
        <v>8</v>
      </c>
      <c r="G47" s="93" t="s">
        <v>70</v>
      </c>
      <c r="H47" s="150" t="s">
        <v>201</v>
      </c>
      <c r="I47" s="17" t="s">
        <v>202</v>
      </c>
      <c r="J47" s="150" t="s">
        <v>128</v>
      </c>
      <c r="K47" s="154">
        <v>43435</v>
      </c>
      <c r="L47" s="154">
        <v>43466</v>
      </c>
      <c r="M47" s="149" t="s">
        <v>74</v>
      </c>
      <c r="N47" s="17">
        <v>1.169</v>
      </c>
      <c r="O47" s="149"/>
      <c r="P47" s="149"/>
      <c r="Q47" s="149"/>
      <c r="R47" s="149"/>
      <c r="S47" s="17">
        <v>1.169</v>
      </c>
      <c r="T47" s="149" t="s">
        <v>75</v>
      </c>
      <c r="U47" s="17">
        <v>1.169</v>
      </c>
      <c r="V47" s="17">
        <v>1.169</v>
      </c>
      <c r="W47" s="158">
        <v>1</v>
      </c>
      <c r="X47" s="149" t="s">
        <v>133</v>
      </c>
      <c r="Y47" s="149" t="s">
        <v>84</v>
      </c>
      <c r="Z47" s="149">
        <v>161</v>
      </c>
      <c r="AA47" s="149"/>
      <c r="AB47" s="149"/>
      <c r="AC47" s="149">
        <v>161</v>
      </c>
      <c r="AD47" s="149" t="s">
        <v>203</v>
      </c>
      <c r="AE47" s="17" t="s">
        <v>78</v>
      </c>
      <c r="AF47" s="149"/>
      <c r="AG47" s="149"/>
      <c r="AH47" s="149"/>
    </row>
    <row r="48" s="138" customFormat="1" ht="16.5" customHeight="1" spans="1:34">
      <c r="A48" s="17">
        <v>40</v>
      </c>
      <c r="B48" s="58" t="s">
        <v>20</v>
      </c>
      <c r="C48" s="149" t="s">
        <v>21</v>
      </c>
      <c r="D48" s="149" t="s">
        <v>23</v>
      </c>
      <c r="E48" s="150" t="s">
        <v>140</v>
      </c>
      <c r="F48" s="149" t="s">
        <v>7</v>
      </c>
      <c r="G48" s="149" t="s">
        <v>89</v>
      </c>
      <c r="H48" s="150" t="s">
        <v>204</v>
      </c>
      <c r="I48" s="150" t="s">
        <v>205</v>
      </c>
      <c r="J48" s="17" t="s">
        <v>92</v>
      </c>
      <c r="K48" s="26">
        <v>42887</v>
      </c>
      <c r="L48" s="26">
        <v>42948</v>
      </c>
      <c r="M48" s="149" t="s">
        <v>93</v>
      </c>
      <c r="N48" s="149">
        <v>2.9473</v>
      </c>
      <c r="O48" s="149"/>
      <c r="P48" s="149"/>
      <c r="Q48" s="149"/>
      <c r="R48" s="149"/>
      <c r="S48" s="149">
        <v>2.9473</v>
      </c>
      <c r="T48" s="149" t="s">
        <v>75</v>
      </c>
      <c r="U48" s="149">
        <v>2.9473</v>
      </c>
      <c r="V48" s="149">
        <v>2.9473</v>
      </c>
      <c r="W48" s="158">
        <v>1</v>
      </c>
      <c r="X48" s="149" t="s">
        <v>205</v>
      </c>
      <c r="Y48" s="149" t="s">
        <v>94</v>
      </c>
      <c r="Z48" s="149">
        <v>39</v>
      </c>
      <c r="AA48" s="149"/>
      <c r="AB48" s="149"/>
      <c r="AC48" s="149">
        <v>39</v>
      </c>
      <c r="AD48" s="149" t="s">
        <v>95</v>
      </c>
      <c r="AE48" s="17" t="s">
        <v>78</v>
      </c>
      <c r="AF48" s="149" t="s">
        <v>96</v>
      </c>
      <c r="AG48" s="149" t="s">
        <v>206</v>
      </c>
      <c r="AH48" s="149"/>
    </row>
    <row r="49" s="138" customFormat="1" ht="16.5" customHeight="1" spans="1:34">
      <c r="A49" s="17">
        <v>41</v>
      </c>
      <c r="B49" s="58" t="s">
        <v>20</v>
      </c>
      <c r="C49" s="149" t="s">
        <v>21</v>
      </c>
      <c r="D49" s="149" t="s">
        <v>23</v>
      </c>
      <c r="E49" s="150" t="s">
        <v>146</v>
      </c>
      <c r="F49" s="149" t="s">
        <v>7</v>
      </c>
      <c r="G49" s="149" t="s">
        <v>89</v>
      </c>
      <c r="H49" s="150" t="s">
        <v>207</v>
      </c>
      <c r="I49" s="150" t="s">
        <v>205</v>
      </c>
      <c r="J49" s="17" t="s">
        <v>92</v>
      </c>
      <c r="K49" s="26">
        <v>42887</v>
      </c>
      <c r="L49" s="26">
        <v>42948</v>
      </c>
      <c r="M49" s="149" t="s">
        <v>93</v>
      </c>
      <c r="N49" s="149">
        <v>0.649</v>
      </c>
      <c r="O49" s="149"/>
      <c r="P49" s="149"/>
      <c r="Q49" s="149"/>
      <c r="R49" s="149"/>
      <c r="S49" s="149">
        <v>0.649</v>
      </c>
      <c r="T49" s="149" t="s">
        <v>75</v>
      </c>
      <c r="U49" s="149">
        <v>0.649</v>
      </c>
      <c r="V49" s="149">
        <v>0.649</v>
      </c>
      <c r="W49" s="158">
        <v>1</v>
      </c>
      <c r="X49" s="149" t="s">
        <v>205</v>
      </c>
      <c r="Y49" s="149" t="s">
        <v>94</v>
      </c>
      <c r="Z49" s="149">
        <v>39</v>
      </c>
      <c r="AA49" s="149"/>
      <c r="AB49" s="149"/>
      <c r="AC49" s="149">
        <v>39</v>
      </c>
      <c r="AD49" s="149" t="s">
        <v>95</v>
      </c>
      <c r="AE49" s="17" t="s">
        <v>78</v>
      </c>
      <c r="AF49" s="149" t="s">
        <v>96</v>
      </c>
      <c r="AG49" s="149" t="s">
        <v>206</v>
      </c>
      <c r="AH49" s="149"/>
    </row>
    <row r="50" s="138" customFormat="1" ht="16.5" customHeight="1" spans="1:34">
      <c r="A50" s="17">
        <v>42</v>
      </c>
      <c r="B50" s="58" t="s">
        <v>20</v>
      </c>
      <c r="C50" s="149" t="s">
        <v>21</v>
      </c>
      <c r="D50" s="149" t="s">
        <v>23</v>
      </c>
      <c r="E50" s="17" t="s">
        <v>113</v>
      </c>
      <c r="F50" s="148" t="s">
        <v>8</v>
      </c>
      <c r="G50" s="149" t="s">
        <v>70</v>
      </c>
      <c r="H50" s="17" t="s">
        <v>208</v>
      </c>
      <c r="I50" s="17" t="s">
        <v>209</v>
      </c>
      <c r="J50" s="17" t="s">
        <v>210</v>
      </c>
      <c r="K50" s="26">
        <v>43009</v>
      </c>
      <c r="L50" s="26">
        <v>43070</v>
      </c>
      <c r="M50" s="149" t="s">
        <v>189</v>
      </c>
      <c r="N50" s="149">
        <v>3</v>
      </c>
      <c r="O50" s="149"/>
      <c r="P50" s="149"/>
      <c r="Q50" s="149"/>
      <c r="R50" s="149"/>
      <c r="S50" s="17">
        <v>3</v>
      </c>
      <c r="T50" s="149" t="s">
        <v>75</v>
      </c>
      <c r="U50" s="17">
        <v>3</v>
      </c>
      <c r="V50" s="17">
        <v>3</v>
      </c>
      <c r="W50" s="158">
        <v>1</v>
      </c>
      <c r="X50" s="149" t="s">
        <v>205</v>
      </c>
      <c r="Y50" s="149" t="s">
        <v>84</v>
      </c>
      <c r="Z50" s="149">
        <v>194</v>
      </c>
      <c r="AA50" s="149"/>
      <c r="AB50" s="149"/>
      <c r="AC50" s="149">
        <v>194</v>
      </c>
      <c r="AD50" s="149" t="s">
        <v>116</v>
      </c>
      <c r="AE50" s="17" t="s">
        <v>78</v>
      </c>
      <c r="AF50" s="149"/>
      <c r="AG50" s="149"/>
      <c r="AH50" s="149"/>
    </row>
    <row r="51" s="138" customFormat="1" ht="16.5" customHeight="1" spans="1:34">
      <c r="A51" s="17">
        <v>43</v>
      </c>
      <c r="B51" s="58" t="s">
        <v>20</v>
      </c>
      <c r="C51" s="149" t="s">
        <v>21</v>
      </c>
      <c r="D51" s="149" t="s">
        <v>23</v>
      </c>
      <c r="E51" s="150" t="s">
        <v>155</v>
      </c>
      <c r="F51" s="149" t="s">
        <v>7</v>
      </c>
      <c r="G51" s="17" t="s">
        <v>99</v>
      </c>
      <c r="H51" s="17" t="s">
        <v>211</v>
      </c>
      <c r="I51" s="150" t="s">
        <v>205</v>
      </c>
      <c r="J51" s="17" t="s">
        <v>106</v>
      </c>
      <c r="K51" s="26">
        <v>43070</v>
      </c>
      <c r="L51" s="26">
        <v>43101</v>
      </c>
      <c r="M51" s="149" t="s">
        <v>93</v>
      </c>
      <c r="N51" s="149">
        <v>1.76</v>
      </c>
      <c r="O51" s="149"/>
      <c r="P51" s="149"/>
      <c r="Q51" s="149"/>
      <c r="R51" s="149"/>
      <c r="S51" s="17">
        <v>1.76</v>
      </c>
      <c r="T51" s="149" t="s">
        <v>75</v>
      </c>
      <c r="U51" s="17">
        <v>1.76</v>
      </c>
      <c r="V51" s="17">
        <v>1.76</v>
      </c>
      <c r="W51" s="158">
        <v>1</v>
      </c>
      <c r="X51" s="149" t="s">
        <v>205</v>
      </c>
      <c r="Y51" s="149" t="s">
        <v>94</v>
      </c>
      <c r="Z51" s="149">
        <v>39</v>
      </c>
      <c r="AA51" s="149"/>
      <c r="AB51" s="149"/>
      <c r="AC51" s="149">
        <v>39</v>
      </c>
      <c r="AD51" s="149" t="s">
        <v>95</v>
      </c>
      <c r="AE51" s="17" t="s">
        <v>78</v>
      </c>
      <c r="AF51" s="149" t="s">
        <v>96</v>
      </c>
      <c r="AG51" s="149" t="s">
        <v>206</v>
      </c>
      <c r="AH51" s="149"/>
    </row>
    <row r="52" s="138" customFormat="1" ht="16.5" customHeight="1" spans="1:34">
      <c r="A52" s="17">
        <v>44</v>
      </c>
      <c r="B52" s="58" t="s">
        <v>20</v>
      </c>
      <c r="C52" s="149" t="s">
        <v>21</v>
      </c>
      <c r="D52" s="149" t="s">
        <v>23</v>
      </c>
      <c r="E52" s="17" t="s">
        <v>158</v>
      </c>
      <c r="F52" s="149" t="s">
        <v>7</v>
      </c>
      <c r="G52" s="149" t="s">
        <v>99</v>
      </c>
      <c r="H52" s="17" t="s">
        <v>212</v>
      </c>
      <c r="I52" s="150" t="s">
        <v>205</v>
      </c>
      <c r="J52" s="17" t="s">
        <v>106</v>
      </c>
      <c r="K52" s="26">
        <v>43070</v>
      </c>
      <c r="L52" s="26">
        <v>43101</v>
      </c>
      <c r="M52" s="149" t="s">
        <v>93</v>
      </c>
      <c r="N52" s="149">
        <v>1.28</v>
      </c>
      <c r="O52" s="149"/>
      <c r="P52" s="149"/>
      <c r="Q52" s="149"/>
      <c r="R52" s="149"/>
      <c r="S52" s="17">
        <v>1.28</v>
      </c>
      <c r="T52" s="149" t="s">
        <v>75</v>
      </c>
      <c r="U52" s="17">
        <v>1.28</v>
      </c>
      <c r="V52" s="17">
        <v>1.28</v>
      </c>
      <c r="W52" s="158">
        <v>1</v>
      </c>
      <c r="X52" s="149" t="s">
        <v>205</v>
      </c>
      <c r="Y52" s="149" t="s">
        <v>94</v>
      </c>
      <c r="Z52" s="149">
        <v>37</v>
      </c>
      <c r="AA52" s="149"/>
      <c r="AB52" s="149"/>
      <c r="AC52" s="149">
        <v>37</v>
      </c>
      <c r="AD52" s="149" t="s">
        <v>95</v>
      </c>
      <c r="AE52" s="17" t="s">
        <v>78</v>
      </c>
      <c r="AF52" s="149" t="s">
        <v>96</v>
      </c>
      <c r="AG52" s="149" t="s">
        <v>173</v>
      </c>
      <c r="AH52" s="149"/>
    </row>
    <row r="53" s="138" customFormat="1" ht="16.5" customHeight="1" spans="1:34">
      <c r="A53" s="17">
        <v>45</v>
      </c>
      <c r="B53" s="58" t="s">
        <v>20</v>
      </c>
      <c r="C53" s="149" t="s">
        <v>21</v>
      </c>
      <c r="D53" s="149" t="s">
        <v>23</v>
      </c>
      <c r="E53" s="150" t="s">
        <v>104</v>
      </c>
      <c r="F53" s="149" t="s">
        <v>7</v>
      </c>
      <c r="G53" s="149" t="s">
        <v>89</v>
      </c>
      <c r="H53" s="17" t="s">
        <v>213</v>
      </c>
      <c r="I53" s="150" t="s">
        <v>205</v>
      </c>
      <c r="J53" s="17" t="s">
        <v>106</v>
      </c>
      <c r="K53" s="26">
        <v>43070</v>
      </c>
      <c r="L53" s="26">
        <v>43101</v>
      </c>
      <c r="M53" s="149" t="s">
        <v>93</v>
      </c>
      <c r="N53" s="149">
        <v>3.1013</v>
      </c>
      <c r="O53" s="149"/>
      <c r="P53" s="149"/>
      <c r="Q53" s="149"/>
      <c r="R53" s="149"/>
      <c r="S53" s="149">
        <v>3.1013</v>
      </c>
      <c r="T53" s="149" t="s">
        <v>75</v>
      </c>
      <c r="U53" s="149">
        <v>3.1013</v>
      </c>
      <c r="V53" s="149">
        <v>3.1013</v>
      </c>
      <c r="W53" s="158">
        <v>1</v>
      </c>
      <c r="X53" s="149" t="s">
        <v>205</v>
      </c>
      <c r="Y53" s="149" t="s">
        <v>94</v>
      </c>
      <c r="Z53" s="149">
        <v>39</v>
      </c>
      <c r="AA53" s="149"/>
      <c r="AB53" s="149"/>
      <c r="AC53" s="149">
        <v>39</v>
      </c>
      <c r="AD53" s="149" t="s">
        <v>95</v>
      </c>
      <c r="AE53" s="17" t="s">
        <v>78</v>
      </c>
      <c r="AF53" s="149" t="s">
        <v>96</v>
      </c>
      <c r="AG53" s="149" t="s">
        <v>206</v>
      </c>
      <c r="AH53" s="149"/>
    </row>
    <row r="54" s="138" customFormat="1" ht="16.5" customHeight="1" spans="1:34">
      <c r="A54" s="17">
        <v>46</v>
      </c>
      <c r="B54" s="58" t="s">
        <v>20</v>
      </c>
      <c r="C54" s="149" t="s">
        <v>21</v>
      </c>
      <c r="D54" s="149" t="s">
        <v>23</v>
      </c>
      <c r="E54" s="150" t="s">
        <v>163</v>
      </c>
      <c r="F54" s="149" t="s">
        <v>7</v>
      </c>
      <c r="G54" s="149" t="s">
        <v>89</v>
      </c>
      <c r="H54" s="17" t="s">
        <v>138</v>
      </c>
      <c r="I54" s="150" t="s">
        <v>205</v>
      </c>
      <c r="J54" s="17" t="s">
        <v>106</v>
      </c>
      <c r="K54" s="26">
        <v>43070</v>
      </c>
      <c r="L54" s="26">
        <v>43101</v>
      </c>
      <c r="M54" s="149" t="s">
        <v>93</v>
      </c>
      <c r="N54" s="149">
        <v>0.928</v>
      </c>
      <c r="O54" s="149"/>
      <c r="P54" s="149"/>
      <c r="Q54" s="149"/>
      <c r="R54" s="149"/>
      <c r="S54" s="149">
        <v>0.928</v>
      </c>
      <c r="T54" s="149" t="s">
        <v>75</v>
      </c>
      <c r="U54" s="149">
        <v>0.928</v>
      </c>
      <c r="V54" s="149">
        <v>0.928</v>
      </c>
      <c r="W54" s="158">
        <v>1</v>
      </c>
      <c r="X54" s="149" t="s">
        <v>205</v>
      </c>
      <c r="Y54" s="149" t="s">
        <v>94</v>
      </c>
      <c r="Z54" s="149">
        <v>9</v>
      </c>
      <c r="AA54" s="149"/>
      <c r="AB54" s="149"/>
      <c r="AC54" s="149">
        <v>9</v>
      </c>
      <c r="AD54" s="149" t="s">
        <v>95</v>
      </c>
      <c r="AE54" s="17" t="s">
        <v>78</v>
      </c>
      <c r="AF54" s="149" t="s">
        <v>96</v>
      </c>
      <c r="AG54" s="149" t="s">
        <v>214</v>
      </c>
      <c r="AH54" s="149"/>
    </row>
    <row r="55" s="138" customFormat="1" ht="16.5" customHeight="1" spans="1:34">
      <c r="A55" s="17">
        <v>47</v>
      </c>
      <c r="B55" s="58" t="s">
        <v>20</v>
      </c>
      <c r="C55" s="149" t="s">
        <v>21</v>
      </c>
      <c r="D55" s="149" t="s">
        <v>23</v>
      </c>
      <c r="E55" s="150" t="s">
        <v>164</v>
      </c>
      <c r="F55" s="149" t="s">
        <v>7</v>
      </c>
      <c r="G55" s="149" t="s">
        <v>89</v>
      </c>
      <c r="H55" s="17" t="s">
        <v>215</v>
      </c>
      <c r="I55" s="150" t="s">
        <v>205</v>
      </c>
      <c r="J55" s="17" t="s">
        <v>106</v>
      </c>
      <c r="K55" s="26">
        <v>43070</v>
      </c>
      <c r="L55" s="26">
        <v>43101</v>
      </c>
      <c r="M55" s="149" t="s">
        <v>93</v>
      </c>
      <c r="N55" s="149">
        <v>0.45</v>
      </c>
      <c r="O55" s="149"/>
      <c r="P55" s="149"/>
      <c r="Q55" s="149"/>
      <c r="R55" s="149"/>
      <c r="S55" s="149">
        <v>0.45</v>
      </c>
      <c r="T55" s="149" t="s">
        <v>75</v>
      </c>
      <c r="U55" s="149">
        <v>0.45</v>
      </c>
      <c r="V55" s="149">
        <v>0.45</v>
      </c>
      <c r="W55" s="158">
        <v>1</v>
      </c>
      <c r="X55" s="149" t="s">
        <v>205</v>
      </c>
      <c r="Y55" s="149" t="s">
        <v>94</v>
      </c>
      <c r="Z55" s="149">
        <v>30</v>
      </c>
      <c r="AA55" s="149"/>
      <c r="AB55" s="149"/>
      <c r="AC55" s="149">
        <v>30</v>
      </c>
      <c r="AD55" s="149" t="s">
        <v>95</v>
      </c>
      <c r="AE55" s="17" t="s">
        <v>78</v>
      </c>
      <c r="AF55" s="149" t="s">
        <v>96</v>
      </c>
      <c r="AG55" s="149" t="s">
        <v>216</v>
      </c>
      <c r="AH55" s="149"/>
    </row>
    <row r="56" s="138" customFormat="1" ht="16.5" customHeight="1" spans="1:34">
      <c r="A56" s="17">
        <v>48</v>
      </c>
      <c r="B56" s="58" t="s">
        <v>20</v>
      </c>
      <c r="C56" s="149" t="s">
        <v>21</v>
      </c>
      <c r="D56" s="149" t="s">
        <v>23</v>
      </c>
      <c r="E56" s="17" t="s">
        <v>79</v>
      </c>
      <c r="F56" s="148" t="s">
        <v>8</v>
      </c>
      <c r="G56" s="149" t="s">
        <v>70</v>
      </c>
      <c r="H56" s="17" t="s">
        <v>217</v>
      </c>
      <c r="I56" s="17" t="s">
        <v>218</v>
      </c>
      <c r="J56" s="17" t="s">
        <v>219</v>
      </c>
      <c r="K56" s="26">
        <v>43221</v>
      </c>
      <c r="L56" s="26">
        <v>43282</v>
      </c>
      <c r="M56" s="149" t="s">
        <v>83</v>
      </c>
      <c r="N56" s="149">
        <v>4.5</v>
      </c>
      <c r="O56" s="149"/>
      <c r="P56" s="149"/>
      <c r="Q56" s="149"/>
      <c r="R56" s="149"/>
      <c r="S56" s="17">
        <v>4.5</v>
      </c>
      <c r="T56" s="149" t="s">
        <v>75</v>
      </c>
      <c r="U56" s="17">
        <v>4.5</v>
      </c>
      <c r="V56" s="17">
        <v>4.5</v>
      </c>
      <c r="W56" s="158">
        <v>1</v>
      </c>
      <c r="X56" s="149" t="s">
        <v>205</v>
      </c>
      <c r="Y56" s="149" t="s">
        <v>84</v>
      </c>
      <c r="Z56" s="149">
        <v>190</v>
      </c>
      <c r="AA56" s="149"/>
      <c r="AB56" s="149"/>
      <c r="AC56" s="149">
        <v>190</v>
      </c>
      <c r="AD56" s="149" t="s">
        <v>85</v>
      </c>
      <c r="AE56" s="17" t="s">
        <v>78</v>
      </c>
      <c r="AF56" s="149"/>
      <c r="AG56" s="149"/>
      <c r="AH56" s="149"/>
    </row>
    <row r="57" s="138" customFormat="1" ht="16.5" customHeight="1" spans="1:34">
      <c r="A57" s="17">
        <v>49</v>
      </c>
      <c r="B57" s="58" t="s">
        <v>20</v>
      </c>
      <c r="C57" s="149" t="s">
        <v>21</v>
      </c>
      <c r="D57" s="149" t="s">
        <v>23</v>
      </c>
      <c r="E57" s="17" t="s">
        <v>166</v>
      </c>
      <c r="F57" s="149" t="s">
        <v>7</v>
      </c>
      <c r="G57" s="149" t="s">
        <v>89</v>
      </c>
      <c r="H57" s="150" t="s">
        <v>220</v>
      </c>
      <c r="I57" s="150" t="s">
        <v>205</v>
      </c>
      <c r="J57" s="150" t="s">
        <v>167</v>
      </c>
      <c r="K57" s="154">
        <v>43252</v>
      </c>
      <c r="L57" s="155">
        <v>43313</v>
      </c>
      <c r="M57" s="149" t="s">
        <v>93</v>
      </c>
      <c r="N57" s="149">
        <v>1.768</v>
      </c>
      <c r="O57" s="149"/>
      <c r="P57" s="149"/>
      <c r="Q57" s="149"/>
      <c r="R57" s="149"/>
      <c r="S57" s="149">
        <v>1.768</v>
      </c>
      <c r="T57" s="149" t="s">
        <v>75</v>
      </c>
      <c r="U57" s="149">
        <v>1.768</v>
      </c>
      <c r="V57" s="149">
        <v>1.768</v>
      </c>
      <c r="W57" s="158">
        <v>1</v>
      </c>
      <c r="X57" s="149" t="s">
        <v>205</v>
      </c>
      <c r="Y57" s="149" t="s">
        <v>94</v>
      </c>
      <c r="Z57" s="149">
        <v>40</v>
      </c>
      <c r="AA57" s="149"/>
      <c r="AB57" s="149"/>
      <c r="AC57" s="149">
        <v>40</v>
      </c>
      <c r="AD57" s="149" t="s">
        <v>95</v>
      </c>
      <c r="AE57" s="17" t="s">
        <v>78</v>
      </c>
      <c r="AF57" s="149" t="s">
        <v>96</v>
      </c>
      <c r="AG57" s="149" t="s">
        <v>221</v>
      </c>
      <c r="AH57" s="149"/>
    </row>
    <row r="58" s="138" customFormat="1" ht="16.5" customHeight="1" spans="1:34">
      <c r="A58" s="17">
        <v>50</v>
      </c>
      <c r="B58" s="58" t="s">
        <v>20</v>
      </c>
      <c r="C58" s="149" t="s">
        <v>21</v>
      </c>
      <c r="D58" s="149" t="s">
        <v>23</v>
      </c>
      <c r="E58" s="17" t="s">
        <v>169</v>
      </c>
      <c r="F58" s="149" t="s">
        <v>7</v>
      </c>
      <c r="G58" s="149" t="s">
        <v>89</v>
      </c>
      <c r="H58" s="150" t="s">
        <v>222</v>
      </c>
      <c r="I58" s="150" t="s">
        <v>205</v>
      </c>
      <c r="J58" s="150" t="s">
        <v>167</v>
      </c>
      <c r="K58" s="154">
        <v>43252</v>
      </c>
      <c r="L58" s="155">
        <v>43313</v>
      </c>
      <c r="M58" s="149" t="s">
        <v>93</v>
      </c>
      <c r="N58" s="149">
        <v>1.134</v>
      </c>
      <c r="O58" s="149"/>
      <c r="P58" s="149"/>
      <c r="Q58" s="149"/>
      <c r="R58" s="149"/>
      <c r="S58" s="149">
        <v>1.134</v>
      </c>
      <c r="T58" s="149" t="s">
        <v>75</v>
      </c>
      <c r="U58" s="149">
        <v>1.134</v>
      </c>
      <c r="V58" s="149">
        <v>1.134</v>
      </c>
      <c r="W58" s="158">
        <v>1</v>
      </c>
      <c r="X58" s="149" t="s">
        <v>205</v>
      </c>
      <c r="Y58" s="149" t="s">
        <v>94</v>
      </c>
      <c r="Z58" s="149">
        <v>38</v>
      </c>
      <c r="AA58" s="149"/>
      <c r="AB58" s="149"/>
      <c r="AC58" s="149">
        <v>38</v>
      </c>
      <c r="AD58" s="149" t="s">
        <v>95</v>
      </c>
      <c r="AE58" s="17" t="s">
        <v>78</v>
      </c>
      <c r="AF58" s="149" t="s">
        <v>96</v>
      </c>
      <c r="AG58" s="149" t="s">
        <v>223</v>
      </c>
      <c r="AH58" s="149"/>
    </row>
    <row r="59" s="138" customFormat="1" ht="16.5" customHeight="1" spans="1:34">
      <c r="A59" s="17">
        <v>51</v>
      </c>
      <c r="B59" s="58" t="s">
        <v>20</v>
      </c>
      <c r="C59" s="149" t="s">
        <v>21</v>
      </c>
      <c r="D59" s="149" t="s">
        <v>23</v>
      </c>
      <c r="E59" s="17" t="s">
        <v>171</v>
      </c>
      <c r="F59" s="149" t="s">
        <v>7</v>
      </c>
      <c r="G59" s="149" t="s">
        <v>89</v>
      </c>
      <c r="H59" s="150" t="s">
        <v>224</v>
      </c>
      <c r="I59" s="150" t="s">
        <v>205</v>
      </c>
      <c r="J59" s="150" t="s">
        <v>167</v>
      </c>
      <c r="K59" s="154">
        <v>43252</v>
      </c>
      <c r="L59" s="155">
        <v>43313</v>
      </c>
      <c r="M59" s="149" t="s">
        <v>93</v>
      </c>
      <c r="N59" s="149">
        <v>0.72</v>
      </c>
      <c r="O59" s="149"/>
      <c r="P59" s="149"/>
      <c r="Q59" s="149"/>
      <c r="R59" s="149"/>
      <c r="S59" s="149">
        <v>0.72</v>
      </c>
      <c r="T59" s="149" t="s">
        <v>75</v>
      </c>
      <c r="U59" s="149">
        <v>0.72</v>
      </c>
      <c r="V59" s="149">
        <v>0.72</v>
      </c>
      <c r="W59" s="158">
        <v>1</v>
      </c>
      <c r="X59" s="149" t="s">
        <v>205</v>
      </c>
      <c r="Y59" s="149" t="s">
        <v>94</v>
      </c>
      <c r="Z59" s="149">
        <v>28</v>
      </c>
      <c r="AA59" s="149"/>
      <c r="AB59" s="149"/>
      <c r="AC59" s="149">
        <v>28</v>
      </c>
      <c r="AD59" s="149" t="s">
        <v>95</v>
      </c>
      <c r="AE59" s="17" t="s">
        <v>78</v>
      </c>
      <c r="AF59" s="149" t="s">
        <v>96</v>
      </c>
      <c r="AG59" s="149" t="s">
        <v>180</v>
      </c>
      <c r="AH59" s="149"/>
    </row>
    <row r="60" s="138" customFormat="1" ht="16.5" customHeight="1" spans="1:34">
      <c r="A60" s="17">
        <v>52</v>
      </c>
      <c r="B60" s="58" t="s">
        <v>20</v>
      </c>
      <c r="C60" s="149" t="s">
        <v>21</v>
      </c>
      <c r="D60" s="149" t="s">
        <v>23</v>
      </c>
      <c r="E60" s="17" t="s">
        <v>174</v>
      </c>
      <c r="F60" s="149" t="s">
        <v>7</v>
      </c>
      <c r="G60" s="149" t="s">
        <v>89</v>
      </c>
      <c r="H60" s="150" t="s">
        <v>225</v>
      </c>
      <c r="I60" s="150" t="s">
        <v>205</v>
      </c>
      <c r="J60" s="150" t="s">
        <v>167</v>
      </c>
      <c r="K60" s="154">
        <v>43252</v>
      </c>
      <c r="L60" s="155">
        <v>43313</v>
      </c>
      <c r="M60" s="149" t="s">
        <v>93</v>
      </c>
      <c r="N60" s="149">
        <v>0.8539</v>
      </c>
      <c r="O60" s="149"/>
      <c r="P60" s="149"/>
      <c r="Q60" s="149"/>
      <c r="R60" s="149"/>
      <c r="S60" s="149">
        <v>0.8539</v>
      </c>
      <c r="T60" s="149" t="s">
        <v>75</v>
      </c>
      <c r="U60" s="149">
        <v>0.8539</v>
      </c>
      <c r="V60" s="149">
        <v>0.8539</v>
      </c>
      <c r="W60" s="158">
        <v>1</v>
      </c>
      <c r="X60" s="149" t="s">
        <v>205</v>
      </c>
      <c r="Y60" s="149" t="s">
        <v>94</v>
      </c>
      <c r="Z60" s="149">
        <v>38</v>
      </c>
      <c r="AA60" s="149"/>
      <c r="AB60" s="149"/>
      <c r="AC60" s="149">
        <v>38</v>
      </c>
      <c r="AD60" s="149" t="s">
        <v>95</v>
      </c>
      <c r="AE60" s="17" t="s">
        <v>78</v>
      </c>
      <c r="AF60" s="149" t="s">
        <v>96</v>
      </c>
      <c r="AG60" s="149" t="s">
        <v>223</v>
      </c>
      <c r="AH60" s="149"/>
    </row>
    <row r="61" s="138" customFormat="1" ht="16.5" customHeight="1" spans="1:34">
      <c r="A61" s="17">
        <v>53</v>
      </c>
      <c r="B61" s="58" t="s">
        <v>20</v>
      </c>
      <c r="C61" s="149" t="s">
        <v>21</v>
      </c>
      <c r="D61" s="149" t="s">
        <v>23</v>
      </c>
      <c r="E61" s="17" t="s">
        <v>113</v>
      </c>
      <c r="F61" s="148" t="s">
        <v>8</v>
      </c>
      <c r="G61" s="149" t="s">
        <v>70</v>
      </c>
      <c r="H61" s="150" t="s">
        <v>226</v>
      </c>
      <c r="I61" s="150" t="s">
        <v>227</v>
      </c>
      <c r="J61" s="17" t="s">
        <v>119</v>
      </c>
      <c r="K61" s="26">
        <v>43344</v>
      </c>
      <c r="L61" s="26">
        <v>43374</v>
      </c>
      <c r="M61" s="149" t="s">
        <v>74</v>
      </c>
      <c r="N61" s="149">
        <v>1.764</v>
      </c>
      <c r="O61" s="149" t="s">
        <v>120</v>
      </c>
      <c r="P61" s="149">
        <v>1</v>
      </c>
      <c r="Q61" s="149"/>
      <c r="R61" s="149"/>
      <c r="S61" s="17">
        <v>2.764</v>
      </c>
      <c r="T61" s="149" t="s">
        <v>75</v>
      </c>
      <c r="U61" s="17">
        <v>2.764</v>
      </c>
      <c r="V61" s="17">
        <v>2.764</v>
      </c>
      <c r="W61" s="158">
        <v>1</v>
      </c>
      <c r="X61" s="149" t="s">
        <v>205</v>
      </c>
      <c r="Y61" s="149" t="s">
        <v>76</v>
      </c>
      <c r="Z61" s="149">
        <v>761</v>
      </c>
      <c r="AA61" s="149"/>
      <c r="AB61" s="149"/>
      <c r="AC61" s="149">
        <v>761</v>
      </c>
      <c r="AD61" s="149" t="s">
        <v>116</v>
      </c>
      <c r="AE61" s="17" t="s">
        <v>78</v>
      </c>
      <c r="AF61" s="149"/>
      <c r="AG61" s="149"/>
      <c r="AH61" s="149"/>
    </row>
    <row r="62" s="139" customFormat="1" ht="16.5" customHeight="1" spans="1:34">
      <c r="A62" s="17">
        <v>54</v>
      </c>
      <c r="B62" s="58" t="s">
        <v>20</v>
      </c>
      <c r="C62" s="149" t="s">
        <v>21</v>
      </c>
      <c r="D62" s="149" t="s">
        <v>23</v>
      </c>
      <c r="E62" s="17" t="s">
        <v>69</v>
      </c>
      <c r="F62" s="148" t="s">
        <v>8</v>
      </c>
      <c r="G62" s="149" t="s">
        <v>70</v>
      </c>
      <c r="H62" s="150" t="s">
        <v>228</v>
      </c>
      <c r="I62" s="150" t="s">
        <v>229</v>
      </c>
      <c r="J62" s="17" t="s">
        <v>230</v>
      </c>
      <c r="K62" s="26">
        <v>43344</v>
      </c>
      <c r="L62" s="26">
        <v>43435</v>
      </c>
      <c r="M62" s="149" t="s">
        <v>83</v>
      </c>
      <c r="N62" s="149">
        <v>4</v>
      </c>
      <c r="O62" s="149"/>
      <c r="P62" s="149"/>
      <c r="Q62" s="149"/>
      <c r="R62" s="149"/>
      <c r="S62" s="17">
        <v>4</v>
      </c>
      <c r="T62" s="149" t="s">
        <v>75</v>
      </c>
      <c r="U62" s="17">
        <v>4</v>
      </c>
      <c r="V62" s="149">
        <v>4</v>
      </c>
      <c r="W62" s="158">
        <v>1</v>
      </c>
      <c r="X62" s="149" t="s">
        <v>205</v>
      </c>
      <c r="Y62" s="149" t="s">
        <v>76</v>
      </c>
      <c r="Z62" s="149">
        <v>194</v>
      </c>
      <c r="AA62" s="149"/>
      <c r="AB62" s="149"/>
      <c r="AC62" s="149">
        <v>194</v>
      </c>
      <c r="AD62" s="149" t="s">
        <v>77</v>
      </c>
      <c r="AE62" s="17" t="s">
        <v>78</v>
      </c>
      <c r="AF62" s="149"/>
      <c r="AG62" s="149"/>
      <c r="AH62" s="149"/>
    </row>
    <row r="63" s="139" customFormat="1" ht="16.5" customHeight="1" spans="1:34">
      <c r="A63" s="17">
        <v>55</v>
      </c>
      <c r="B63" s="58" t="s">
        <v>20</v>
      </c>
      <c r="C63" s="149" t="s">
        <v>21</v>
      </c>
      <c r="D63" s="149" t="s">
        <v>23</v>
      </c>
      <c r="E63" s="17" t="s">
        <v>113</v>
      </c>
      <c r="F63" s="148" t="s">
        <v>8</v>
      </c>
      <c r="G63" s="149" t="s">
        <v>70</v>
      </c>
      <c r="H63" s="150" t="s">
        <v>231</v>
      </c>
      <c r="I63" s="150" t="s">
        <v>227</v>
      </c>
      <c r="J63" s="17" t="s">
        <v>232</v>
      </c>
      <c r="K63" s="26">
        <v>43435</v>
      </c>
      <c r="L63" s="26">
        <v>43525</v>
      </c>
      <c r="M63" s="149" t="s">
        <v>74</v>
      </c>
      <c r="N63" s="149">
        <v>10</v>
      </c>
      <c r="O63" s="149"/>
      <c r="P63" s="149"/>
      <c r="Q63" s="149"/>
      <c r="R63" s="149"/>
      <c r="S63" s="17">
        <v>10</v>
      </c>
      <c r="T63" s="149" t="s">
        <v>75</v>
      </c>
      <c r="U63" s="17">
        <v>10</v>
      </c>
      <c r="V63" s="149">
        <v>10</v>
      </c>
      <c r="W63" s="158">
        <v>1</v>
      </c>
      <c r="X63" s="149" t="s">
        <v>205</v>
      </c>
      <c r="Y63" s="149" t="s">
        <v>76</v>
      </c>
      <c r="Z63" s="149">
        <v>761</v>
      </c>
      <c r="AA63" s="149"/>
      <c r="AB63" s="149"/>
      <c r="AC63" s="149">
        <v>761</v>
      </c>
      <c r="AD63" s="149" t="s">
        <v>116</v>
      </c>
      <c r="AE63" s="17" t="s">
        <v>78</v>
      </c>
      <c r="AF63" s="149"/>
      <c r="AG63" s="149"/>
      <c r="AH63" s="149"/>
    </row>
    <row r="64" s="139" customFormat="1" ht="16.5" customHeight="1" spans="1:34">
      <c r="A64" s="17">
        <v>56</v>
      </c>
      <c r="B64" s="58" t="s">
        <v>20</v>
      </c>
      <c r="C64" s="149" t="s">
        <v>21</v>
      </c>
      <c r="D64" s="149" t="s">
        <v>23</v>
      </c>
      <c r="E64" s="17" t="s">
        <v>121</v>
      </c>
      <c r="F64" s="149" t="s">
        <v>10</v>
      </c>
      <c r="G64" s="93" t="s">
        <v>99</v>
      </c>
      <c r="H64" s="17" t="s">
        <v>233</v>
      </c>
      <c r="I64" s="150" t="s">
        <v>205</v>
      </c>
      <c r="J64" s="150" t="s">
        <v>123</v>
      </c>
      <c r="K64" s="154">
        <v>43405</v>
      </c>
      <c r="L64" s="154">
        <v>43435</v>
      </c>
      <c r="M64" s="149" t="s">
        <v>93</v>
      </c>
      <c r="N64" s="149">
        <v>0.096</v>
      </c>
      <c r="O64" s="149"/>
      <c r="P64" s="149"/>
      <c r="Q64" s="149"/>
      <c r="R64" s="149"/>
      <c r="S64" s="149">
        <v>0.096</v>
      </c>
      <c r="T64" s="149" t="s">
        <v>75</v>
      </c>
      <c r="U64" s="149">
        <v>0.096</v>
      </c>
      <c r="V64" s="149">
        <v>0.096</v>
      </c>
      <c r="W64" s="158">
        <v>1</v>
      </c>
      <c r="X64" s="149" t="s">
        <v>205</v>
      </c>
      <c r="Y64" s="149" t="s">
        <v>124</v>
      </c>
      <c r="Z64" s="149">
        <v>48</v>
      </c>
      <c r="AA64" s="149"/>
      <c r="AB64" s="149"/>
      <c r="AC64" s="149">
        <v>48</v>
      </c>
      <c r="AD64" s="149" t="s">
        <v>125</v>
      </c>
      <c r="AE64" s="17" t="s">
        <v>78</v>
      </c>
      <c r="AF64" s="149"/>
      <c r="AG64" s="149"/>
      <c r="AH64" s="149"/>
    </row>
    <row r="65" s="140" customFormat="1" ht="16.5" customHeight="1" spans="1:34">
      <c r="A65" s="17">
        <v>57</v>
      </c>
      <c r="B65" s="17" t="s">
        <v>20</v>
      </c>
      <c r="C65" s="160" t="s">
        <v>21</v>
      </c>
      <c r="D65" s="149" t="s">
        <v>23</v>
      </c>
      <c r="E65" s="17" t="s">
        <v>113</v>
      </c>
      <c r="F65" s="149" t="s">
        <v>8</v>
      </c>
      <c r="G65" s="93" t="s">
        <v>70</v>
      </c>
      <c r="H65" s="150" t="s">
        <v>234</v>
      </c>
      <c r="I65" s="150" t="s">
        <v>235</v>
      </c>
      <c r="J65" s="150" t="s">
        <v>236</v>
      </c>
      <c r="K65" s="154">
        <v>43526</v>
      </c>
      <c r="L65" s="154">
        <v>43617</v>
      </c>
      <c r="M65" s="149" t="s">
        <v>74</v>
      </c>
      <c r="N65" s="160">
        <v>10.695</v>
      </c>
      <c r="O65" s="160"/>
      <c r="P65" s="160"/>
      <c r="Q65" s="160"/>
      <c r="R65" s="160"/>
      <c r="S65" s="160">
        <v>10.695</v>
      </c>
      <c r="T65" s="160" t="s">
        <v>75</v>
      </c>
      <c r="U65" s="160">
        <v>10.695</v>
      </c>
      <c r="V65" s="160">
        <v>10.695</v>
      </c>
      <c r="W65" s="158">
        <v>1</v>
      </c>
      <c r="X65" s="149" t="s">
        <v>205</v>
      </c>
      <c r="Y65" s="160" t="s">
        <v>84</v>
      </c>
      <c r="Z65" s="160">
        <v>386</v>
      </c>
      <c r="AA65" s="160"/>
      <c r="AB65" s="160"/>
      <c r="AC65" s="160">
        <v>386</v>
      </c>
      <c r="AD65" s="149" t="s">
        <v>116</v>
      </c>
      <c r="AE65" s="17" t="s">
        <v>78</v>
      </c>
      <c r="AF65" s="160"/>
      <c r="AG65" s="160"/>
      <c r="AH65" s="168"/>
    </row>
    <row r="66" s="138" customFormat="1" ht="16.5" customHeight="1" spans="1:34">
      <c r="A66" s="17">
        <v>58</v>
      </c>
      <c r="B66" s="58" t="s">
        <v>20</v>
      </c>
      <c r="C66" s="149" t="s">
        <v>21</v>
      </c>
      <c r="D66" s="149" t="s">
        <v>26</v>
      </c>
      <c r="E66" s="17" t="s">
        <v>140</v>
      </c>
      <c r="F66" s="149" t="s">
        <v>7</v>
      </c>
      <c r="G66" s="150" t="s">
        <v>89</v>
      </c>
      <c r="H66" s="150" t="s">
        <v>237</v>
      </c>
      <c r="I66" s="150" t="s">
        <v>238</v>
      </c>
      <c r="J66" s="17" t="s">
        <v>92</v>
      </c>
      <c r="K66" s="26">
        <v>42887</v>
      </c>
      <c r="L66" s="26">
        <v>42948</v>
      </c>
      <c r="M66" s="149" t="s">
        <v>93</v>
      </c>
      <c r="N66" s="149">
        <v>1.2342</v>
      </c>
      <c r="O66" s="149"/>
      <c r="P66" s="149"/>
      <c r="Q66" s="149"/>
      <c r="R66" s="149"/>
      <c r="S66" s="149">
        <v>1.2342</v>
      </c>
      <c r="T66" s="149" t="s">
        <v>75</v>
      </c>
      <c r="U66" s="149">
        <v>1.2342</v>
      </c>
      <c r="V66" s="149">
        <v>1.2342</v>
      </c>
      <c r="W66" s="158">
        <v>1</v>
      </c>
      <c r="X66" s="149" t="s">
        <v>238</v>
      </c>
      <c r="Y66" s="149" t="s">
        <v>94</v>
      </c>
      <c r="Z66" s="149">
        <v>33</v>
      </c>
      <c r="AA66" s="149"/>
      <c r="AB66" s="149"/>
      <c r="AC66" s="149">
        <v>33</v>
      </c>
      <c r="AD66" s="149" t="s">
        <v>95</v>
      </c>
      <c r="AE66" s="17" t="s">
        <v>78</v>
      </c>
      <c r="AF66" s="149" t="s">
        <v>96</v>
      </c>
      <c r="AG66" s="149" t="s">
        <v>239</v>
      </c>
      <c r="AH66" s="149"/>
    </row>
    <row r="67" s="138" customFormat="1" ht="16.5" customHeight="1" spans="1:34">
      <c r="A67" s="17">
        <v>59</v>
      </c>
      <c r="B67" s="58" t="s">
        <v>20</v>
      </c>
      <c r="C67" s="149" t="s">
        <v>21</v>
      </c>
      <c r="D67" s="149" t="s">
        <v>26</v>
      </c>
      <c r="E67" s="17" t="s">
        <v>143</v>
      </c>
      <c r="F67" s="149" t="s">
        <v>7</v>
      </c>
      <c r="G67" s="150" t="s">
        <v>89</v>
      </c>
      <c r="H67" s="150" t="s">
        <v>240</v>
      </c>
      <c r="I67" s="150" t="s">
        <v>238</v>
      </c>
      <c r="J67" s="17" t="s">
        <v>92</v>
      </c>
      <c r="K67" s="26">
        <v>42887</v>
      </c>
      <c r="L67" s="26">
        <v>42948</v>
      </c>
      <c r="M67" s="149" t="s">
        <v>93</v>
      </c>
      <c r="N67" s="149">
        <v>1.387</v>
      </c>
      <c r="O67" s="149"/>
      <c r="P67" s="149"/>
      <c r="Q67" s="149"/>
      <c r="R67" s="149"/>
      <c r="S67" s="149">
        <v>1.387</v>
      </c>
      <c r="T67" s="149" t="s">
        <v>75</v>
      </c>
      <c r="U67" s="149">
        <v>1.387</v>
      </c>
      <c r="V67" s="149">
        <v>1.387</v>
      </c>
      <c r="W67" s="158">
        <v>1</v>
      </c>
      <c r="X67" s="149" t="s">
        <v>238</v>
      </c>
      <c r="Y67" s="149" t="s">
        <v>94</v>
      </c>
      <c r="Z67" s="149">
        <v>16</v>
      </c>
      <c r="AA67" s="149"/>
      <c r="AB67" s="149"/>
      <c r="AC67" s="149">
        <v>16</v>
      </c>
      <c r="AD67" s="149" t="s">
        <v>95</v>
      </c>
      <c r="AE67" s="17" t="s">
        <v>78</v>
      </c>
      <c r="AF67" s="149" t="s">
        <v>96</v>
      </c>
      <c r="AG67" s="149" t="s">
        <v>241</v>
      </c>
      <c r="AH67" s="149"/>
    </row>
    <row r="68" s="138" customFormat="1" ht="16.5" customHeight="1" spans="1:34">
      <c r="A68" s="17">
        <v>60</v>
      </c>
      <c r="B68" s="58" t="s">
        <v>20</v>
      </c>
      <c r="C68" s="149" t="s">
        <v>21</v>
      </c>
      <c r="D68" s="149" t="s">
        <v>26</v>
      </c>
      <c r="E68" s="17" t="s">
        <v>242</v>
      </c>
      <c r="F68" s="149" t="s">
        <v>7</v>
      </c>
      <c r="G68" s="150" t="s">
        <v>89</v>
      </c>
      <c r="H68" s="150" t="s">
        <v>243</v>
      </c>
      <c r="I68" s="150" t="s">
        <v>238</v>
      </c>
      <c r="J68" s="17" t="s">
        <v>92</v>
      </c>
      <c r="K68" s="26">
        <v>42887</v>
      </c>
      <c r="L68" s="26">
        <v>42948</v>
      </c>
      <c r="M68" s="149" t="s">
        <v>93</v>
      </c>
      <c r="N68" s="149">
        <v>0.36</v>
      </c>
      <c r="O68" s="149"/>
      <c r="P68" s="149"/>
      <c r="Q68" s="149"/>
      <c r="R68" s="149"/>
      <c r="S68" s="149">
        <v>0.36</v>
      </c>
      <c r="T68" s="149" t="s">
        <v>75</v>
      </c>
      <c r="U68" s="149">
        <v>0.36</v>
      </c>
      <c r="V68" s="149">
        <v>0.36</v>
      </c>
      <c r="W68" s="158">
        <v>1</v>
      </c>
      <c r="X68" s="149" t="s">
        <v>238</v>
      </c>
      <c r="Y68" s="149" t="s">
        <v>94</v>
      </c>
      <c r="Z68" s="149">
        <v>21</v>
      </c>
      <c r="AA68" s="149"/>
      <c r="AB68" s="149"/>
      <c r="AC68" s="149">
        <v>21</v>
      </c>
      <c r="AD68" s="149" t="s">
        <v>95</v>
      </c>
      <c r="AE68" s="17" t="s">
        <v>78</v>
      </c>
      <c r="AF68" s="149" t="s">
        <v>96</v>
      </c>
      <c r="AG68" s="149" t="s">
        <v>244</v>
      </c>
      <c r="AH68" s="149"/>
    </row>
    <row r="69" s="138" customFormat="1" ht="16.5" customHeight="1" spans="1:34">
      <c r="A69" s="17">
        <v>61</v>
      </c>
      <c r="B69" s="58" t="s">
        <v>20</v>
      </c>
      <c r="C69" s="149" t="s">
        <v>21</v>
      </c>
      <c r="D69" s="149" t="s">
        <v>26</v>
      </c>
      <c r="E69" s="17" t="s">
        <v>158</v>
      </c>
      <c r="F69" s="149" t="s">
        <v>7</v>
      </c>
      <c r="G69" s="150" t="s">
        <v>99</v>
      </c>
      <c r="H69" s="150" t="s">
        <v>245</v>
      </c>
      <c r="I69" s="150" t="s">
        <v>238</v>
      </c>
      <c r="J69" s="150" t="s">
        <v>246</v>
      </c>
      <c r="K69" s="154">
        <v>42887</v>
      </c>
      <c r="L69" s="154">
        <v>42917</v>
      </c>
      <c r="M69" s="149" t="s">
        <v>93</v>
      </c>
      <c r="N69" s="149">
        <v>0.788</v>
      </c>
      <c r="O69" s="149"/>
      <c r="P69" s="149"/>
      <c r="Q69" s="149"/>
      <c r="R69" s="149"/>
      <c r="S69" s="150">
        <v>0.788</v>
      </c>
      <c r="T69" s="149" t="s">
        <v>75</v>
      </c>
      <c r="U69" s="150">
        <v>0.788</v>
      </c>
      <c r="V69" s="150">
        <v>0.788</v>
      </c>
      <c r="W69" s="158">
        <v>1</v>
      </c>
      <c r="X69" s="149" t="s">
        <v>238</v>
      </c>
      <c r="Y69" s="149" t="s">
        <v>94</v>
      </c>
      <c r="Z69" s="149">
        <v>45</v>
      </c>
      <c r="AA69" s="149"/>
      <c r="AB69" s="149"/>
      <c r="AC69" s="149">
        <v>45</v>
      </c>
      <c r="AD69" s="149" t="s">
        <v>95</v>
      </c>
      <c r="AE69" s="17" t="s">
        <v>78</v>
      </c>
      <c r="AF69" s="149" t="s">
        <v>96</v>
      </c>
      <c r="AG69" s="149" t="s">
        <v>247</v>
      </c>
      <c r="AH69" s="149"/>
    </row>
    <row r="70" s="138" customFormat="1" ht="16.5" customHeight="1" spans="1:34">
      <c r="A70" s="17">
        <v>62</v>
      </c>
      <c r="B70" s="58" t="s">
        <v>20</v>
      </c>
      <c r="C70" s="149" t="s">
        <v>21</v>
      </c>
      <c r="D70" s="149" t="s">
        <v>26</v>
      </c>
      <c r="E70" s="17" t="s">
        <v>248</v>
      </c>
      <c r="F70" s="149" t="s">
        <v>11</v>
      </c>
      <c r="G70" s="149" t="s">
        <v>99</v>
      </c>
      <c r="H70" s="150" t="s">
        <v>249</v>
      </c>
      <c r="I70" s="150" t="s">
        <v>238</v>
      </c>
      <c r="J70" s="150" t="s">
        <v>246</v>
      </c>
      <c r="K70" s="154">
        <v>42887</v>
      </c>
      <c r="L70" s="154">
        <v>42917</v>
      </c>
      <c r="M70" s="149" t="s">
        <v>93</v>
      </c>
      <c r="N70" s="149">
        <v>0.45096</v>
      </c>
      <c r="O70" s="149"/>
      <c r="P70" s="149"/>
      <c r="Q70" s="149"/>
      <c r="R70" s="149"/>
      <c r="S70" s="150">
        <v>0.45096</v>
      </c>
      <c r="T70" s="149" t="s">
        <v>75</v>
      </c>
      <c r="U70" s="150">
        <v>0.45096</v>
      </c>
      <c r="V70" s="150">
        <v>0.45096</v>
      </c>
      <c r="W70" s="158">
        <v>1</v>
      </c>
      <c r="X70" s="149" t="s">
        <v>238</v>
      </c>
      <c r="Y70" s="149" t="s">
        <v>94</v>
      </c>
      <c r="Z70" s="149">
        <v>26</v>
      </c>
      <c r="AA70" s="149"/>
      <c r="AB70" s="149"/>
      <c r="AC70" s="149">
        <v>26</v>
      </c>
      <c r="AD70" s="149" t="s">
        <v>130</v>
      </c>
      <c r="AE70" s="17" t="s">
        <v>78</v>
      </c>
      <c r="AF70" s="149"/>
      <c r="AG70" s="149"/>
      <c r="AH70" s="149"/>
    </row>
    <row r="71" s="138" customFormat="1" ht="16.5" customHeight="1" spans="1:34">
      <c r="A71" s="17">
        <v>63</v>
      </c>
      <c r="B71" s="58" t="s">
        <v>20</v>
      </c>
      <c r="C71" s="149" t="s">
        <v>21</v>
      </c>
      <c r="D71" s="149" t="s">
        <v>26</v>
      </c>
      <c r="E71" s="17" t="s">
        <v>113</v>
      </c>
      <c r="F71" s="148" t="s">
        <v>8</v>
      </c>
      <c r="G71" s="150" t="s">
        <v>70</v>
      </c>
      <c r="H71" s="150" t="s">
        <v>250</v>
      </c>
      <c r="I71" s="150" t="s">
        <v>251</v>
      </c>
      <c r="J71" s="150" t="s">
        <v>252</v>
      </c>
      <c r="K71" s="154">
        <v>42950</v>
      </c>
      <c r="L71" s="154">
        <v>43043</v>
      </c>
      <c r="M71" s="149" t="s">
        <v>74</v>
      </c>
      <c r="N71" s="149">
        <v>6.8</v>
      </c>
      <c r="O71" s="149"/>
      <c r="P71" s="149"/>
      <c r="Q71" s="149"/>
      <c r="R71" s="149"/>
      <c r="S71" s="150">
        <v>6.8</v>
      </c>
      <c r="T71" s="149" t="s">
        <v>75</v>
      </c>
      <c r="U71" s="150">
        <v>6.8</v>
      </c>
      <c r="V71" s="150">
        <v>6.8</v>
      </c>
      <c r="W71" s="158">
        <v>1</v>
      </c>
      <c r="X71" s="149" t="s">
        <v>238</v>
      </c>
      <c r="Y71" s="149" t="s">
        <v>84</v>
      </c>
      <c r="Z71" s="149">
        <v>287</v>
      </c>
      <c r="AA71" s="149"/>
      <c r="AB71" s="149"/>
      <c r="AC71" s="149">
        <v>287</v>
      </c>
      <c r="AD71" s="149" t="s">
        <v>116</v>
      </c>
      <c r="AE71" s="17" t="s">
        <v>78</v>
      </c>
      <c r="AF71" s="149"/>
      <c r="AG71" s="149"/>
      <c r="AH71" s="149"/>
    </row>
    <row r="72" s="138" customFormat="1" ht="16.5" customHeight="1" spans="1:34">
      <c r="A72" s="17">
        <v>64</v>
      </c>
      <c r="B72" s="58" t="s">
        <v>20</v>
      </c>
      <c r="C72" s="149" t="s">
        <v>21</v>
      </c>
      <c r="D72" s="149" t="s">
        <v>26</v>
      </c>
      <c r="E72" s="17" t="s">
        <v>253</v>
      </c>
      <c r="F72" s="148" t="s">
        <v>8</v>
      </c>
      <c r="G72" s="150" t="s">
        <v>70</v>
      </c>
      <c r="H72" s="150" t="s">
        <v>254</v>
      </c>
      <c r="I72" s="150" t="s">
        <v>255</v>
      </c>
      <c r="J72" s="150" t="s">
        <v>256</v>
      </c>
      <c r="K72" s="154">
        <v>42795</v>
      </c>
      <c r="L72" s="154">
        <v>43009</v>
      </c>
      <c r="M72" s="149" t="s">
        <v>257</v>
      </c>
      <c r="N72" s="149">
        <v>5.209725</v>
      </c>
      <c r="O72" s="149"/>
      <c r="P72" s="149"/>
      <c r="Q72" s="149"/>
      <c r="R72" s="149"/>
      <c r="S72" s="166">
        <v>5.209725</v>
      </c>
      <c r="T72" s="149" t="s">
        <v>75</v>
      </c>
      <c r="U72" s="166">
        <v>5.209725</v>
      </c>
      <c r="V72" s="166">
        <v>5.209725</v>
      </c>
      <c r="W72" s="158">
        <v>1</v>
      </c>
      <c r="X72" s="149" t="s">
        <v>238</v>
      </c>
      <c r="Y72" s="149" t="s">
        <v>84</v>
      </c>
      <c r="Z72" s="149">
        <v>128</v>
      </c>
      <c r="AA72" s="149"/>
      <c r="AB72" s="149"/>
      <c r="AC72" s="149">
        <v>128</v>
      </c>
      <c r="AD72" s="149" t="s">
        <v>258</v>
      </c>
      <c r="AE72" s="17" t="s">
        <v>78</v>
      </c>
      <c r="AF72" s="149"/>
      <c r="AG72" s="149"/>
      <c r="AH72" s="149"/>
    </row>
    <row r="73" s="138" customFormat="1" ht="16.5" customHeight="1" spans="1:34">
      <c r="A73" s="17">
        <v>65</v>
      </c>
      <c r="B73" s="58" t="s">
        <v>20</v>
      </c>
      <c r="C73" s="149" t="s">
        <v>21</v>
      </c>
      <c r="D73" s="149" t="s">
        <v>26</v>
      </c>
      <c r="E73" s="17" t="s">
        <v>69</v>
      </c>
      <c r="F73" s="148" t="s">
        <v>8</v>
      </c>
      <c r="G73" s="150" t="s">
        <v>70</v>
      </c>
      <c r="H73" s="150" t="s">
        <v>259</v>
      </c>
      <c r="I73" s="150" t="s">
        <v>260</v>
      </c>
      <c r="J73" s="150" t="s">
        <v>256</v>
      </c>
      <c r="K73" s="154">
        <v>42797</v>
      </c>
      <c r="L73" s="154">
        <v>43042</v>
      </c>
      <c r="M73" s="149" t="s">
        <v>257</v>
      </c>
      <c r="N73" s="149">
        <v>15.376175</v>
      </c>
      <c r="O73" s="149"/>
      <c r="P73" s="149"/>
      <c r="Q73" s="149"/>
      <c r="R73" s="149"/>
      <c r="S73" s="166">
        <v>15.376175</v>
      </c>
      <c r="T73" s="149" t="s">
        <v>75</v>
      </c>
      <c r="U73" s="166">
        <v>15.376175</v>
      </c>
      <c r="V73" s="166">
        <v>15.376175</v>
      </c>
      <c r="W73" s="158">
        <v>1</v>
      </c>
      <c r="X73" s="149" t="s">
        <v>238</v>
      </c>
      <c r="Y73" s="149" t="s">
        <v>76</v>
      </c>
      <c r="Z73" s="149">
        <v>113</v>
      </c>
      <c r="AA73" s="149"/>
      <c r="AB73" s="149"/>
      <c r="AC73" s="149">
        <v>113</v>
      </c>
      <c r="AD73" s="149" t="s">
        <v>77</v>
      </c>
      <c r="AE73" s="17" t="s">
        <v>78</v>
      </c>
      <c r="AF73" s="149"/>
      <c r="AG73" s="149"/>
      <c r="AH73" s="149"/>
    </row>
    <row r="74" s="138" customFormat="1" ht="16.5" customHeight="1" spans="1:34">
      <c r="A74" s="17">
        <v>66</v>
      </c>
      <c r="B74" s="58" t="s">
        <v>20</v>
      </c>
      <c r="C74" s="149" t="s">
        <v>21</v>
      </c>
      <c r="D74" s="149" t="s">
        <v>26</v>
      </c>
      <c r="E74" s="17" t="s">
        <v>261</v>
      </c>
      <c r="F74" s="149" t="s">
        <v>7</v>
      </c>
      <c r="G74" s="150" t="s">
        <v>89</v>
      </c>
      <c r="H74" s="150" t="s">
        <v>262</v>
      </c>
      <c r="I74" s="150" t="s">
        <v>238</v>
      </c>
      <c r="J74" s="150" t="s">
        <v>106</v>
      </c>
      <c r="K74" s="154">
        <v>43070</v>
      </c>
      <c r="L74" s="154">
        <v>43101</v>
      </c>
      <c r="M74" s="149" t="s">
        <v>257</v>
      </c>
      <c r="N74" s="149">
        <v>1.1642</v>
      </c>
      <c r="O74" s="149"/>
      <c r="P74" s="149"/>
      <c r="Q74" s="149"/>
      <c r="R74" s="149"/>
      <c r="S74" s="149">
        <v>1.1642</v>
      </c>
      <c r="T74" s="149" t="s">
        <v>75</v>
      </c>
      <c r="U74" s="149">
        <v>1.1642</v>
      </c>
      <c r="V74" s="149">
        <v>1.1642</v>
      </c>
      <c r="W74" s="158">
        <v>1</v>
      </c>
      <c r="X74" s="149" t="s">
        <v>238</v>
      </c>
      <c r="Y74" s="149" t="s">
        <v>94</v>
      </c>
      <c r="Z74" s="149">
        <v>30</v>
      </c>
      <c r="AA74" s="149"/>
      <c r="AB74" s="149"/>
      <c r="AC74" s="149">
        <v>30</v>
      </c>
      <c r="AD74" s="149" t="s">
        <v>95</v>
      </c>
      <c r="AE74" s="17" t="s">
        <v>78</v>
      </c>
      <c r="AF74" s="149" t="s">
        <v>96</v>
      </c>
      <c r="AG74" s="149" t="s">
        <v>216</v>
      </c>
      <c r="AH74" s="149"/>
    </row>
    <row r="75" s="138" customFormat="1" ht="16.5" customHeight="1" spans="1:34">
      <c r="A75" s="17">
        <v>67</v>
      </c>
      <c r="B75" s="58" t="s">
        <v>20</v>
      </c>
      <c r="C75" s="149" t="s">
        <v>21</v>
      </c>
      <c r="D75" s="149" t="s">
        <v>26</v>
      </c>
      <c r="E75" s="17" t="s">
        <v>261</v>
      </c>
      <c r="F75" s="149" t="s">
        <v>7</v>
      </c>
      <c r="G75" s="150" t="s">
        <v>89</v>
      </c>
      <c r="H75" s="150" t="s">
        <v>263</v>
      </c>
      <c r="I75" s="150" t="s">
        <v>238</v>
      </c>
      <c r="J75" s="150" t="s">
        <v>106</v>
      </c>
      <c r="K75" s="154">
        <v>43070</v>
      </c>
      <c r="L75" s="154">
        <v>43101</v>
      </c>
      <c r="M75" s="149" t="s">
        <v>257</v>
      </c>
      <c r="N75" s="149">
        <v>1.044</v>
      </c>
      <c r="O75" s="149"/>
      <c r="P75" s="149"/>
      <c r="Q75" s="149"/>
      <c r="R75" s="149"/>
      <c r="S75" s="149">
        <v>1.044</v>
      </c>
      <c r="T75" s="149" t="s">
        <v>75</v>
      </c>
      <c r="U75" s="149">
        <v>1.044</v>
      </c>
      <c r="V75" s="149">
        <v>1.044</v>
      </c>
      <c r="W75" s="158">
        <v>1</v>
      </c>
      <c r="X75" s="149" t="s">
        <v>238</v>
      </c>
      <c r="Y75" s="149" t="s">
        <v>94</v>
      </c>
      <c r="Z75" s="149">
        <v>13</v>
      </c>
      <c r="AA75" s="149"/>
      <c r="AB75" s="149"/>
      <c r="AC75" s="149">
        <v>13</v>
      </c>
      <c r="AD75" s="149" t="s">
        <v>95</v>
      </c>
      <c r="AE75" s="17" t="s">
        <v>78</v>
      </c>
      <c r="AF75" s="149" t="s">
        <v>96</v>
      </c>
      <c r="AG75" s="149" t="s">
        <v>176</v>
      </c>
      <c r="AH75" s="149"/>
    </row>
    <row r="76" s="138" customFormat="1" ht="16.5" customHeight="1" spans="1:34">
      <c r="A76" s="17">
        <v>68</v>
      </c>
      <c r="B76" s="58" t="s">
        <v>20</v>
      </c>
      <c r="C76" s="149" t="s">
        <v>21</v>
      </c>
      <c r="D76" s="149" t="s">
        <v>26</v>
      </c>
      <c r="E76" s="17" t="s">
        <v>261</v>
      </c>
      <c r="F76" s="149" t="s">
        <v>7</v>
      </c>
      <c r="G76" s="150" t="s">
        <v>89</v>
      </c>
      <c r="H76" s="150" t="s">
        <v>264</v>
      </c>
      <c r="I76" s="150" t="s">
        <v>238</v>
      </c>
      <c r="J76" s="150" t="s">
        <v>106</v>
      </c>
      <c r="K76" s="154">
        <v>43070</v>
      </c>
      <c r="L76" s="154">
        <v>43101</v>
      </c>
      <c r="M76" s="149" t="s">
        <v>257</v>
      </c>
      <c r="N76" s="149">
        <v>0.156</v>
      </c>
      <c r="O76" s="149"/>
      <c r="P76" s="149"/>
      <c r="Q76" s="149"/>
      <c r="R76" s="149"/>
      <c r="S76" s="149">
        <v>0.156</v>
      </c>
      <c r="T76" s="149" t="s">
        <v>75</v>
      </c>
      <c r="U76" s="149">
        <v>0.156</v>
      </c>
      <c r="V76" s="149">
        <v>0.156</v>
      </c>
      <c r="W76" s="158">
        <v>1</v>
      </c>
      <c r="X76" s="149" t="s">
        <v>238</v>
      </c>
      <c r="Y76" s="149" t="s">
        <v>94</v>
      </c>
      <c r="Z76" s="149">
        <v>20</v>
      </c>
      <c r="AA76" s="149"/>
      <c r="AB76" s="149"/>
      <c r="AC76" s="149">
        <v>20</v>
      </c>
      <c r="AD76" s="149" t="s">
        <v>95</v>
      </c>
      <c r="AE76" s="17" t="s">
        <v>78</v>
      </c>
      <c r="AF76" s="149" t="s">
        <v>96</v>
      </c>
      <c r="AG76" s="149" t="s">
        <v>265</v>
      </c>
      <c r="AH76" s="149"/>
    </row>
    <row r="77" s="138" customFormat="1" ht="16.5" customHeight="1" spans="1:34">
      <c r="A77" s="17">
        <v>69</v>
      </c>
      <c r="B77" s="58" t="s">
        <v>20</v>
      </c>
      <c r="C77" s="149" t="s">
        <v>21</v>
      </c>
      <c r="D77" s="149" t="s">
        <v>26</v>
      </c>
      <c r="E77" s="17" t="s">
        <v>177</v>
      </c>
      <c r="F77" s="149" t="s">
        <v>7</v>
      </c>
      <c r="G77" s="150" t="s">
        <v>99</v>
      </c>
      <c r="H77" s="150" t="s">
        <v>159</v>
      </c>
      <c r="I77" s="150" t="s">
        <v>238</v>
      </c>
      <c r="J77" s="150" t="s">
        <v>179</v>
      </c>
      <c r="K77" s="154">
        <v>43252</v>
      </c>
      <c r="L77" s="154">
        <v>43282</v>
      </c>
      <c r="M77" s="149" t="s">
        <v>257</v>
      </c>
      <c r="N77" s="149">
        <v>0.987</v>
      </c>
      <c r="O77" s="149"/>
      <c r="P77" s="149"/>
      <c r="Q77" s="149"/>
      <c r="R77" s="149"/>
      <c r="S77" s="150">
        <v>0.987</v>
      </c>
      <c r="T77" s="149" t="s">
        <v>75</v>
      </c>
      <c r="U77" s="150">
        <v>0.987</v>
      </c>
      <c r="V77" s="150">
        <v>0.987</v>
      </c>
      <c r="W77" s="158">
        <v>1</v>
      </c>
      <c r="X77" s="149" t="s">
        <v>238</v>
      </c>
      <c r="Y77" s="149" t="s">
        <v>94</v>
      </c>
      <c r="Z77" s="149">
        <v>45</v>
      </c>
      <c r="AA77" s="149"/>
      <c r="AB77" s="149"/>
      <c r="AC77" s="149">
        <v>45</v>
      </c>
      <c r="AD77" s="149" t="s">
        <v>95</v>
      </c>
      <c r="AE77" s="17" t="s">
        <v>78</v>
      </c>
      <c r="AF77" s="149" t="s">
        <v>96</v>
      </c>
      <c r="AG77" s="149" t="s">
        <v>247</v>
      </c>
      <c r="AH77" s="149"/>
    </row>
    <row r="78" s="138" customFormat="1" ht="16.5" customHeight="1" spans="1:34">
      <c r="A78" s="17">
        <v>70</v>
      </c>
      <c r="B78" s="58" t="s">
        <v>20</v>
      </c>
      <c r="C78" s="149" t="s">
        <v>21</v>
      </c>
      <c r="D78" s="149" t="s">
        <v>26</v>
      </c>
      <c r="E78" s="17" t="s">
        <v>126</v>
      </c>
      <c r="F78" s="149" t="s">
        <v>11</v>
      </c>
      <c r="G78" s="149" t="s">
        <v>99</v>
      </c>
      <c r="H78" s="150" t="s">
        <v>266</v>
      </c>
      <c r="I78" s="150" t="s">
        <v>238</v>
      </c>
      <c r="J78" s="150" t="s">
        <v>179</v>
      </c>
      <c r="K78" s="154">
        <v>43252</v>
      </c>
      <c r="L78" s="154">
        <v>43282</v>
      </c>
      <c r="M78" s="149" t="s">
        <v>257</v>
      </c>
      <c r="N78" s="149">
        <v>0.4473</v>
      </c>
      <c r="O78" s="149"/>
      <c r="P78" s="149"/>
      <c r="Q78" s="149"/>
      <c r="R78" s="149"/>
      <c r="S78" s="150">
        <v>0.4473</v>
      </c>
      <c r="T78" s="149" t="s">
        <v>75</v>
      </c>
      <c r="U78" s="150">
        <v>0.4473</v>
      </c>
      <c r="V78" s="150">
        <v>0.4473</v>
      </c>
      <c r="W78" s="158">
        <v>1</v>
      </c>
      <c r="X78" s="149" t="s">
        <v>238</v>
      </c>
      <c r="Y78" s="149" t="s">
        <v>94</v>
      </c>
      <c r="Z78" s="149">
        <v>26</v>
      </c>
      <c r="AA78" s="149"/>
      <c r="AB78" s="149"/>
      <c r="AC78" s="149">
        <v>26</v>
      </c>
      <c r="AD78" s="149" t="s">
        <v>130</v>
      </c>
      <c r="AE78" s="17" t="s">
        <v>78</v>
      </c>
      <c r="AF78" s="149"/>
      <c r="AG78" s="149"/>
      <c r="AH78" s="149"/>
    </row>
    <row r="79" s="138" customFormat="1" ht="16.5" customHeight="1" spans="1:34">
      <c r="A79" s="17">
        <v>71</v>
      </c>
      <c r="B79" s="58" t="s">
        <v>20</v>
      </c>
      <c r="C79" s="149" t="s">
        <v>21</v>
      </c>
      <c r="D79" s="149" t="s">
        <v>26</v>
      </c>
      <c r="E79" s="17" t="s">
        <v>267</v>
      </c>
      <c r="F79" s="149" t="s">
        <v>7</v>
      </c>
      <c r="G79" s="150" t="s">
        <v>89</v>
      </c>
      <c r="H79" s="150" t="s">
        <v>268</v>
      </c>
      <c r="I79" s="150" t="s">
        <v>238</v>
      </c>
      <c r="J79" s="150" t="s">
        <v>167</v>
      </c>
      <c r="K79" s="154">
        <v>43252</v>
      </c>
      <c r="L79" s="154">
        <v>43313</v>
      </c>
      <c r="M79" s="149" t="s">
        <v>93</v>
      </c>
      <c r="N79" s="149">
        <v>1.5965</v>
      </c>
      <c r="O79" s="149"/>
      <c r="P79" s="149"/>
      <c r="Q79" s="149"/>
      <c r="R79" s="149"/>
      <c r="S79" s="149">
        <v>1.5965</v>
      </c>
      <c r="T79" s="149" t="s">
        <v>75</v>
      </c>
      <c r="U79" s="149">
        <v>1.5965</v>
      </c>
      <c r="V79" s="149">
        <v>1.5965</v>
      </c>
      <c r="W79" s="158">
        <v>1</v>
      </c>
      <c r="X79" s="149" t="s">
        <v>238</v>
      </c>
      <c r="Y79" s="149" t="s">
        <v>94</v>
      </c>
      <c r="Z79" s="149">
        <v>40</v>
      </c>
      <c r="AA79" s="149"/>
      <c r="AB79" s="149"/>
      <c r="AC79" s="149">
        <v>40</v>
      </c>
      <c r="AD79" s="149" t="s">
        <v>95</v>
      </c>
      <c r="AE79" s="17" t="s">
        <v>78</v>
      </c>
      <c r="AF79" s="149" t="s">
        <v>96</v>
      </c>
      <c r="AG79" s="149" t="s">
        <v>221</v>
      </c>
      <c r="AH79" s="149"/>
    </row>
    <row r="80" s="138" customFormat="1" ht="16.5" customHeight="1" spans="1:34">
      <c r="A80" s="17">
        <v>72</v>
      </c>
      <c r="B80" s="58" t="s">
        <v>20</v>
      </c>
      <c r="C80" s="149" t="s">
        <v>21</v>
      </c>
      <c r="D80" s="149" t="s">
        <v>26</v>
      </c>
      <c r="E80" s="17" t="s">
        <v>267</v>
      </c>
      <c r="F80" s="149" t="s">
        <v>7</v>
      </c>
      <c r="G80" s="150" t="s">
        <v>89</v>
      </c>
      <c r="H80" s="150" t="s">
        <v>269</v>
      </c>
      <c r="I80" s="150" t="s">
        <v>238</v>
      </c>
      <c r="J80" s="150" t="s">
        <v>167</v>
      </c>
      <c r="K80" s="154">
        <v>43252</v>
      </c>
      <c r="L80" s="154">
        <v>43313</v>
      </c>
      <c r="M80" s="149" t="s">
        <v>93</v>
      </c>
      <c r="N80" s="149">
        <v>0.924</v>
      </c>
      <c r="O80" s="149"/>
      <c r="P80" s="149"/>
      <c r="Q80" s="149"/>
      <c r="R80" s="149"/>
      <c r="S80" s="149">
        <v>0.924</v>
      </c>
      <c r="T80" s="149" t="s">
        <v>75</v>
      </c>
      <c r="U80" s="149">
        <v>0.924</v>
      </c>
      <c r="V80" s="149">
        <v>0.924</v>
      </c>
      <c r="W80" s="158">
        <v>1</v>
      </c>
      <c r="X80" s="149" t="s">
        <v>238</v>
      </c>
      <c r="Y80" s="149" t="s">
        <v>94</v>
      </c>
      <c r="Z80" s="149">
        <v>21</v>
      </c>
      <c r="AA80" s="149"/>
      <c r="AB80" s="149"/>
      <c r="AC80" s="149">
        <v>21</v>
      </c>
      <c r="AD80" s="149" t="s">
        <v>95</v>
      </c>
      <c r="AE80" s="17" t="s">
        <v>78</v>
      </c>
      <c r="AF80" s="149" t="s">
        <v>96</v>
      </c>
      <c r="AG80" s="149" t="s">
        <v>244</v>
      </c>
      <c r="AH80" s="149"/>
    </row>
    <row r="81" s="138" customFormat="1" ht="16.5" customHeight="1" spans="1:34">
      <c r="A81" s="17">
        <v>73</v>
      </c>
      <c r="B81" s="58" t="s">
        <v>20</v>
      </c>
      <c r="C81" s="149" t="s">
        <v>21</v>
      </c>
      <c r="D81" s="149" t="s">
        <v>26</v>
      </c>
      <c r="E81" s="17" t="s">
        <v>267</v>
      </c>
      <c r="F81" s="149" t="s">
        <v>7</v>
      </c>
      <c r="G81" s="150" t="s">
        <v>89</v>
      </c>
      <c r="H81" s="150" t="s">
        <v>270</v>
      </c>
      <c r="I81" s="150" t="s">
        <v>238</v>
      </c>
      <c r="J81" s="150" t="s">
        <v>167</v>
      </c>
      <c r="K81" s="154">
        <v>43252</v>
      </c>
      <c r="L81" s="154">
        <v>43313</v>
      </c>
      <c r="M81" s="149" t="s">
        <v>93</v>
      </c>
      <c r="N81" s="149">
        <v>0.8925</v>
      </c>
      <c r="O81" s="149"/>
      <c r="P81" s="149"/>
      <c r="Q81" s="149"/>
      <c r="R81" s="149"/>
      <c r="S81" s="149">
        <v>0.8925</v>
      </c>
      <c r="T81" s="149" t="s">
        <v>75</v>
      </c>
      <c r="U81" s="149">
        <v>0.8925</v>
      </c>
      <c r="V81" s="149">
        <v>0.8925</v>
      </c>
      <c r="W81" s="158">
        <v>1</v>
      </c>
      <c r="X81" s="149" t="s">
        <v>238</v>
      </c>
      <c r="Y81" s="149" t="s">
        <v>94</v>
      </c>
      <c r="Z81" s="149">
        <v>55</v>
      </c>
      <c r="AA81" s="149"/>
      <c r="AB81" s="149"/>
      <c r="AC81" s="149">
        <v>55</v>
      </c>
      <c r="AD81" s="149" t="s">
        <v>95</v>
      </c>
      <c r="AE81" s="17" t="s">
        <v>78</v>
      </c>
      <c r="AF81" s="149" t="s">
        <v>96</v>
      </c>
      <c r="AG81" s="149" t="s">
        <v>271</v>
      </c>
      <c r="AH81" s="149"/>
    </row>
    <row r="82" s="138" customFormat="1" ht="16.5" customHeight="1" spans="1:34">
      <c r="A82" s="17">
        <v>74</v>
      </c>
      <c r="B82" s="58" t="s">
        <v>20</v>
      </c>
      <c r="C82" s="149" t="s">
        <v>21</v>
      </c>
      <c r="D82" s="149" t="s">
        <v>26</v>
      </c>
      <c r="E82" s="17" t="s">
        <v>267</v>
      </c>
      <c r="F82" s="149" t="s">
        <v>7</v>
      </c>
      <c r="G82" s="150" t="s">
        <v>89</v>
      </c>
      <c r="H82" s="150" t="s">
        <v>272</v>
      </c>
      <c r="I82" s="150" t="s">
        <v>238</v>
      </c>
      <c r="J82" s="150" t="s">
        <v>167</v>
      </c>
      <c r="K82" s="154">
        <v>43252</v>
      </c>
      <c r="L82" s="154">
        <v>43313</v>
      </c>
      <c r="M82" s="149" t="s">
        <v>93</v>
      </c>
      <c r="N82" s="149">
        <v>1.1169</v>
      </c>
      <c r="O82" s="149"/>
      <c r="P82" s="149"/>
      <c r="Q82" s="149"/>
      <c r="R82" s="149"/>
      <c r="S82" s="149">
        <v>1.1169</v>
      </c>
      <c r="T82" s="149" t="s">
        <v>75</v>
      </c>
      <c r="U82" s="149">
        <v>1.1169</v>
      </c>
      <c r="V82" s="149">
        <v>1.1169</v>
      </c>
      <c r="W82" s="158">
        <v>1</v>
      </c>
      <c r="X82" s="149" t="s">
        <v>238</v>
      </c>
      <c r="Y82" s="149" t="s">
        <v>94</v>
      </c>
      <c r="Z82" s="149">
        <v>40</v>
      </c>
      <c r="AA82" s="149"/>
      <c r="AB82" s="149"/>
      <c r="AC82" s="149">
        <v>40</v>
      </c>
      <c r="AD82" s="149" t="s">
        <v>95</v>
      </c>
      <c r="AE82" s="17" t="s">
        <v>78</v>
      </c>
      <c r="AF82" s="149" t="s">
        <v>96</v>
      </c>
      <c r="AG82" s="149" t="s">
        <v>221</v>
      </c>
      <c r="AH82" s="149"/>
    </row>
    <row r="83" s="138" customFormat="1" ht="16.5" customHeight="1" spans="1:34">
      <c r="A83" s="17">
        <v>75</v>
      </c>
      <c r="B83" s="58" t="s">
        <v>20</v>
      </c>
      <c r="C83" s="149" t="s">
        <v>21</v>
      </c>
      <c r="D83" s="149" t="s">
        <v>26</v>
      </c>
      <c r="E83" s="17" t="s">
        <v>267</v>
      </c>
      <c r="F83" s="149" t="s">
        <v>7</v>
      </c>
      <c r="G83" s="150" t="s">
        <v>89</v>
      </c>
      <c r="H83" s="150" t="s">
        <v>273</v>
      </c>
      <c r="I83" s="150" t="s">
        <v>238</v>
      </c>
      <c r="J83" s="150" t="s">
        <v>167</v>
      </c>
      <c r="K83" s="154">
        <v>43252</v>
      </c>
      <c r="L83" s="154">
        <v>43313</v>
      </c>
      <c r="M83" s="149" t="s">
        <v>93</v>
      </c>
      <c r="N83" s="149">
        <v>0.477</v>
      </c>
      <c r="O83" s="149"/>
      <c r="P83" s="149"/>
      <c r="Q83" s="149"/>
      <c r="R83" s="149"/>
      <c r="S83" s="149">
        <v>0.477</v>
      </c>
      <c r="T83" s="149" t="s">
        <v>75</v>
      </c>
      <c r="U83" s="149">
        <v>0.477</v>
      </c>
      <c r="V83" s="149">
        <v>0.477</v>
      </c>
      <c r="W83" s="158">
        <v>1</v>
      </c>
      <c r="X83" s="149" t="s">
        <v>238</v>
      </c>
      <c r="Y83" s="149" t="s">
        <v>94</v>
      </c>
      <c r="Z83" s="149">
        <v>3</v>
      </c>
      <c r="AA83" s="149"/>
      <c r="AB83" s="149"/>
      <c r="AC83" s="149">
        <v>3</v>
      </c>
      <c r="AD83" s="149" t="s">
        <v>95</v>
      </c>
      <c r="AE83" s="17" t="s">
        <v>78</v>
      </c>
      <c r="AF83" s="149" t="s">
        <v>96</v>
      </c>
      <c r="AG83" s="149" t="s">
        <v>274</v>
      </c>
      <c r="AH83" s="149"/>
    </row>
    <row r="84" s="138" customFormat="1" ht="16.5" customHeight="1" spans="1:34">
      <c r="A84" s="17">
        <v>76</v>
      </c>
      <c r="B84" s="58" t="s">
        <v>20</v>
      </c>
      <c r="C84" s="149" t="s">
        <v>21</v>
      </c>
      <c r="D84" s="149" t="s">
        <v>26</v>
      </c>
      <c r="E84" s="17" t="s">
        <v>267</v>
      </c>
      <c r="F84" s="149" t="s">
        <v>7</v>
      </c>
      <c r="G84" s="150" t="s">
        <v>89</v>
      </c>
      <c r="H84" s="150" t="s">
        <v>275</v>
      </c>
      <c r="I84" s="150" t="s">
        <v>238</v>
      </c>
      <c r="J84" s="150" t="s">
        <v>167</v>
      </c>
      <c r="K84" s="154">
        <v>43252</v>
      </c>
      <c r="L84" s="154">
        <v>43313</v>
      </c>
      <c r="M84" s="149" t="s">
        <v>93</v>
      </c>
      <c r="N84" s="149">
        <v>0.5159</v>
      </c>
      <c r="O84" s="149"/>
      <c r="P84" s="149"/>
      <c r="Q84" s="149"/>
      <c r="R84" s="149"/>
      <c r="S84" s="150">
        <v>5.0069</v>
      </c>
      <c r="T84" s="149" t="s">
        <v>75</v>
      </c>
      <c r="U84" s="150">
        <v>5.0069</v>
      </c>
      <c r="V84" s="150">
        <v>5.0069</v>
      </c>
      <c r="W84" s="158">
        <v>1</v>
      </c>
      <c r="X84" s="149" t="s">
        <v>238</v>
      </c>
      <c r="Y84" s="149" t="s">
        <v>94</v>
      </c>
      <c r="Z84" s="149">
        <v>55</v>
      </c>
      <c r="AA84" s="149"/>
      <c r="AB84" s="149"/>
      <c r="AC84" s="149">
        <v>55</v>
      </c>
      <c r="AD84" s="149" t="s">
        <v>95</v>
      </c>
      <c r="AE84" s="17" t="s">
        <v>78</v>
      </c>
      <c r="AF84" s="149" t="s">
        <v>96</v>
      </c>
      <c r="AG84" s="149" t="s">
        <v>271</v>
      </c>
      <c r="AH84" s="149"/>
    </row>
    <row r="85" s="138" customFormat="1" ht="16.5" customHeight="1" spans="1:34">
      <c r="A85" s="17">
        <v>77</v>
      </c>
      <c r="B85" s="58" t="s">
        <v>20</v>
      </c>
      <c r="C85" s="149" t="s">
        <v>21</v>
      </c>
      <c r="D85" s="149" t="s">
        <v>26</v>
      </c>
      <c r="E85" s="17" t="s">
        <v>113</v>
      </c>
      <c r="F85" s="148" t="s">
        <v>8</v>
      </c>
      <c r="G85" s="150" t="s">
        <v>70</v>
      </c>
      <c r="H85" s="150" t="s">
        <v>276</v>
      </c>
      <c r="I85" s="150" t="s">
        <v>277</v>
      </c>
      <c r="J85" s="150" t="s">
        <v>278</v>
      </c>
      <c r="K85" s="154">
        <v>43282</v>
      </c>
      <c r="L85" s="154">
        <v>43374</v>
      </c>
      <c r="M85" s="149" t="s">
        <v>74</v>
      </c>
      <c r="N85" s="149">
        <v>5.6</v>
      </c>
      <c r="O85" s="149"/>
      <c r="P85" s="149"/>
      <c r="Q85" s="149"/>
      <c r="R85" s="149"/>
      <c r="S85" s="150">
        <v>5.6</v>
      </c>
      <c r="T85" s="149" t="s">
        <v>75</v>
      </c>
      <c r="U85" s="150">
        <v>5.6</v>
      </c>
      <c r="V85" s="150">
        <v>5.6</v>
      </c>
      <c r="W85" s="158">
        <v>1</v>
      </c>
      <c r="X85" s="149" t="s">
        <v>238</v>
      </c>
      <c r="Y85" s="149" t="s">
        <v>84</v>
      </c>
      <c r="Z85" s="149">
        <v>357</v>
      </c>
      <c r="AA85" s="149"/>
      <c r="AB85" s="149"/>
      <c r="AC85" s="149">
        <v>357</v>
      </c>
      <c r="AD85" s="149" t="s">
        <v>116</v>
      </c>
      <c r="AE85" s="17" t="s">
        <v>78</v>
      </c>
      <c r="AF85" s="149"/>
      <c r="AG85" s="149"/>
      <c r="AH85" s="149"/>
    </row>
    <row r="86" s="138" customFormat="1" ht="16.5" customHeight="1" spans="1:34">
      <c r="A86" s="17">
        <v>78</v>
      </c>
      <c r="B86" s="58" t="s">
        <v>20</v>
      </c>
      <c r="C86" s="149" t="s">
        <v>21</v>
      </c>
      <c r="D86" s="149" t="s">
        <v>26</v>
      </c>
      <c r="E86" s="17" t="s">
        <v>69</v>
      </c>
      <c r="F86" s="148" t="s">
        <v>8</v>
      </c>
      <c r="G86" s="150" t="s">
        <v>70</v>
      </c>
      <c r="H86" s="150" t="s">
        <v>279</v>
      </c>
      <c r="I86" s="150" t="s">
        <v>260</v>
      </c>
      <c r="J86" s="150" t="s">
        <v>230</v>
      </c>
      <c r="K86" s="154">
        <v>43344</v>
      </c>
      <c r="L86" s="154">
        <v>43435</v>
      </c>
      <c r="M86" s="149" t="s">
        <v>93</v>
      </c>
      <c r="N86" s="150">
        <v>12.436784</v>
      </c>
      <c r="O86" s="149"/>
      <c r="P86" s="149"/>
      <c r="Q86" s="149"/>
      <c r="R86" s="149"/>
      <c r="S86" s="150">
        <v>12.436784</v>
      </c>
      <c r="T86" s="149" t="s">
        <v>75</v>
      </c>
      <c r="U86" s="150">
        <v>12.436784</v>
      </c>
      <c r="V86" s="150">
        <v>12.436784</v>
      </c>
      <c r="W86" s="158">
        <v>1</v>
      </c>
      <c r="X86" s="149" t="s">
        <v>238</v>
      </c>
      <c r="Y86" s="149" t="s">
        <v>84</v>
      </c>
      <c r="Z86" s="149">
        <v>113</v>
      </c>
      <c r="AA86" s="149"/>
      <c r="AB86" s="149"/>
      <c r="AC86" s="149">
        <v>113</v>
      </c>
      <c r="AD86" s="149" t="s">
        <v>77</v>
      </c>
      <c r="AE86" s="17" t="s">
        <v>78</v>
      </c>
      <c r="AF86" s="149"/>
      <c r="AG86" s="149"/>
      <c r="AH86" s="149"/>
    </row>
    <row r="87" s="138" customFormat="1" ht="16.5" customHeight="1" spans="1:34">
      <c r="A87" s="17">
        <v>79</v>
      </c>
      <c r="B87" s="58" t="s">
        <v>20</v>
      </c>
      <c r="C87" s="149" t="s">
        <v>21</v>
      </c>
      <c r="D87" s="149" t="s">
        <v>26</v>
      </c>
      <c r="E87" s="17" t="s">
        <v>280</v>
      </c>
      <c r="F87" s="149" t="s">
        <v>9</v>
      </c>
      <c r="G87" s="149" t="s">
        <v>99</v>
      </c>
      <c r="H87" s="150" t="s">
        <v>281</v>
      </c>
      <c r="I87" s="150" t="s">
        <v>238</v>
      </c>
      <c r="J87" s="150" t="s">
        <v>196</v>
      </c>
      <c r="K87" s="154">
        <v>43374</v>
      </c>
      <c r="L87" s="154">
        <v>43435</v>
      </c>
      <c r="M87" s="149" t="s">
        <v>257</v>
      </c>
      <c r="N87" s="149">
        <v>128.918351</v>
      </c>
      <c r="O87" s="149"/>
      <c r="P87" s="149"/>
      <c r="Q87" s="149"/>
      <c r="R87" s="149"/>
      <c r="S87" s="149">
        <v>128.918351</v>
      </c>
      <c r="T87" s="149" t="s">
        <v>75</v>
      </c>
      <c r="U87" s="149">
        <v>128.918351</v>
      </c>
      <c r="V87" s="149">
        <v>128.918351</v>
      </c>
      <c r="W87" s="158">
        <v>1</v>
      </c>
      <c r="X87" s="149" t="s">
        <v>238</v>
      </c>
      <c r="Y87" s="149" t="s">
        <v>124</v>
      </c>
      <c r="Z87" s="149">
        <v>79</v>
      </c>
      <c r="AA87" s="149"/>
      <c r="AB87" s="149"/>
      <c r="AC87" s="149">
        <v>79</v>
      </c>
      <c r="AD87" s="149" t="s">
        <v>95</v>
      </c>
      <c r="AE87" s="17" t="s">
        <v>78</v>
      </c>
      <c r="AF87" s="149" t="s">
        <v>282</v>
      </c>
      <c r="AG87" s="149" t="s">
        <v>283</v>
      </c>
      <c r="AH87" s="149"/>
    </row>
    <row r="88" s="138" customFormat="1" ht="16.5" customHeight="1" spans="1:34">
      <c r="A88" s="17">
        <v>80</v>
      </c>
      <c r="B88" s="58" t="s">
        <v>20</v>
      </c>
      <c r="C88" s="149" t="s">
        <v>21</v>
      </c>
      <c r="D88" s="149" t="s">
        <v>26</v>
      </c>
      <c r="E88" s="17" t="s">
        <v>121</v>
      </c>
      <c r="F88" s="149" t="s">
        <v>10</v>
      </c>
      <c r="G88" s="93" t="s">
        <v>99</v>
      </c>
      <c r="H88" s="17" t="s">
        <v>284</v>
      </c>
      <c r="I88" s="150" t="s">
        <v>238</v>
      </c>
      <c r="J88" s="150" t="s">
        <v>123</v>
      </c>
      <c r="K88" s="154">
        <v>43405</v>
      </c>
      <c r="L88" s="154">
        <v>43435</v>
      </c>
      <c r="M88" s="149" t="s">
        <v>93</v>
      </c>
      <c r="N88" s="149">
        <v>0.156</v>
      </c>
      <c r="O88" s="149"/>
      <c r="P88" s="149"/>
      <c r="Q88" s="149"/>
      <c r="R88" s="149"/>
      <c r="S88" s="149">
        <v>0.156</v>
      </c>
      <c r="T88" s="149" t="s">
        <v>75</v>
      </c>
      <c r="U88" s="149">
        <v>0.156</v>
      </c>
      <c r="V88" s="149">
        <v>0.156</v>
      </c>
      <c r="W88" s="158">
        <v>1</v>
      </c>
      <c r="X88" s="149" t="s">
        <v>238</v>
      </c>
      <c r="Y88" s="149" t="s">
        <v>124</v>
      </c>
      <c r="Z88" s="149">
        <v>78</v>
      </c>
      <c r="AA88" s="149"/>
      <c r="AB88" s="149"/>
      <c r="AC88" s="149">
        <v>78</v>
      </c>
      <c r="AD88" s="149" t="s">
        <v>125</v>
      </c>
      <c r="AE88" s="17" t="s">
        <v>78</v>
      </c>
      <c r="AF88" s="149"/>
      <c r="AG88" s="149"/>
      <c r="AH88" s="149"/>
    </row>
    <row r="89" s="138" customFormat="1" ht="16.5" customHeight="1" spans="1:34">
      <c r="A89" s="17">
        <v>81</v>
      </c>
      <c r="B89" s="58" t="s">
        <v>20</v>
      </c>
      <c r="C89" s="149" t="s">
        <v>21</v>
      </c>
      <c r="D89" s="149" t="s">
        <v>26</v>
      </c>
      <c r="E89" s="17" t="s">
        <v>285</v>
      </c>
      <c r="F89" s="149" t="s">
        <v>7</v>
      </c>
      <c r="G89" s="93" t="s">
        <v>89</v>
      </c>
      <c r="H89" s="150" t="s">
        <v>286</v>
      </c>
      <c r="I89" s="150" t="s">
        <v>238</v>
      </c>
      <c r="J89" s="150" t="s">
        <v>123</v>
      </c>
      <c r="K89" s="154">
        <v>43405</v>
      </c>
      <c r="L89" s="154">
        <v>43435</v>
      </c>
      <c r="M89" s="149" t="s">
        <v>93</v>
      </c>
      <c r="N89" s="149">
        <v>3.45</v>
      </c>
      <c r="O89" s="149"/>
      <c r="P89" s="149"/>
      <c r="Q89" s="149"/>
      <c r="R89" s="149"/>
      <c r="S89" s="149">
        <v>3.45</v>
      </c>
      <c r="T89" s="149" t="s">
        <v>75</v>
      </c>
      <c r="U89" s="149">
        <v>3.45</v>
      </c>
      <c r="V89" s="149">
        <v>3.45</v>
      </c>
      <c r="W89" s="158">
        <v>1</v>
      </c>
      <c r="X89" s="149" t="s">
        <v>238</v>
      </c>
      <c r="Y89" s="149" t="s">
        <v>94</v>
      </c>
      <c r="Z89" s="149">
        <v>34</v>
      </c>
      <c r="AA89" s="149"/>
      <c r="AB89" s="149"/>
      <c r="AC89" s="149">
        <v>34</v>
      </c>
      <c r="AD89" s="149" t="s">
        <v>95</v>
      </c>
      <c r="AE89" s="17" t="s">
        <v>78</v>
      </c>
      <c r="AF89" s="149" t="s">
        <v>96</v>
      </c>
      <c r="AG89" s="149" t="s">
        <v>287</v>
      </c>
      <c r="AH89" s="149"/>
    </row>
    <row r="90" s="138" customFormat="1" ht="16.5" customHeight="1" spans="1:34">
      <c r="A90" s="17">
        <v>82</v>
      </c>
      <c r="B90" s="58" t="s">
        <v>20</v>
      </c>
      <c r="C90" s="149" t="s">
        <v>21</v>
      </c>
      <c r="D90" s="149" t="s">
        <v>26</v>
      </c>
      <c r="E90" s="17" t="s">
        <v>288</v>
      </c>
      <c r="F90" s="149" t="s">
        <v>7</v>
      </c>
      <c r="G90" s="93" t="s">
        <v>99</v>
      </c>
      <c r="H90" s="150" t="s">
        <v>289</v>
      </c>
      <c r="I90" s="150" t="s">
        <v>238</v>
      </c>
      <c r="J90" s="150" t="s">
        <v>123</v>
      </c>
      <c r="K90" s="154">
        <v>43405</v>
      </c>
      <c r="L90" s="154">
        <v>43435</v>
      </c>
      <c r="M90" s="149" t="s">
        <v>120</v>
      </c>
      <c r="N90" s="149">
        <v>1.6</v>
      </c>
      <c r="O90" s="149"/>
      <c r="P90" s="149"/>
      <c r="Q90" s="149"/>
      <c r="R90" s="149"/>
      <c r="S90" s="149">
        <v>1.6</v>
      </c>
      <c r="T90" s="149" t="s">
        <v>75</v>
      </c>
      <c r="U90" s="149">
        <v>1.6</v>
      </c>
      <c r="V90" s="149">
        <v>1.6</v>
      </c>
      <c r="W90" s="158">
        <v>1</v>
      </c>
      <c r="X90" s="149" t="s">
        <v>238</v>
      </c>
      <c r="Y90" s="149" t="s">
        <v>94</v>
      </c>
      <c r="Z90" s="149">
        <v>38</v>
      </c>
      <c r="AA90" s="149"/>
      <c r="AB90" s="149"/>
      <c r="AC90" s="149">
        <v>38</v>
      </c>
      <c r="AD90" s="149" t="s">
        <v>95</v>
      </c>
      <c r="AE90" s="17" t="s">
        <v>78</v>
      </c>
      <c r="AF90" s="149" t="s">
        <v>96</v>
      </c>
      <c r="AG90" s="149" t="s">
        <v>223</v>
      </c>
      <c r="AH90" s="149"/>
    </row>
    <row r="91" s="138" customFormat="1" ht="16.5" customHeight="1" spans="1:34">
      <c r="A91" s="17">
        <v>83</v>
      </c>
      <c r="B91" s="58" t="s">
        <v>20</v>
      </c>
      <c r="C91" s="149" t="s">
        <v>21</v>
      </c>
      <c r="D91" s="149" t="s">
        <v>26</v>
      </c>
      <c r="E91" s="17" t="s">
        <v>113</v>
      </c>
      <c r="F91" s="149" t="s">
        <v>8</v>
      </c>
      <c r="G91" s="93" t="s">
        <v>70</v>
      </c>
      <c r="H91" s="150" t="s">
        <v>290</v>
      </c>
      <c r="I91" s="150" t="s">
        <v>291</v>
      </c>
      <c r="J91" s="150" t="s">
        <v>123</v>
      </c>
      <c r="K91" s="154">
        <v>43405</v>
      </c>
      <c r="L91" s="154">
        <v>43435</v>
      </c>
      <c r="M91" s="149" t="s">
        <v>74</v>
      </c>
      <c r="N91" s="149">
        <v>2</v>
      </c>
      <c r="O91" s="149"/>
      <c r="P91" s="149"/>
      <c r="Q91" s="149"/>
      <c r="R91" s="149"/>
      <c r="S91" s="149">
        <v>2</v>
      </c>
      <c r="T91" s="149" t="s">
        <v>75</v>
      </c>
      <c r="U91" s="149">
        <v>2</v>
      </c>
      <c r="V91" s="149">
        <v>2</v>
      </c>
      <c r="W91" s="158">
        <v>1</v>
      </c>
      <c r="X91" s="149" t="s">
        <v>238</v>
      </c>
      <c r="Y91" s="149" t="s">
        <v>84</v>
      </c>
      <c r="Z91" s="149">
        <v>87</v>
      </c>
      <c r="AA91" s="149"/>
      <c r="AB91" s="149"/>
      <c r="AC91" s="149">
        <v>87</v>
      </c>
      <c r="AD91" s="149" t="s">
        <v>116</v>
      </c>
      <c r="AE91" s="17" t="s">
        <v>78</v>
      </c>
      <c r="AF91" s="149"/>
      <c r="AG91" s="149"/>
      <c r="AH91" s="149"/>
    </row>
    <row r="92" s="138" customFormat="1" ht="16.5" customHeight="1" spans="1:34">
      <c r="A92" s="17">
        <v>84</v>
      </c>
      <c r="B92" s="58" t="s">
        <v>20</v>
      </c>
      <c r="C92" s="149" t="s">
        <v>21</v>
      </c>
      <c r="D92" s="149" t="s">
        <v>26</v>
      </c>
      <c r="E92" s="17" t="s">
        <v>113</v>
      </c>
      <c r="F92" s="149" t="s">
        <v>8</v>
      </c>
      <c r="G92" s="93" t="s">
        <v>70</v>
      </c>
      <c r="H92" s="150" t="s">
        <v>292</v>
      </c>
      <c r="I92" s="150" t="s">
        <v>260</v>
      </c>
      <c r="J92" s="150" t="s">
        <v>123</v>
      </c>
      <c r="K92" s="154">
        <v>43405</v>
      </c>
      <c r="L92" s="154">
        <v>43435</v>
      </c>
      <c r="M92" s="149" t="s">
        <v>257</v>
      </c>
      <c r="N92" s="149">
        <v>0.495702</v>
      </c>
      <c r="O92" s="149"/>
      <c r="P92" s="149"/>
      <c r="Q92" s="149"/>
      <c r="R92" s="149"/>
      <c r="S92" s="149">
        <v>0.495702</v>
      </c>
      <c r="T92" s="149" t="s">
        <v>75</v>
      </c>
      <c r="U92" s="149">
        <v>0.495702</v>
      </c>
      <c r="V92" s="149">
        <v>0.495702</v>
      </c>
      <c r="W92" s="158">
        <v>1</v>
      </c>
      <c r="X92" s="149" t="s">
        <v>238</v>
      </c>
      <c r="Y92" s="149" t="s">
        <v>84</v>
      </c>
      <c r="Z92" s="149">
        <v>113</v>
      </c>
      <c r="AA92" s="149"/>
      <c r="AB92" s="149"/>
      <c r="AC92" s="149">
        <v>113</v>
      </c>
      <c r="AD92" s="149" t="s">
        <v>116</v>
      </c>
      <c r="AE92" s="17" t="s">
        <v>78</v>
      </c>
      <c r="AF92" s="149"/>
      <c r="AG92" s="149"/>
      <c r="AH92" s="149"/>
    </row>
    <row r="93" s="138" customFormat="1" ht="16.5" customHeight="1" spans="1:34">
      <c r="A93" s="17">
        <v>85</v>
      </c>
      <c r="B93" s="58" t="s">
        <v>20</v>
      </c>
      <c r="C93" s="149" t="s">
        <v>21</v>
      </c>
      <c r="D93" s="149" t="s">
        <v>28</v>
      </c>
      <c r="E93" s="17" t="s">
        <v>79</v>
      </c>
      <c r="F93" s="148" t="s">
        <v>8</v>
      </c>
      <c r="G93" s="150" t="s">
        <v>70</v>
      </c>
      <c r="H93" s="150" t="s">
        <v>293</v>
      </c>
      <c r="I93" s="150" t="s">
        <v>294</v>
      </c>
      <c r="J93" s="150" t="s">
        <v>295</v>
      </c>
      <c r="K93" s="154">
        <v>42583</v>
      </c>
      <c r="L93" s="154">
        <v>42644</v>
      </c>
      <c r="M93" s="149" t="s">
        <v>296</v>
      </c>
      <c r="N93" s="149">
        <v>30</v>
      </c>
      <c r="O93" s="149"/>
      <c r="P93" s="149"/>
      <c r="Q93" s="149"/>
      <c r="R93" s="149"/>
      <c r="S93" s="150">
        <v>30</v>
      </c>
      <c r="T93" s="149" t="s">
        <v>75</v>
      </c>
      <c r="U93" s="150">
        <v>30</v>
      </c>
      <c r="V93" s="150">
        <v>30</v>
      </c>
      <c r="W93" s="158">
        <v>1</v>
      </c>
      <c r="X93" s="149" t="s">
        <v>297</v>
      </c>
      <c r="Y93" s="149" t="s">
        <v>84</v>
      </c>
      <c r="Z93" s="149">
        <v>88</v>
      </c>
      <c r="AA93" s="149"/>
      <c r="AB93" s="149"/>
      <c r="AC93" s="149">
        <v>88</v>
      </c>
      <c r="AD93" s="149" t="s">
        <v>85</v>
      </c>
      <c r="AE93" s="17" t="s">
        <v>78</v>
      </c>
      <c r="AF93" s="149"/>
      <c r="AG93" s="149"/>
      <c r="AH93" s="149"/>
    </row>
    <row r="94" s="138" customFormat="1" ht="16.5" customHeight="1" spans="1:34">
      <c r="A94" s="17">
        <v>86</v>
      </c>
      <c r="B94" s="58" t="s">
        <v>20</v>
      </c>
      <c r="C94" s="149" t="s">
        <v>21</v>
      </c>
      <c r="D94" s="149" t="s">
        <v>28</v>
      </c>
      <c r="E94" s="17" t="s">
        <v>298</v>
      </c>
      <c r="F94" s="149" t="s">
        <v>7</v>
      </c>
      <c r="G94" s="150" t="s">
        <v>89</v>
      </c>
      <c r="H94" s="150" t="s">
        <v>299</v>
      </c>
      <c r="I94" s="150" t="s">
        <v>297</v>
      </c>
      <c r="J94" s="17" t="s">
        <v>92</v>
      </c>
      <c r="K94" s="26">
        <v>42887</v>
      </c>
      <c r="L94" s="26">
        <v>42948</v>
      </c>
      <c r="M94" s="149" t="s">
        <v>93</v>
      </c>
      <c r="N94" s="149">
        <v>5.267</v>
      </c>
      <c r="O94" s="149"/>
      <c r="P94" s="149"/>
      <c r="Q94" s="149"/>
      <c r="R94" s="149"/>
      <c r="S94" s="149">
        <v>5.267</v>
      </c>
      <c r="T94" s="149" t="s">
        <v>75</v>
      </c>
      <c r="U94" s="149">
        <v>5.267</v>
      </c>
      <c r="V94" s="149">
        <v>5.267</v>
      </c>
      <c r="W94" s="158">
        <v>1</v>
      </c>
      <c r="X94" s="149" t="s">
        <v>297</v>
      </c>
      <c r="Y94" s="149" t="s">
        <v>94</v>
      </c>
      <c r="Z94" s="149">
        <v>95</v>
      </c>
      <c r="AA94" s="149"/>
      <c r="AB94" s="149"/>
      <c r="AC94" s="149">
        <v>95</v>
      </c>
      <c r="AD94" s="149" t="s">
        <v>95</v>
      </c>
      <c r="AE94" s="17" t="s">
        <v>78</v>
      </c>
      <c r="AF94" s="149" t="s">
        <v>96</v>
      </c>
      <c r="AG94" s="149" t="s">
        <v>300</v>
      </c>
      <c r="AH94" s="149"/>
    </row>
    <row r="95" s="138" customFormat="1" ht="16.5" customHeight="1" spans="1:34">
      <c r="A95" s="17">
        <v>87</v>
      </c>
      <c r="B95" s="58" t="s">
        <v>20</v>
      </c>
      <c r="C95" s="149" t="s">
        <v>21</v>
      </c>
      <c r="D95" s="149" t="s">
        <v>28</v>
      </c>
      <c r="E95" s="17" t="s">
        <v>298</v>
      </c>
      <c r="F95" s="149" t="s">
        <v>7</v>
      </c>
      <c r="G95" s="150" t="s">
        <v>89</v>
      </c>
      <c r="H95" s="150" t="s">
        <v>301</v>
      </c>
      <c r="I95" s="150" t="s">
        <v>297</v>
      </c>
      <c r="J95" s="17" t="s">
        <v>92</v>
      </c>
      <c r="K95" s="26">
        <v>42887</v>
      </c>
      <c r="L95" s="26">
        <v>42948</v>
      </c>
      <c r="M95" s="149" t="s">
        <v>93</v>
      </c>
      <c r="N95" s="149">
        <v>1.311</v>
      </c>
      <c r="O95" s="149"/>
      <c r="P95" s="149"/>
      <c r="Q95" s="149"/>
      <c r="R95" s="149"/>
      <c r="S95" s="149">
        <v>1.311</v>
      </c>
      <c r="T95" s="149" t="s">
        <v>75</v>
      </c>
      <c r="U95" s="149">
        <v>1.311</v>
      </c>
      <c r="V95" s="149">
        <v>1.311</v>
      </c>
      <c r="W95" s="158">
        <v>1</v>
      </c>
      <c r="X95" s="149" t="s">
        <v>297</v>
      </c>
      <c r="Y95" s="149" t="s">
        <v>94</v>
      </c>
      <c r="Z95" s="149">
        <v>77</v>
      </c>
      <c r="AA95" s="149"/>
      <c r="AB95" s="149"/>
      <c r="AC95" s="149">
        <v>77</v>
      </c>
      <c r="AD95" s="149" t="s">
        <v>95</v>
      </c>
      <c r="AE95" s="17" t="s">
        <v>78</v>
      </c>
      <c r="AF95" s="149" t="s">
        <v>96</v>
      </c>
      <c r="AG95" s="149" t="s">
        <v>302</v>
      </c>
      <c r="AH95" s="149"/>
    </row>
    <row r="96" s="138" customFormat="1" ht="16.5" customHeight="1" spans="1:34">
      <c r="A96" s="17">
        <v>88</v>
      </c>
      <c r="B96" s="58" t="s">
        <v>20</v>
      </c>
      <c r="C96" s="149" t="s">
        <v>21</v>
      </c>
      <c r="D96" s="149" t="s">
        <v>28</v>
      </c>
      <c r="E96" s="17" t="s">
        <v>298</v>
      </c>
      <c r="F96" s="149" t="s">
        <v>7</v>
      </c>
      <c r="G96" s="150" t="s">
        <v>89</v>
      </c>
      <c r="H96" s="150" t="s">
        <v>303</v>
      </c>
      <c r="I96" s="150" t="s">
        <v>297</v>
      </c>
      <c r="J96" s="17" t="s">
        <v>92</v>
      </c>
      <c r="K96" s="26">
        <v>42887</v>
      </c>
      <c r="L96" s="26">
        <v>42948</v>
      </c>
      <c r="M96" s="149" t="s">
        <v>93</v>
      </c>
      <c r="N96" s="149">
        <v>1.898</v>
      </c>
      <c r="O96" s="149"/>
      <c r="P96" s="149"/>
      <c r="Q96" s="149"/>
      <c r="R96" s="149"/>
      <c r="S96" s="149">
        <v>1.898</v>
      </c>
      <c r="T96" s="149" t="s">
        <v>75</v>
      </c>
      <c r="U96" s="149">
        <v>1.898</v>
      </c>
      <c r="V96" s="149">
        <v>1.898</v>
      </c>
      <c r="W96" s="158">
        <v>1</v>
      </c>
      <c r="X96" s="149" t="s">
        <v>297</v>
      </c>
      <c r="Y96" s="149" t="s">
        <v>94</v>
      </c>
      <c r="Z96" s="149">
        <v>18</v>
      </c>
      <c r="AA96" s="149"/>
      <c r="AB96" s="149"/>
      <c r="AC96" s="149">
        <v>18</v>
      </c>
      <c r="AD96" s="149" t="s">
        <v>95</v>
      </c>
      <c r="AE96" s="17" t="s">
        <v>78</v>
      </c>
      <c r="AF96" s="149" t="s">
        <v>96</v>
      </c>
      <c r="AG96" s="149" t="s">
        <v>304</v>
      </c>
      <c r="AH96" s="149"/>
    </row>
    <row r="97" s="138" customFormat="1" ht="16.5" customHeight="1" spans="1:34">
      <c r="A97" s="17">
        <v>89</v>
      </c>
      <c r="B97" s="58" t="s">
        <v>20</v>
      </c>
      <c r="C97" s="149" t="s">
        <v>21</v>
      </c>
      <c r="D97" s="149" t="s">
        <v>28</v>
      </c>
      <c r="E97" s="17" t="s">
        <v>298</v>
      </c>
      <c r="F97" s="149" t="s">
        <v>7</v>
      </c>
      <c r="G97" s="150" t="s">
        <v>89</v>
      </c>
      <c r="H97" s="150" t="s">
        <v>305</v>
      </c>
      <c r="I97" s="150" t="s">
        <v>297</v>
      </c>
      <c r="J97" s="17" t="s">
        <v>92</v>
      </c>
      <c r="K97" s="26">
        <v>42887</v>
      </c>
      <c r="L97" s="26">
        <v>42948</v>
      </c>
      <c r="M97" s="149" t="s">
        <v>93</v>
      </c>
      <c r="N97" s="149">
        <v>0.097</v>
      </c>
      <c r="O97" s="149"/>
      <c r="P97" s="149"/>
      <c r="Q97" s="149"/>
      <c r="R97" s="149"/>
      <c r="S97" s="149">
        <v>0.097</v>
      </c>
      <c r="T97" s="149" t="s">
        <v>75</v>
      </c>
      <c r="U97" s="149">
        <v>0.097</v>
      </c>
      <c r="V97" s="149">
        <v>0.097</v>
      </c>
      <c r="W97" s="158">
        <v>1</v>
      </c>
      <c r="X97" s="149" t="s">
        <v>297</v>
      </c>
      <c r="Y97" s="149" t="s">
        <v>94</v>
      </c>
      <c r="Z97" s="149">
        <v>10</v>
      </c>
      <c r="AA97" s="149"/>
      <c r="AB97" s="149"/>
      <c r="AC97" s="149">
        <v>10</v>
      </c>
      <c r="AD97" s="149" t="s">
        <v>95</v>
      </c>
      <c r="AE97" s="17" t="s">
        <v>78</v>
      </c>
      <c r="AF97" s="149" t="s">
        <v>96</v>
      </c>
      <c r="AG97" s="149" t="s">
        <v>306</v>
      </c>
      <c r="AH97" s="149"/>
    </row>
    <row r="98" s="138" customFormat="1" ht="16.5" customHeight="1" spans="1:34">
      <c r="A98" s="17">
        <v>90</v>
      </c>
      <c r="B98" s="58" t="s">
        <v>20</v>
      </c>
      <c r="C98" s="149" t="s">
        <v>21</v>
      </c>
      <c r="D98" s="149" t="s">
        <v>28</v>
      </c>
      <c r="E98" s="150" t="s">
        <v>155</v>
      </c>
      <c r="F98" s="149" t="s">
        <v>7</v>
      </c>
      <c r="G98" s="150" t="s">
        <v>99</v>
      </c>
      <c r="H98" s="150" t="s">
        <v>307</v>
      </c>
      <c r="I98" s="150" t="s">
        <v>297</v>
      </c>
      <c r="J98" s="150" t="s">
        <v>308</v>
      </c>
      <c r="K98" s="154">
        <v>42979</v>
      </c>
      <c r="L98" s="154">
        <v>43040</v>
      </c>
      <c r="M98" s="149" t="s">
        <v>93</v>
      </c>
      <c r="N98" s="149">
        <v>1.7</v>
      </c>
      <c r="O98" s="149"/>
      <c r="P98" s="149"/>
      <c r="Q98" s="149"/>
      <c r="R98" s="149"/>
      <c r="S98" s="150">
        <v>1.7</v>
      </c>
      <c r="T98" s="149" t="s">
        <v>75</v>
      </c>
      <c r="U98" s="150">
        <v>1.7</v>
      </c>
      <c r="V98" s="150">
        <v>1.7</v>
      </c>
      <c r="W98" s="158">
        <v>1</v>
      </c>
      <c r="X98" s="149" t="s">
        <v>297</v>
      </c>
      <c r="Y98" s="149" t="s">
        <v>94</v>
      </c>
      <c r="Z98" s="149">
        <v>53</v>
      </c>
      <c r="AA98" s="149"/>
      <c r="AB98" s="149"/>
      <c r="AC98" s="149">
        <v>53</v>
      </c>
      <c r="AD98" s="149" t="s">
        <v>95</v>
      </c>
      <c r="AE98" s="17" t="s">
        <v>78</v>
      </c>
      <c r="AF98" s="149" t="s">
        <v>96</v>
      </c>
      <c r="AG98" s="149" t="s">
        <v>309</v>
      </c>
      <c r="AH98" s="149"/>
    </row>
    <row r="99" s="138" customFormat="1" ht="16.5" customHeight="1" spans="1:34">
      <c r="A99" s="17">
        <v>91</v>
      </c>
      <c r="B99" s="58" t="s">
        <v>20</v>
      </c>
      <c r="C99" s="149" t="s">
        <v>21</v>
      </c>
      <c r="D99" s="149" t="s">
        <v>28</v>
      </c>
      <c r="E99" s="17" t="s">
        <v>158</v>
      </c>
      <c r="F99" s="149" t="s">
        <v>7</v>
      </c>
      <c r="G99" s="150" t="s">
        <v>99</v>
      </c>
      <c r="H99" s="150" t="s">
        <v>310</v>
      </c>
      <c r="I99" s="150" t="s">
        <v>297</v>
      </c>
      <c r="J99" s="154" t="s">
        <v>311</v>
      </c>
      <c r="K99" s="154">
        <v>43040</v>
      </c>
      <c r="L99" s="154">
        <v>43070</v>
      </c>
      <c r="M99" s="149" t="s">
        <v>93</v>
      </c>
      <c r="N99" s="149">
        <v>4.6925</v>
      </c>
      <c r="O99" s="149"/>
      <c r="P99" s="149"/>
      <c r="Q99" s="149"/>
      <c r="R99" s="149"/>
      <c r="S99" s="150">
        <v>4.6925</v>
      </c>
      <c r="T99" s="149" t="s">
        <v>75</v>
      </c>
      <c r="U99" s="150">
        <v>4.6925</v>
      </c>
      <c r="V99" s="150">
        <v>4.6925</v>
      </c>
      <c r="W99" s="158">
        <v>1</v>
      </c>
      <c r="X99" s="149" t="s">
        <v>297</v>
      </c>
      <c r="Y99" s="149" t="s">
        <v>94</v>
      </c>
      <c r="Z99" s="149">
        <v>79</v>
      </c>
      <c r="AA99" s="149"/>
      <c r="AB99" s="149"/>
      <c r="AC99" s="149">
        <v>79</v>
      </c>
      <c r="AD99" s="149" t="s">
        <v>95</v>
      </c>
      <c r="AE99" s="17" t="s">
        <v>78</v>
      </c>
      <c r="AF99" s="149" t="s">
        <v>96</v>
      </c>
      <c r="AG99" s="149" t="s">
        <v>283</v>
      </c>
      <c r="AH99" s="149"/>
    </row>
    <row r="100" s="138" customFormat="1" ht="16.5" customHeight="1" spans="1:34">
      <c r="A100" s="17">
        <v>92</v>
      </c>
      <c r="B100" s="58" t="s">
        <v>20</v>
      </c>
      <c r="C100" s="149" t="s">
        <v>21</v>
      </c>
      <c r="D100" s="149" t="s">
        <v>28</v>
      </c>
      <c r="E100" s="17" t="s">
        <v>248</v>
      </c>
      <c r="F100" s="149" t="s">
        <v>11</v>
      </c>
      <c r="G100" s="149" t="s">
        <v>99</v>
      </c>
      <c r="H100" s="150" t="s">
        <v>312</v>
      </c>
      <c r="I100" s="150" t="s">
        <v>297</v>
      </c>
      <c r="J100" s="154" t="s">
        <v>311</v>
      </c>
      <c r="K100" s="154">
        <v>43040</v>
      </c>
      <c r="L100" s="154">
        <v>43070</v>
      </c>
      <c r="M100" s="149" t="s">
        <v>93</v>
      </c>
      <c r="N100" s="149">
        <v>0.48159</v>
      </c>
      <c r="O100" s="149"/>
      <c r="P100" s="149"/>
      <c r="Q100" s="149"/>
      <c r="R100" s="149"/>
      <c r="S100" s="150">
        <v>0.48159</v>
      </c>
      <c r="T100" s="149" t="s">
        <v>75</v>
      </c>
      <c r="U100" s="150">
        <v>0.48159</v>
      </c>
      <c r="V100" s="150">
        <v>0.48159</v>
      </c>
      <c r="W100" s="158">
        <v>1</v>
      </c>
      <c r="X100" s="149" t="s">
        <v>297</v>
      </c>
      <c r="Y100" s="149" t="s">
        <v>94</v>
      </c>
      <c r="Z100" s="149">
        <v>44</v>
      </c>
      <c r="AA100" s="149"/>
      <c r="AB100" s="149"/>
      <c r="AC100" s="149">
        <v>44</v>
      </c>
      <c r="AD100" s="149" t="s">
        <v>130</v>
      </c>
      <c r="AE100" s="17" t="s">
        <v>78</v>
      </c>
      <c r="AF100" s="149"/>
      <c r="AG100" s="149"/>
      <c r="AH100" s="149"/>
    </row>
    <row r="101" s="138" customFormat="1" ht="16.5" customHeight="1" spans="1:34">
      <c r="A101" s="17">
        <v>93</v>
      </c>
      <c r="B101" s="58" t="s">
        <v>20</v>
      </c>
      <c r="C101" s="149" t="s">
        <v>21</v>
      </c>
      <c r="D101" s="149" t="s">
        <v>28</v>
      </c>
      <c r="E101" s="17" t="s">
        <v>261</v>
      </c>
      <c r="F101" s="149" t="s">
        <v>7</v>
      </c>
      <c r="G101" s="150" t="s">
        <v>89</v>
      </c>
      <c r="H101" s="150" t="s">
        <v>313</v>
      </c>
      <c r="I101" s="150" t="s">
        <v>297</v>
      </c>
      <c r="J101" s="150" t="s">
        <v>314</v>
      </c>
      <c r="K101" s="154">
        <v>43009</v>
      </c>
      <c r="L101" s="154">
        <v>43101</v>
      </c>
      <c r="M101" s="149" t="s">
        <v>93</v>
      </c>
      <c r="N101" s="149">
        <v>9.8502</v>
      </c>
      <c r="O101" s="149"/>
      <c r="P101" s="149"/>
      <c r="Q101" s="149"/>
      <c r="R101" s="149"/>
      <c r="S101" s="149">
        <v>9.8502</v>
      </c>
      <c r="T101" s="149" t="s">
        <v>75</v>
      </c>
      <c r="U101" s="149">
        <v>9.8502</v>
      </c>
      <c r="V101" s="149">
        <v>9.8502</v>
      </c>
      <c r="W101" s="158">
        <v>1</v>
      </c>
      <c r="X101" s="149" t="s">
        <v>297</v>
      </c>
      <c r="Y101" s="149" t="s">
        <v>94</v>
      </c>
      <c r="Z101" s="149">
        <v>95</v>
      </c>
      <c r="AA101" s="149"/>
      <c r="AB101" s="149"/>
      <c r="AC101" s="149">
        <v>95</v>
      </c>
      <c r="AD101" s="149" t="s">
        <v>95</v>
      </c>
      <c r="AE101" s="17" t="s">
        <v>78</v>
      </c>
      <c r="AF101" s="149" t="s">
        <v>96</v>
      </c>
      <c r="AG101" s="149" t="s">
        <v>300</v>
      </c>
      <c r="AH101" s="149"/>
    </row>
    <row r="102" s="138" customFormat="1" ht="16.5" customHeight="1" spans="1:34">
      <c r="A102" s="17">
        <v>94</v>
      </c>
      <c r="B102" s="58" t="s">
        <v>20</v>
      </c>
      <c r="C102" s="149" t="s">
        <v>21</v>
      </c>
      <c r="D102" s="149" t="s">
        <v>28</v>
      </c>
      <c r="E102" s="17" t="s">
        <v>261</v>
      </c>
      <c r="F102" s="149" t="s">
        <v>7</v>
      </c>
      <c r="G102" s="150" t="s">
        <v>89</v>
      </c>
      <c r="H102" s="150" t="s">
        <v>315</v>
      </c>
      <c r="I102" s="150" t="s">
        <v>297</v>
      </c>
      <c r="J102" s="150" t="s">
        <v>314</v>
      </c>
      <c r="K102" s="154">
        <v>43009</v>
      </c>
      <c r="L102" s="154">
        <v>43101</v>
      </c>
      <c r="M102" s="149" t="s">
        <v>93</v>
      </c>
      <c r="N102" s="149">
        <v>1.3</v>
      </c>
      <c r="O102" s="149"/>
      <c r="P102" s="149"/>
      <c r="Q102" s="149"/>
      <c r="R102" s="149"/>
      <c r="S102" s="149">
        <v>1.3</v>
      </c>
      <c r="T102" s="149" t="s">
        <v>75</v>
      </c>
      <c r="U102" s="149">
        <v>1.3</v>
      </c>
      <c r="V102" s="149">
        <v>1.3</v>
      </c>
      <c r="W102" s="158">
        <v>1</v>
      </c>
      <c r="X102" s="149" t="s">
        <v>297</v>
      </c>
      <c r="Y102" s="149" t="s">
        <v>94</v>
      </c>
      <c r="Z102" s="149">
        <v>85</v>
      </c>
      <c r="AA102" s="149"/>
      <c r="AB102" s="149"/>
      <c r="AC102" s="149">
        <v>85</v>
      </c>
      <c r="AD102" s="149" t="s">
        <v>95</v>
      </c>
      <c r="AE102" s="17" t="s">
        <v>78</v>
      </c>
      <c r="AF102" s="149" t="s">
        <v>96</v>
      </c>
      <c r="AG102" s="149" t="s">
        <v>316</v>
      </c>
      <c r="AH102" s="149"/>
    </row>
    <row r="103" s="138" customFormat="1" ht="16.5" customHeight="1" spans="1:34">
      <c r="A103" s="17">
        <v>95</v>
      </c>
      <c r="B103" s="58" t="s">
        <v>20</v>
      </c>
      <c r="C103" s="149" t="s">
        <v>21</v>
      </c>
      <c r="D103" s="149" t="s">
        <v>28</v>
      </c>
      <c r="E103" s="17" t="s">
        <v>261</v>
      </c>
      <c r="F103" s="149" t="s">
        <v>7</v>
      </c>
      <c r="G103" s="150" t="s">
        <v>89</v>
      </c>
      <c r="H103" s="150" t="s">
        <v>317</v>
      </c>
      <c r="I103" s="150" t="s">
        <v>297</v>
      </c>
      <c r="J103" s="150" t="s">
        <v>314</v>
      </c>
      <c r="K103" s="154">
        <v>43009</v>
      </c>
      <c r="L103" s="154">
        <v>43101</v>
      </c>
      <c r="M103" s="149" t="s">
        <v>93</v>
      </c>
      <c r="N103" s="149">
        <v>1.68</v>
      </c>
      <c r="O103" s="149"/>
      <c r="P103" s="149"/>
      <c r="Q103" s="149"/>
      <c r="R103" s="149"/>
      <c r="S103" s="149">
        <v>1.68</v>
      </c>
      <c r="T103" s="149" t="s">
        <v>75</v>
      </c>
      <c r="U103" s="149">
        <v>1.68</v>
      </c>
      <c r="V103" s="149">
        <v>1.68</v>
      </c>
      <c r="W103" s="158">
        <v>1</v>
      </c>
      <c r="X103" s="149" t="s">
        <v>297</v>
      </c>
      <c r="Y103" s="149" t="s">
        <v>94</v>
      </c>
      <c r="Z103" s="149">
        <v>19</v>
      </c>
      <c r="AA103" s="149"/>
      <c r="AB103" s="149"/>
      <c r="AC103" s="149">
        <v>19</v>
      </c>
      <c r="AD103" s="149" t="s">
        <v>95</v>
      </c>
      <c r="AE103" s="17" t="s">
        <v>78</v>
      </c>
      <c r="AF103" s="149" t="s">
        <v>96</v>
      </c>
      <c r="AG103" s="149" t="s">
        <v>318</v>
      </c>
      <c r="AH103" s="149"/>
    </row>
    <row r="104" s="138" customFormat="1" ht="16.5" customHeight="1" spans="1:34">
      <c r="A104" s="17">
        <v>96</v>
      </c>
      <c r="B104" s="58" t="s">
        <v>20</v>
      </c>
      <c r="C104" s="149" t="s">
        <v>21</v>
      </c>
      <c r="D104" s="149" t="s">
        <v>28</v>
      </c>
      <c r="E104" s="17" t="s">
        <v>261</v>
      </c>
      <c r="F104" s="149" t="s">
        <v>7</v>
      </c>
      <c r="G104" s="150" t="s">
        <v>89</v>
      </c>
      <c r="H104" s="150" t="s">
        <v>319</v>
      </c>
      <c r="I104" s="150" t="s">
        <v>297</v>
      </c>
      <c r="J104" s="150" t="s">
        <v>314</v>
      </c>
      <c r="K104" s="154">
        <v>43009</v>
      </c>
      <c r="L104" s="154">
        <v>43101</v>
      </c>
      <c r="M104" s="149" t="s">
        <v>93</v>
      </c>
      <c r="N104" s="149">
        <v>0.288</v>
      </c>
      <c r="O104" s="149"/>
      <c r="P104" s="149"/>
      <c r="Q104" s="149"/>
      <c r="R104" s="149"/>
      <c r="S104" s="149">
        <v>0.288</v>
      </c>
      <c r="T104" s="149" t="s">
        <v>75</v>
      </c>
      <c r="U104" s="149">
        <v>0.288</v>
      </c>
      <c r="V104" s="149">
        <v>0.288</v>
      </c>
      <c r="W104" s="158">
        <v>1</v>
      </c>
      <c r="X104" s="149" t="s">
        <v>297</v>
      </c>
      <c r="Y104" s="149" t="s">
        <v>94</v>
      </c>
      <c r="Z104" s="149">
        <v>9</v>
      </c>
      <c r="AA104" s="149"/>
      <c r="AB104" s="149"/>
      <c r="AC104" s="149">
        <v>9</v>
      </c>
      <c r="AD104" s="149" t="s">
        <v>95</v>
      </c>
      <c r="AE104" s="17" t="s">
        <v>78</v>
      </c>
      <c r="AF104" s="149" t="s">
        <v>96</v>
      </c>
      <c r="AG104" s="149" t="s">
        <v>214</v>
      </c>
      <c r="AH104" s="149"/>
    </row>
    <row r="105" s="138" customFormat="1" ht="16.5" customHeight="1" spans="1:34">
      <c r="A105" s="17">
        <v>97</v>
      </c>
      <c r="B105" s="58" t="s">
        <v>20</v>
      </c>
      <c r="C105" s="149" t="s">
        <v>21</v>
      </c>
      <c r="D105" s="149" t="s">
        <v>28</v>
      </c>
      <c r="E105" s="17" t="s">
        <v>320</v>
      </c>
      <c r="F105" s="148" t="s">
        <v>8</v>
      </c>
      <c r="G105" s="150" t="s">
        <v>70</v>
      </c>
      <c r="H105" s="150" t="s">
        <v>321</v>
      </c>
      <c r="I105" s="150" t="s">
        <v>322</v>
      </c>
      <c r="J105" s="150" t="s">
        <v>323</v>
      </c>
      <c r="K105" s="154">
        <v>42948</v>
      </c>
      <c r="L105" s="154">
        <v>43009</v>
      </c>
      <c r="M105" s="149" t="s">
        <v>257</v>
      </c>
      <c r="N105" s="149">
        <v>3.3</v>
      </c>
      <c r="O105" s="149"/>
      <c r="P105" s="149"/>
      <c r="Q105" s="149"/>
      <c r="R105" s="149"/>
      <c r="S105" s="150">
        <v>3.3</v>
      </c>
      <c r="T105" s="149" t="s">
        <v>75</v>
      </c>
      <c r="U105" s="150">
        <v>3.3</v>
      </c>
      <c r="V105" s="150">
        <v>3.3</v>
      </c>
      <c r="W105" s="158">
        <v>1</v>
      </c>
      <c r="X105" s="149" t="s">
        <v>297</v>
      </c>
      <c r="Y105" s="149" t="s">
        <v>84</v>
      </c>
      <c r="Z105" s="149">
        <v>317</v>
      </c>
      <c r="AA105" s="149"/>
      <c r="AB105" s="149"/>
      <c r="AC105" s="149">
        <v>317</v>
      </c>
      <c r="AD105" s="149" t="s">
        <v>324</v>
      </c>
      <c r="AE105" s="17" t="s">
        <v>78</v>
      </c>
      <c r="AF105" s="149"/>
      <c r="AG105" s="149"/>
      <c r="AH105" s="149"/>
    </row>
    <row r="106" s="138" customFormat="1" ht="16.5" customHeight="1" spans="1:34">
      <c r="A106" s="17">
        <v>98</v>
      </c>
      <c r="B106" s="58" t="s">
        <v>20</v>
      </c>
      <c r="C106" s="149" t="s">
        <v>21</v>
      </c>
      <c r="D106" s="149" t="s">
        <v>28</v>
      </c>
      <c r="E106" s="17" t="s">
        <v>325</v>
      </c>
      <c r="F106" s="148" t="s">
        <v>8</v>
      </c>
      <c r="G106" s="150" t="s">
        <v>70</v>
      </c>
      <c r="H106" s="150" t="s">
        <v>326</v>
      </c>
      <c r="I106" s="150" t="s">
        <v>322</v>
      </c>
      <c r="J106" s="150" t="s">
        <v>323</v>
      </c>
      <c r="K106" s="154">
        <v>42948</v>
      </c>
      <c r="L106" s="154">
        <v>43009</v>
      </c>
      <c r="M106" s="149" t="s">
        <v>257</v>
      </c>
      <c r="N106" s="149">
        <v>8.7</v>
      </c>
      <c r="O106" s="149"/>
      <c r="P106" s="149"/>
      <c r="Q106" s="149"/>
      <c r="R106" s="149"/>
      <c r="S106" s="150">
        <v>8.7</v>
      </c>
      <c r="T106" s="149" t="s">
        <v>75</v>
      </c>
      <c r="U106" s="150">
        <v>8.7</v>
      </c>
      <c r="V106" s="150">
        <v>8.7</v>
      </c>
      <c r="W106" s="158">
        <v>1</v>
      </c>
      <c r="X106" s="149" t="s">
        <v>297</v>
      </c>
      <c r="Y106" s="149" t="s">
        <v>84</v>
      </c>
      <c r="Z106" s="149">
        <v>317</v>
      </c>
      <c r="AA106" s="149"/>
      <c r="AB106" s="149"/>
      <c r="AC106" s="149">
        <v>317</v>
      </c>
      <c r="AD106" s="149" t="s">
        <v>327</v>
      </c>
      <c r="AE106" s="17" t="s">
        <v>78</v>
      </c>
      <c r="AF106" s="149"/>
      <c r="AG106" s="149"/>
      <c r="AH106" s="149"/>
    </row>
    <row r="107" s="138" customFormat="1" ht="16.5" customHeight="1" spans="1:34">
      <c r="A107" s="17">
        <v>99</v>
      </c>
      <c r="B107" s="58" t="s">
        <v>20</v>
      </c>
      <c r="C107" s="149" t="s">
        <v>21</v>
      </c>
      <c r="D107" s="149" t="s">
        <v>28</v>
      </c>
      <c r="E107" s="17" t="s">
        <v>113</v>
      </c>
      <c r="F107" s="148" t="s">
        <v>8</v>
      </c>
      <c r="G107" s="150" t="s">
        <v>70</v>
      </c>
      <c r="H107" s="150" t="s">
        <v>328</v>
      </c>
      <c r="I107" s="150" t="s">
        <v>329</v>
      </c>
      <c r="J107" s="150" t="s">
        <v>252</v>
      </c>
      <c r="K107" s="154">
        <v>42950</v>
      </c>
      <c r="L107" s="154">
        <v>43043</v>
      </c>
      <c r="M107" s="149" t="s">
        <v>74</v>
      </c>
      <c r="N107" s="149">
        <v>6.8</v>
      </c>
      <c r="O107" s="149"/>
      <c r="P107" s="149"/>
      <c r="Q107" s="149"/>
      <c r="R107" s="149"/>
      <c r="S107" s="150">
        <v>6.8</v>
      </c>
      <c r="T107" s="149" t="s">
        <v>75</v>
      </c>
      <c r="U107" s="150">
        <v>6.8</v>
      </c>
      <c r="V107" s="150">
        <v>6.8</v>
      </c>
      <c r="W107" s="158">
        <v>1</v>
      </c>
      <c r="X107" s="149" t="s">
        <v>297</v>
      </c>
      <c r="Y107" s="149" t="s">
        <v>84</v>
      </c>
      <c r="Z107" s="149">
        <v>327</v>
      </c>
      <c r="AA107" s="149"/>
      <c r="AB107" s="149"/>
      <c r="AC107" s="149">
        <v>327</v>
      </c>
      <c r="AD107" s="149" t="s">
        <v>116</v>
      </c>
      <c r="AE107" s="17" t="s">
        <v>78</v>
      </c>
      <c r="AF107" s="149"/>
      <c r="AG107" s="149"/>
      <c r="AH107" s="149"/>
    </row>
    <row r="108" s="138" customFormat="1" ht="16.5" customHeight="1" spans="1:34">
      <c r="A108" s="17">
        <v>100</v>
      </c>
      <c r="B108" s="58" t="s">
        <v>20</v>
      </c>
      <c r="C108" s="149" t="s">
        <v>21</v>
      </c>
      <c r="D108" s="149" t="s">
        <v>28</v>
      </c>
      <c r="E108" s="17" t="s">
        <v>267</v>
      </c>
      <c r="F108" s="149" t="s">
        <v>7</v>
      </c>
      <c r="G108" s="150" t="s">
        <v>89</v>
      </c>
      <c r="H108" s="150" t="s">
        <v>330</v>
      </c>
      <c r="I108" s="150" t="s">
        <v>297</v>
      </c>
      <c r="J108" s="150" t="s">
        <v>167</v>
      </c>
      <c r="K108" s="154">
        <v>43252</v>
      </c>
      <c r="L108" s="154">
        <v>43313</v>
      </c>
      <c r="M108" s="149" t="s">
        <v>93</v>
      </c>
      <c r="N108" s="149">
        <v>4.5452</v>
      </c>
      <c r="O108" s="149"/>
      <c r="P108" s="149"/>
      <c r="Q108" s="149"/>
      <c r="R108" s="149"/>
      <c r="S108" s="149">
        <v>4.5452</v>
      </c>
      <c r="T108" s="149" t="s">
        <v>75</v>
      </c>
      <c r="U108" s="149">
        <v>4.5452</v>
      </c>
      <c r="V108" s="149">
        <v>4.5452</v>
      </c>
      <c r="W108" s="158">
        <v>1</v>
      </c>
      <c r="X108" s="149" t="s">
        <v>297</v>
      </c>
      <c r="Y108" s="149" t="s">
        <v>94</v>
      </c>
      <c r="Z108" s="149">
        <v>100</v>
      </c>
      <c r="AA108" s="149"/>
      <c r="AB108" s="149"/>
      <c r="AC108" s="149">
        <v>100</v>
      </c>
      <c r="AD108" s="149" t="s">
        <v>95</v>
      </c>
      <c r="AE108" s="17" t="s">
        <v>78</v>
      </c>
      <c r="AF108" s="149" t="s">
        <v>96</v>
      </c>
      <c r="AG108" s="149" t="s">
        <v>331</v>
      </c>
      <c r="AH108" s="149"/>
    </row>
    <row r="109" s="138" customFormat="1" ht="16.5" customHeight="1" spans="1:34">
      <c r="A109" s="17">
        <v>101</v>
      </c>
      <c r="B109" s="58" t="s">
        <v>20</v>
      </c>
      <c r="C109" s="149" t="s">
        <v>21</v>
      </c>
      <c r="D109" s="149" t="s">
        <v>28</v>
      </c>
      <c r="E109" s="17" t="s">
        <v>267</v>
      </c>
      <c r="F109" s="149" t="s">
        <v>7</v>
      </c>
      <c r="G109" s="150" t="s">
        <v>89</v>
      </c>
      <c r="H109" s="150" t="s">
        <v>332</v>
      </c>
      <c r="I109" s="150" t="s">
        <v>297</v>
      </c>
      <c r="J109" s="150" t="s">
        <v>167</v>
      </c>
      <c r="K109" s="154">
        <v>43252</v>
      </c>
      <c r="L109" s="154">
        <v>43313</v>
      </c>
      <c r="M109" s="149" t="s">
        <v>93</v>
      </c>
      <c r="N109" s="149">
        <v>0.882</v>
      </c>
      <c r="O109" s="149"/>
      <c r="P109" s="149"/>
      <c r="Q109" s="149"/>
      <c r="R109" s="149"/>
      <c r="S109" s="149">
        <v>0.882</v>
      </c>
      <c r="T109" s="149" t="s">
        <v>75</v>
      </c>
      <c r="U109" s="149">
        <v>0.882</v>
      </c>
      <c r="V109" s="149">
        <v>0.882</v>
      </c>
      <c r="W109" s="158">
        <v>1</v>
      </c>
      <c r="X109" s="149" t="s">
        <v>297</v>
      </c>
      <c r="Y109" s="149" t="s">
        <v>94</v>
      </c>
      <c r="Z109" s="149">
        <v>15</v>
      </c>
      <c r="AA109" s="149"/>
      <c r="AB109" s="149"/>
      <c r="AC109" s="149">
        <v>15</v>
      </c>
      <c r="AD109" s="149" t="s">
        <v>95</v>
      </c>
      <c r="AE109" s="17" t="s">
        <v>78</v>
      </c>
      <c r="AF109" s="149" t="s">
        <v>96</v>
      </c>
      <c r="AG109" s="149" t="s">
        <v>333</v>
      </c>
      <c r="AH109" s="149"/>
    </row>
    <row r="110" s="138" customFormat="1" ht="16.5" customHeight="1" spans="1:34">
      <c r="A110" s="17">
        <v>102</v>
      </c>
      <c r="B110" s="58" t="s">
        <v>20</v>
      </c>
      <c r="C110" s="149" t="s">
        <v>21</v>
      </c>
      <c r="D110" s="149" t="s">
        <v>28</v>
      </c>
      <c r="E110" s="17" t="s">
        <v>267</v>
      </c>
      <c r="F110" s="149" t="s">
        <v>7</v>
      </c>
      <c r="G110" s="150" t="s">
        <v>89</v>
      </c>
      <c r="H110" s="150" t="s">
        <v>334</v>
      </c>
      <c r="I110" s="150" t="s">
        <v>297</v>
      </c>
      <c r="J110" s="150" t="s">
        <v>167</v>
      </c>
      <c r="K110" s="154">
        <v>43252</v>
      </c>
      <c r="L110" s="154">
        <v>43313</v>
      </c>
      <c r="M110" s="149" t="s">
        <v>93</v>
      </c>
      <c r="N110" s="149">
        <v>0.452</v>
      </c>
      <c r="O110" s="149"/>
      <c r="P110" s="149"/>
      <c r="Q110" s="149"/>
      <c r="R110" s="149"/>
      <c r="S110" s="149">
        <v>0.452</v>
      </c>
      <c r="T110" s="149" t="s">
        <v>75</v>
      </c>
      <c r="U110" s="149">
        <v>0.452</v>
      </c>
      <c r="V110" s="149">
        <v>0.452</v>
      </c>
      <c r="W110" s="158">
        <v>1</v>
      </c>
      <c r="X110" s="149" t="s">
        <v>297</v>
      </c>
      <c r="Y110" s="149" t="s">
        <v>94</v>
      </c>
      <c r="Z110" s="149">
        <v>9</v>
      </c>
      <c r="AA110" s="149"/>
      <c r="AB110" s="149"/>
      <c r="AC110" s="149">
        <v>9</v>
      </c>
      <c r="AD110" s="149" t="s">
        <v>95</v>
      </c>
      <c r="AE110" s="17" t="s">
        <v>78</v>
      </c>
      <c r="AF110" s="149" t="s">
        <v>96</v>
      </c>
      <c r="AG110" s="149" t="s">
        <v>214</v>
      </c>
      <c r="AH110" s="149"/>
    </row>
    <row r="111" s="138" customFormat="1" ht="16.5" customHeight="1" spans="1:34">
      <c r="A111" s="17">
        <v>103</v>
      </c>
      <c r="B111" s="58" t="s">
        <v>20</v>
      </c>
      <c r="C111" s="149" t="s">
        <v>21</v>
      </c>
      <c r="D111" s="149" t="s">
        <v>28</v>
      </c>
      <c r="E111" s="17" t="s">
        <v>267</v>
      </c>
      <c r="F111" s="149" t="s">
        <v>7</v>
      </c>
      <c r="G111" s="150" t="s">
        <v>89</v>
      </c>
      <c r="H111" s="150" t="s">
        <v>335</v>
      </c>
      <c r="I111" s="150" t="s">
        <v>297</v>
      </c>
      <c r="J111" s="150" t="s">
        <v>167</v>
      </c>
      <c r="K111" s="154">
        <v>43252</v>
      </c>
      <c r="L111" s="154">
        <v>43313</v>
      </c>
      <c r="M111" s="149" t="s">
        <v>93</v>
      </c>
      <c r="N111" s="149">
        <v>0.1708</v>
      </c>
      <c r="O111" s="149"/>
      <c r="P111" s="149"/>
      <c r="Q111" s="149"/>
      <c r="R111" s="149"/>
      <c r="S111" s="149">
        <v>0.1708</v>
      </c>
      <c r="T111" s="149" t="s">
        <v>75</v>
      </c>
      <c r="U111" s="149">
        <v>0.1708</v>
      </c>
      <c r="V111" s="149">
        <v>0.1708</v>
      </c>
      <c r="W111" s="158">
        <v>1</v>
      </c>
      <c r="X111" s="149" t="s">
        <v>297</v>
      </c>
      <c r="Y111" s="149" t="s">
        <v>94</v>
      </c>
      <c r="Z111" s="149">
        <v>13</v>
      </c>
      <c r="AA111" s="149"/>
      <c r="AB111" s="149"/>
      <c r="AC111" s="149">
        <v>13</v>
      </c>
      <c r="AD111" s="149" t="s">
        <v>95</v>
      </c>
      <c r="AE111" s="17" t="s">
        <v>78</v>
      </c>
      <c r="AF111" s="149" t="s">
        <v>96</v>
      </c>
      <c r="AG111" s="149" t="s">
        <v>176</v>
      </c>
      <c r="AH111" s="149"/>
    </row>
    <row r="112" s="138" customFormat="1" ht="16.5" customHeight="1" spans="1:34">
      <c r="A112" s="17">
        <v>104</v>
      </c>
      <c r="B112" s="58" t="s">
        <v>20</v>
      </c>
      <c r="C112" s="149" t="s">
        <v>21</v>
      </c>
      <c r="D112" s="149" t="s">
        <v>28</v>
      </c>
      <c r="E112" s="17" t="s">
        <v>267</v>
      </c>
      <c r="F112" s="149" t="s">
        <v>7</v>
      </c>
      <c r="G112" s="150" t="s">
        <v>89</v>
      </c>
      <c r="H112" s="150" t="s">
        <v>336</v>
      </c>
      <c r="I112" s="150" t="s">
        <v>297</v>
      </c>
      <c r="J112" s="150" t="s">
        <v>167</v>
      </c>
      <c r="K112" s="154">
        <v>43252</v>
      </c>
      <c r="L112" s="154">
        <v>43313</v>
      </c>
      <c r="M112" s="149" t="s">
        <v>93</v>
      </c>
      <c r="N112" s="149">
        <v>4.823</v>
      </c>
      <c r="O112" s="149"/>
      <c r="P112" s="149"/>
      <c r="Q112" s="149"/>
      <c r="R112" s="149"/>
      <c r="S112" s="149">
        <v>4.823</v>
      </c>
      <c r="T112" s="149" t="s">
        <v>75</v>
      </c>
      <c r="U112" s="149">
        <v>4.823</v>
      </c>
      <c r="V112" s="149">
        <v>4.823</v>
      </c>
      <c r="W112" s="158">
        <v>1</v>
      </c>
      <c r="X112" s="149" t="s">
        <v>297</v>
      </c>
      <c r="Y112" s="149" t="s">
        <v>94</v>
      </c>
      <c r="Z112" s="149">
        <v>66</v>
      </c>
      <c r="AA112" s="149"/>
      <c r="AB112" s="149"/>
      <c r="AC112" s="149">
        <v>66</v>
      </c>
      <c r="AD112" s="149" t="s">
        <v>95</v>
      </c>
      <c r="AE112" s="17" t="s">
        <v>78</v>
      </c>
      <c r="AF112" s="149" t="s">
        <v>96</v>
      </c>
      <c r="AG112" s="149" t="s">
        <v>337</v>
      </c>
      <c r="AH112" s="149"/>
    </row>
    <row r="113" s="138" customFormat="1" ht="16.5" customHeight="1" spans="1:34">
      <c r="A113" s="17">
        <v>105</v>
      </c>
      <c r="B113" s="58" t="s">
        <v>20</v>
      </c>
      <c r="C113" s="149" t="s">
        <v>21</v>
      </c>
      <c r="D113" s="149" t="s">
        <v>28</v>
      </c>
      <c r="E113" s="17" t="s">
        <v>177</v>
      </c>
      <c r="F113" s="149" t="s">
        <v>7</v>
      </c>
      <c r="G113" s="149" t="s">
        <v>99</v>
      </c>
      <c r="H113" s="150" t="s">
        <v>338</v>
      </c>
      <c r="I113" s="150" t="s">
        <v>297</v>
      </c>
      <c r="J113" s="150" t="s">
        <v>339</v>
      </c>
      <c r="K113" s="154">
        <v>43221</v>
      </c>
      <c r="L113" s="154">
        <v>43252</v>
      </c>
      <c r="M113" s="149" t="s">
        <v>93</v>
      </c>
      <c r="N113" s="149">
        <v>3.005</v>
      </c>
      <c r="O113" s="149"/>
      <c r="P113" s="149"/>
      <c r="Q113" s="149"/>
      <c r="R113" s="149"/>
      <c r="S113" s="150">
        <v>3.005</v>
      </c>
      <c r="T113" s="149" t="s">
        <v>75</v>
      </c>
      <c r="U113" s="150">
        <v>3.005</v>
      </c>
      <c r="V113" s="150">
        <v>3.005</v>
      </c>
      <c r="W113" s="158">
        <v>1</v>
      </c>
      <c r="X113" s="149" t="s">
        <v>297</v>
      </c>
      <c r="Y113" s="149" t="s">
        <v>94</v>
      </c>
      <c r="Z113" s="149">
        <v>86</v>
      </c>
      <c r="AA113" s="149"/>
      <c r="AB113" s="149"/>
      <c r="AC113" s="149">
        <v>86</v>
      </c>
      <c r="AD113" s="149" t="s">
        <v>95</v>
      </c>
      <c r="AE113" s="17" t="s">
        <v>78</v>
      </c>
      <c r="AF113" s="149" t="s">
        <v>96</v>
      </c>
      <c r="AG113" s="149" t="s">
        <v>340</v>
      </c>
      <c r="AH113" s="149"/>
    </row>
    <row r="114" s="138" customFormat="1" ht="16.5" customHeight="1" spans="1:34">
      <c r="A114" s="17">
        <v>106</v>
      </c>
      <c r="B114" s="58" t="s">
        <v>20</v>
      </c>
      <c r="C114" s="149" t="s">
        <v>21</v>
      </c>
      <c r="D114" s="149" t="s">
        <v>28</v>
      </c>
      <c r="E114" s="17" t="s">
        <v>126</v>
      </c>
      <c r="F114" s="149" t="s">
        <v>11</v>
      </c>
      <c r="G114" s="149" t="s">
        <v>99</v>
      </c>
      <c r="H114" s="150" t="s">
        <v>341</v>
      </c>
      <c r="I114" s="150" t="s">
        <v>297</v>
      </c>
      <c r="J114" s="150" t="s">
        <v>339</v>
      </c>
      <c r="K114" s="154">
        <v>43221</v>
      </c>
      <c r="L114" s="154">
        <v>43252</v>
      </c>
      <c r="M114" s="149" t="s">
        <v>93</v>
      </c>
      <c r="N114" s="149">
        <v>0.83178</v>
      </c>
      <c r="O114" s="149"/>
      <c r="P114" s="149"/>
      <c r="Q114" s="149"/>
      <c r="R114" s="149"/>
      <c r="S114" s="150">
        <v>0.83178</v>
      </c>
      <c r="T114" s="149" t="s">
        <v>75</v>
      </c>
      <c r="U114" s="150">
        <v>0.83178</v>
      </c>
      <c r="V114" s="150">
        <v>0.83178</v>
      </c>
      <c r="W114" s="158">
        <v>1</v>
      </c>
      <c r="X114" s="149" t="s">
        <v>297</v>
      </c>
      <c r="Y114" s="149" t="s">
        <v>94</v>
      </c>
      <c r="Z114" s="149">
        <v>37</v>
      </c>
      <c r="AA114" s="149"/>
      <c r="AB114" s="149"/>
      <c r="AC114" s="149">
        <v>37</v>
      </c>
      <c r="AD114" s="149" t="s">
        <v>130</v>
      </c>
      <c r="AE114" s="17" t="s">
        <v>78</v>
      </c>
      <c r="AF114" s="149"/>
      <c r="AG114" s="149"/>
      <c r="AH114" s="149"/>
    </row>
    <row r="115" s="138" customFormat="1" ht="16.5" customHeight="1" spans="1:34">
      <c r="A115" s="17">
        <v>107</v>
      </c>
      <c r="B115" s="58" t="s">
        <v>20</v>
      </c>
      <c r="C115" s="149" t="s">
        <v>21</v>
      </c>
      <c r="D115" s="149" t="s">
        <v>28</v>
      </c>
      <c r="E115" s="17" t="s">
        <v>342</v>
      </c>
      <c r="F115" s="148" t="s">
        <v>8</v>
      </c>
      <c r="G115" s="150" t="s">
        <v>70</v>
      </c>
      <c r="H115" s="150" t="s">
        <v>343</v>
      </c>
      <c r="I115" s="150" t="s">
        <v>344</v>
      </c>
      <c r="J115" s="150" t="s">
        <v>345</v>
      </c>
      <c r="K115" s="154">
        <v>43070</v>
      </c>
      <c r="L115" s="154">
        <v>43160</v>
      </c>
      <c r="M115" s="149" t="s">
        <v>257</v>
      </c>
      <c r="N115" s="149">
        <v>7.35</v>
      </c>
      <c r="O115" s="149"/>
      <c r="P115" s="149"/>
      <c r="Q115" s="149"/>
      <c r="R115" s="149"/>
      <c r="S115" s="150">
        <v>7.35</v>
      </c>
      <c r="T115" s="149" t="s">
        <v>75</v>
      </c>
      <c r="U115" s="150">
        <v>7.35</v>
      </c>
      <c r="V115" s="150">
        <v>7.35</v>
      </c>
      <c r="W115" s="158">
        <v>1</v>
      </c>
      <c r="X115" s="149" t="s">
        <v>297</v>
      </c>
      <c r="Y115" s="149" t="s">
        <v>84</v>
      </c>
      <c r="Z115" s="149">
        <v>146</v>
      </c>
      <c r="AA115" s="149"/>
      <c r="AB115" s="149"/>
      <c r="AC115" s="149">
        <v>146</v>
      </c>
      <c r="AD115" s="149" t="s">
        <v>112</v>
      </c>
      <c r="AE115" s="17" t="s">
        <v>78</v>
      </c>
      <c r="AF115" s="149"/>
      <c r="AG115" s="149"/>
      <c r="AH115" s="149"/>
    </row>
    <row r="116" s="138" customFormat="1" ht="16.5" customHeight="1" spans="1:34">
      <c r="A116" s="17">
        <v>108</v>
      </c>
      <c r="B116" s="58" t="s">
        <v>20</v>
      </c>
      <c r="C116" s="149" t="s">
        <v>21</v>
      </c>
      <c r="D116" s="149" t="s">
        <v>28</v>
      </c>
      <c r="E116" s="17" t="s">
        <v>325</v>
      </c>
      <c r="F116" s="148" t="s">
        <v>8</v>
      </c>
      <c r="G116" s="150" t="s">
        <v>70</v>
      </c>
      <c r="H116" s="150" t="s">
        <v>346</v>
      </c>
      <c r="I116" s="150" t="s">
        <v>322</v>
      </c>
      <c r="J116" s="150" t="s">
        <v>345</v>
      </c>
      <c r="K116" s="154">
        <v>43070</v>
      </c>
      <c r="L116" s="154">
        <v>43160</v>
      </c>
      <c r="M116" s="149" t="s">
        <v>257</v>
      </c>
      <c r="N116" s="149">
        <v>0.65</v>
      </c>
      <c r="O116" s="149"/>
      <c r="P116" s="149"/>
      <c r="Q116" s="149"/>
      <c r="R116" s="149"/>
      <c r="S116" s="150">
        <v>0.65</v>
      </c>
      <c r="T116" s="149" t="s">
        <v>75</v>
      </c>
      <c r="U116" s="150">
        <v>0.65</v>
      </c>
      <c r="V116" s="150">
        <v>0.65</v>
      </c>
      <c r="W116" s="158">
        <v>1</v>
      </c>
      <c r="X116" s="149" t="s">
        <v>297</v>
      </c>
      <c r="Y116" s="149" t="s">
        <v>84</v>
      </c>
      <c r="Z116" s="149">
        <v>317</v>
      </c>
      <c r="AA116" s="149"/>
      <c r="AB116" s="149"/>
      <c r="AC116" s="149">
        <v>317</v>
      </c>
      <c r="AD116" s="149" t="s">
        <v>327</v>
      </c>
      <c r="AE116" s="17" t="s">
        <v>78</v>
      </c>
      <c r="AF116" s="149"/>
      <c r="AG116" s="149"/>
      <c r="AH116" s="149"/>
    </row>
    <row r="117" s="138" customFormat="1" ht="16.5" customHeight="1" spans="1:34">
      <c r="A117" s="17">
        <v>109</v>
      </c>
      <c r="B117" s="58" t="s">
        <v>20</v>
      </c>
      <c r="C117" s="149" t="s">
        <v>21</v>
      </c>
      <c r="D117" s="149" t="s">
        <v>28</v>
      </c>
      <c r="E117" s="17" t="s">
        <v>113</v>
      </c>
      <c r="F117" s="148" t="s">
        <v>8</v>
      </c>
      <c r="G117" s="150" t="s">
        <v>70</v>
      </c>
      <c r="H117" s="150" t="s">
        <v>347</v>
      </c>
      <c r="I117" s="150" t="s">
        <v>348</v>
      </c>
      <c r="J117" s="150" t="s">
        <v>278</v>
      </c>
      <c r="K117" s="154">
        <v>43282</v>
      </c>
      <c r="L117" s="154">
        <v>43374</v>
      </c>
      <c r="M117" s="149" t="s">
        <v>74</v>
      </c>
      <c r="N117" s="149">
        <v>5.6</v>
      </c>
      <c r="O117" s="149"/>
      <c r="P117" s="149"/>
      <c r="Q117" s="149"/>
      <c r="R117" s="149"/>
      <c r="S117" s="150">
        <v>5.6</v>
      </c>
      <c r="T117" s="149" t="s">
        <v>75</v>
      </c>
      <c r="U117" s="150">
        <v>5.6</v>
      </c>
      <c r="V117" s="150">
        <v>5.6</v>
      </c>
      <c r="W117" s="158">
        <v>1</v>
      </c>
      <c r="X117" s="149" t="s">
        <v>297</v>
      </c>
      <c r="Y117" s="149" t="s">
        <v>84</v>
      </c>
      <c r="Z117" s="149">
        <v>234</v>
      </c>
      <c r="AA117" s="149"/>
      <c r="AB117" s="149"/>
      <c r="AC117" s="149">
        <v>234</v>
      </c>
      <c r="AD117" s="149" t="s">
        <v>116</v>
      </c>
      <c r="AE117" s="17" t="s">
        <v>78</v>
      </c>
      <c r="AF117" s="149"/>
      <c r="AG117" s="149"/>
      <c r="AH117" s="149"/>
    </row>
    <row r="118" s="138" customFormat="1" ht="16.5" customHeight="1" spans="1:34">
      <c r="A118" s="17">
        <v>110</v>
      </c>
      <c r="B118" s="58" t="s">
        <v>20</v>
      </c>
      <c r="C118" s="149" t="s">
        <v>21</v>
      </c>
      <c r="D118" s="149" t="s">
        <v>28</v>
      </c>
      <c r="E118" s="17" t="s">
        <v>349</v>
      </c>
      <c r="F118" s="149" t="s">
        <v>11</v>
      </c>
      <c r="G118" s="149" t="s">
        <v>99</v>
      </c>
      <c r="H118" s="150" t="s">
        <v>350</v>
      </c>
      <c r="I118" s="150" t="s">
        <v>297</v>
      </c>
      <c r="J118" s="150" t="s">
        <v>119</v>
      </c>
      <c r="K118" s="154">
        <v>43344</v>
      </c>
      <c r="L118" s="154">
        <v>43374</v>
      </c>
      <c r="M118" s="149" t="s">
        <v>93</v>
      </c>
      <c r="N118" s="149">
        <v>0.5</v>
      </c>
      <c r="O118" s="149"/>
      <c r="P118" s="149"/>
      <c r="Q118" s="149"/>
      <c r="R118" s="149"/>
      <c r="S118" s="150">
        <v>0.5</v>
      </c>
      <c r="T118" s="149" t="s">
        <v>75</v>
      </c>
      <c r="U118" s="150">
        <v>0.5</v>
      </c>
      <c r="V118" s="150">
        <v>0.5</v>
      </c>
      <c r="W118" s="158">
        <v>1</v>
      </c>
      <c r="X118" s="149" t="s">
        <v>297</v>
      </c>
      <c r="Y118" s="149" t="s">
        <v>94</v>
      </c>
      <c r="Z118" s="149">
        <v>20</v>
      </c>
      <c r="AA118" s="149"/>
      <c r="AB118" s="149"/>
      <c r="AC118" s="149">
        <v>20</v>
      </c>
      <c r="AD118" s="149" t="s">
        <v>351</v>
      </c>
      <c r="AE118" s="17" t="s">
        <v>78</v>
      </c>
      <c r="AF118" s="149"/>
      <c r="AG118" s="149"/>
      <c r="AH118" s="149"/>
    </row>
    <row r="119" s="138" customFormat="1" ht="16.5" customHeight="1" spans="1:34">
      <c r="A119" s="17">
        <v>111</v>
      </c>
      <c r="B119" s="58" t="s">
        <v>20</v>
      </c>
      <c r="C119" s="149" t="s">
        <v>21</v>
      </c>
      <c r="D119" s="149" t="s">
        <v>28</v>
      </c>
      <c r="E119" s="17" t="s">
        <v>352</v>
      </c>
      <c r="F119" s="148" t="s">
        <v>8</v>
      </c>
      <c r="G119" s="93" t="s">
        <v>70</v>
      </c>
      <c r="H119" s="150" t="s">
        <v>353</v>
      </c>
      <c r="I119" s="150" t="s">
        <v>322</v>
      </c>
      <c r="J119" s="150" t="s">
        <v>196</v>
      </c>
      <c r="K119" s="154">
        <v>43374</v>
      </c>
      <c r="L119" s="154">
        <v>43435</v>
      </c>
      <c r="M119" s="149" t="s">
        <v>257</v>
      </c>
      <c r="N119" s="149">
        <v>3.61</v>
      </c>
      <c r="O119" s="149"/>
      <c r="P119" s="149"/>
      <c r="Q119" s="149"/>
      <c r="R119" s="149"/>
      <c r="S119" s="149">
        <v>3.61</v>
      </c>
      <c r="T119" s="149" t="s">
        <v>75</v>
      </c>
      <c r="U119" s="149">
        <v>3.61</v>
      </c>
      <c r="V119" s="149">
        <v>3.61</v>
      </c>
      <c r="W119" s="158">
        <v>1</v>
      </c>
      <c r="X119" s="149" t="s">
        <v>297</v>
      </c>
      <c r="Y119" s="149" t="s">
        <v>76</v>
      </c>
      <c r="Z119" s="149">
        <v>317</v>
      </c>
      <c r="AA119" s="149"/>
      <c r="AB119" s="149"/>
      <c r="AC119" s="149">
        <v>317</v>
      </c>
      <c r="AD119" s="149" t="s">
        <v>354</v>
      </c>
      <c r="AE119" s="17" t="s">
        <v>78</v>
      </c>
      <c r="AF119" s="149"/>
      <c r="AG119" s="149"/>
      <c r="AH119" s="149"/>
    </row>
    <row r="120" s="138" customFormat="1" ht="16.5" customHeight="1" spans="1:34">
      <c r="A120" s="17">
        <v>112</v>
      </c>
      <c r="B120" s="58" t="s">
        <v>20</v>
      </c>
      <c r="C120" s="149" t="s">
        <v>21</v>
      </c>
      <c r="D120" s="149" t="s">
        <v>28</v>
      </c>
      <c r="E120" s="17" t="s">
        <v>280</v>
      </c>
      <c r="F120" s="149" t="s">
        <v>9</v>
      </c>
      <c r="G120" s="149" t="s">
        <v>99</v>
      </c>
      <c r="H120" s="150" t="s">
        <v>281</v>
      </c>
      <c r="I120" s="150" t="s">
        <v>297</v>
      </c>
      <c r="J120" s="150" t="s">
        <v>196</v>
      </c>
      <c r="K120" s="154">
        <v>43374</v>
      </c>
      <c r="L120" s="154">
        <v>43435</v>
      </c>
      <c r="M120" s="149" t="s">
        <v>257</v>
      </c>
      <c r="N120" s="149">
        <v>97.774947</v>
      </c>
      <c r="O120" s="149"/>
      <c r="P120" s="149"/>
      <c r="Q120" s="149"/>
      <c r="R120" s="149"/>
      <c r="S120" s="149">
        <v>97.774947</v>
      </c>
      <c r="T120" s="149" t="s">
        <v>75</v>
      </c>
      <c r="U120" s="149">
        <v>97.774947</v>
      </c>
      <c r="V120" s="149">
        <v>97.774947</v>
      </c>
      <c r="W120" s="158">
        <v>1</v>
      </c>
      <c r="X120" s="149" t="s">
        <v>297</v>
      </c>
      <c r="Y120" s="149" t="s">
        <v>124</v>
      </c>
      <c r="Z120" s="149">
        <v>114</v>
      </c>
      <c r="AA120" s="149"/>
      <c r="AB120" s="149"/>
      <c r="AC120" s="149">
        <v>114</v>
      </c>
      <c r="AD120" s="149" t="s">
        <v>95</v>
      </c>
      <c r="AE120" s="17" t="s">
        <v>78</v>
      </c>
      <c r="AF120" s="149" t="s">
        <v>282</v>
      </c>
      <c r="AG120" s="149" t="s">
        <v>355</v>
      </c>
      <c r="AH120" s="149"/>
    </row>
    <row r="121" s="138" customFormat="1" ht="16.5" customHeight="1" spans="1:34">
      <c r="A121" s="17">
        <v>113</v>
      </c>
      <c r="B121" s="58" t="s">
        <v>20</v>
      </c>
      <c r="C121" s="149" t="s">
        <v>21</v>
      </c>
      <c r="D121" s="149" t="s">
        <v>28</v>
      </c>
      <c r="E121" s="17" t="s">
        <v>121</v>
      </c>
      <c r="F121" s="149" t="s">
        <v>10</v>
      </c>
      <c r="G121" s="93" t="s">
        <v>99</v>
      </c>
      <c r="H121" s="17" t="s">
        <v>284</v>
      </c>
      <c r="I121" s="150" t="s">
        <v>297</v>
      </c>
      <c r="J121" s="150" t="s">
        <v>123</v>
      </c>
      <c r="K121" s="154">
        <v>43405</v>
      </c>
      <c r="L121" s="154">
        <v>43435</v>
      </c>
      <c r="M121" s="149" t="s">
        <v>93</v>
      </c>
      <c r="N121" s="149">
        <v>0.228</v>
      </c>
      <c r="O121" s="149"/>
      <c r="P121" s="149"/>
      <c r="Q121" s="149"/>
      <c r="R121" s="149"/>
      <c r="S121" s="149">
        <v>0.228</v>
      </c>
      <c r="T121" s="149" t="s">
        <v>75</v>
      </c>
      <c r="U121" s="149">
        <v>0.228</v>
      </c>
      <c r="V121" s="149">
        <v>0.228</v>
      </c>
      <c r="W121" s="158">
        <v>1</v>
      </c>
      <c r="X121" s="149" t="s">
        <v>297</v>
      </c>
      <c r="Y121" s="149" t="s">
        <v>124</v>
      </c>
      <c r="Z121" s="149">
        <v>114</v>
      </c>
      <c r="AA121" s="149"/>
      <c r="AB121" s="149"/>
      <c r="AC121" s="149">
        <v>114</v>
      </c>
      <c r="AD121" s="149" t="s">
        <v>125</v>
      </c>
      <c r="AE121" s="17" t="s">
        <v>78</v>
      </c>
      <c r="AF121" s="149"/>
      <c r="AG121" s="149"/>
      <c r="AH121" s="149"/>
    </row>
    <row r="122" s="138" customFormat="1" ht="16.5" customHeight="1" spans="1:34">
      <c r="A122" s="17">
        <v>114</v>
      </c>
      <c r="B122" s="58" t="s">
        <v>20</v>
      </c>
      <c r="C122" s="149" t="s">
        <v>21</v>
      </c>
      <c r="D122" s="149" t="s">
        <v>28</v>
      </c>
      <c r="E122" s="17" t="s">
        <v>288</v>
      </c>
      <c r="F122" s="149" t="s">
        <v>7</v>
      </c>
      <c r="G122" s="93" t="s">
        <v>89</v>
      </c>
      <c r="H122" s="150" t="s">
        <v>356</v>
      </c>
      <c r="I122" s="150" t="s">
        <v>297</v>
      </c>
      <c r="J122" s="150" t="s">
        <v>123</v>
      </c>
      <c r="K122" s="154">
        <v>43405</v>
      </c>
      <c r="L122" s="154">
        <v>43435</v>
      </c>
      <c r="M122" s="149" t="s">
        <v>93</v>
      </c>
      <c r="N122" s="149">
        <v>3.65</v>
      </c>
      <c r="O122" s="149"/>
      <c r="P122" s="149"/>
      <c r="Q122" s="149"/>
      <c r="R122" s="149"/>
      <c r="S122" s="149">
        <v>3.65</v>
      </c>
      <c r="T122" s="149" t="s">
        <v>75</v>
      </c>
      <c r="U122" s="149">
        <v>3.65</v>
      </c>
      <c r="V122" s="149">
        <v>3.65</v>
      </c>
      <c r="W122" s="158">
        <v>1</v>
      </c>
      <c r="X122" s="149" t="s">
        <v>297</v>
      </c>
      <c r="Y122" s="149" t="s">
        <v>94</v>
      </c>
      <c r="Z122" s="149">
        <v>66</v>
      </c>
      <c r="AA122" s="149"/>
      <c r="AB122" s="149"/>
      <c r="AC122" s="149">
        <v>66</v>
      </c>
      <c r="AD122" s="149" t="s">
        <v>95</v>
      </c>
      <c r="AE122" s="17" t="s">
        <v>78</v>
      </c>
      <c r="AF122" s="149" t="s">
        <v>96</v>
      </c>
      <c r="AG122" s="149" t="s">
        <v>337</v>
      </c>
      <c r="AH122" s="149"/>
    </row>
    <row r="123" s="138" customFormat="1" ht="16.5" customHeight="1" spans="1:34">
      <c r="A123" s="17">
        <v>115</v>
      </c>
      <c r="B123" s="58" t="s">
        <v>20</v>
      </c>
      <c r="C123" s="149" t="s">
        <v>21</v>
      </c>
      <c r="D123" s="149" t="s">
        <v>28</v>
      </c>
      <c r="E123" s="17" t="s">
        <v>285</v>
      </c>
      <c r="F123" s="149" t="s">
        <v>7</v>
      </c>
      <c r="G123" s="93" t="s">
        <v>89</v>
      </c>
      <c r="H123" s="150" t="s">
        <v>357</v>
      </c>
      <c r="I123" s="150" t="s">
        <v>297</v>
      </c>
      <c r="J123" s="150" t="s">
        <v>128</v>
      </c>
      <c r="K123" s="154">
        <v>43435</v>
      </c>
      <c r="L123" s="154">
        <v>43466</v>
      </c>
      <c r="M123" s="149" t="s">
        <v>93</v>
      </c>
      <c r="N123" s="149">
        <v>3.812</v>
      </c>
      <c r="O123" s="149" t="s">
        <v>120</v>
      </c>
      <c r="P123" s="149">
        <v>2.7</v>
      </c>
      <c r="Q123" s="149" t="s">
        <v>74</v>
      </c>
      <c r="R123" s="149">
        <v>0.2</v>
      </c>
      <c r="S123" s="149">
        <v>6.712</v>
      </c>
      <c r="T123" s="149" t="s">
        <v>75</v>
      </c>
      <c r="U123" s="149">
        <v>6.712</v>
      </c>
      <c r="V123" s="149">
        <v>6.712</v>
      </c>
      <c r="W123" s="158">
        <v>1</v>
      </c>
      <c r="X123" s="149" t="s">
        <v>297</v>
      </c>
      <c r="Y123" s="149" t="s">
        <v>94</v>
      </c>
      <c r="Z123" s="149">
        <v>100</v>
      </c>
      <c r="AA123" s="149"/>
      <c r="AB123" s="149"/>
      <c r="AC123" s="149">
        <v>100</v>
      </c>
      <c r="AD123" s="149" t="s">
        <v>95</v>
      </c>
      <c r="AE123" s="17" t="s">
        <v>78</v>
      </c>
      <c r="AF123" s="149" t="s">
        <v>96</v>
      </c>
      <c r="AG123" s="149" t="s">
        <v>331</v>
      </c>
      <c r="AH123" s="149"/>
    </row>
    <row r="124" s="141" customFormat="1" ht="16.5" customHeight="1" spans="1:34">
      <c r="A124" s="55">
        <v>116</v>
      </c>
      <c r="B124" s="161" t="s">
        <v>20</v>
      </c>
      <c r="C124" s="162" t="s">
        <v>21</v>
      </c>
      <c r="D124" s="162" t="s">
        <v>28</v>
      </c>
      <c r="E124" s="55" t="s">
        <v>358</v>
      </c>
      <c r="F124" s="162" t="s">
        <v>8</v>
      </c>
      <c r="G124" s="163" t="s">
        <v>70</v>
      </c>
      <c r="H124" s="164" t="s">
        <v>359</v>
      </c>
      <c r="I124" s="164" t="s">
        <v>297</v>
      </c>
      <c r="J124" s="164" t="s">
        <v>232</v>
      </c>
      <c r="K124" s="165">
        <v>43435</v>
      </c>
      <c r="L124" s="165">
        <v>43709</v>
      </c>
      <c r="M124" s="162" t="s">
        <v>257</v>
      </c>
      <c r="N124" s="162">
        <v>28.615053</v>
      </c>
      <c r="O124" s="162"/>
      <c r="P124" s="162"/>
      <c r="Q124" s="162"/>
      <c r="R124" s="162"/>
      <c r="S124" s="162">
        <v>28.615053</v>
      </c>
      <c r="T124" s="162" t="s">
        <v>360</v>
      </c>
      <c r="U124" s="162">
        <v>28.615053</v>
      </c>
      <c r="V124" s="162">
        <v>19</v>
      </c>
      <c r="W124" s="167">
        <v>0.6</v>
      </c>
      <c r="X124" s="162" t="s">
        <v>297</v>
      </c>
      <c r="Y124" s="162" t="s">
        <v>76</v>
      </c>
      <c r="Z124" s="162">
        <v>1120</v>
      </c>
      <c r="AA124" s="162"/>
      <c r="AB124" s="162"/>
      <c r="AC124" s="162">
        <v>1120</v>
      </c>
      <c r="AD124" s="162" t="s">
        <v>327</v>
      </c>
      <c r="AE124" s="55" t="s">
        <v>78</v>
      </c>
      <c r="AF124" s="162"/>
      <c r="AG124" s="162"/>
      <c r="AH124" s="162"/>
    </row>
    <row r="125" s="138" customFormat="1" ht="16.5" customHeight="1" spans="1:34">
      <c r="A125" s="17">
        <v>117</v>
      </c>
      <c r="B125" s="58" t="s">
        <v>20</v>
      </c>
      <c r="C125" s="149" t="s">
        <v>21</v>
      </c>
      <c r="D125" s="149" t="s">
        <v>27</v>
      </c>
      <c r="E125" s="17" t="s">
        <v>298</v>
      </c>
      <c r="F125" s="149" t="s">
        <v>7</v>
      </c>
      <c r="G125" s="150" t="s">
        <v>89</v>
      </c>
      <c r="H125" s="150" t="s">
        <v>361</v>
      </c>
      <c r="I125" s="150" t="s">
        <v>362</v>
      </c>
      <c r="J125" s="150" t="s">
        <v>92</v>
      </c>
      <c r="K125" s="154">
        <v>42887</v>
      </c>
      <c r="L125" s="154">
        <v>42948</v>
      </c>
      <c r="M125" s="149" t="s">
        <v>93</v>
      </c>
      <c r="N125" s="149">
        <v>4.6529</v>
      </c>
      <c r="O125" s="149"/>
      <c r="P125" s="149"/>
      <c r="Q125" s="149"/>
      <c r="R125" s="149"/>
      <c r="S125" s="149">
        <v>4.6529</v>
      </c>
      <c r="T125" s="149" t="s">
        <v>75</v>
      </c>
      <c r="U125" s="149">
        <v>4.6529</v>
      </c>
      <c r="V125" s="149">
        <v>4.6529</v>
      </c>
      <c r="W125" s="158">
        <v>1</v>
      </c>
      <c r="X125" s="149" t="s">
        <v>362</v>
      </c>
      <c r="Y125" s="149" t="s">
        <v>94</v>
      </c>
      <c r="Z125" s="149">
        <v>68</v>
      </c>
      <c r="AA125" s="149"/>
      <c r="AB125" s="149"/>
      <c r="AC125" s="149">
        <v>68</v>
      </c>
      <c r="AD125" s="149" t="s">
        <v>95</v>
      </c>
      <c r="AE125" s="17" t="s">
        <v>78</v>
      </c>
      <c r="AF125" s="149" t="s">
        <v>96</v>
      </c>
      <c r="AG125" s="149" t="s">
        <v>162</v>
      </c>
      <c r="AH125" s="149"/>
    </row>
    <row r="126" s="138" customFormat="1" ht="16.5" customHeight="1" spans="1:34">
      <c r="A126" s="17">
        <v>118</v>
      </c>
      <c r="B126" s="58" t="s">
        <v>20</v>
      </c>
      <c r="C126" s="149" t="s">
        <v>21</v>
      </c>
      <c r="D126" s="149" t="s">
        <v>27</v>
      </c>
      <c r="E126" s="17" t="s">
        <v>298</v>
      </c>
      <c r="F126" s="149" t="s">
        <v>7</v>
      </c>
      <c r="G126" s="150" t="s">
        <v>89</v>
      </c>
      <c r="H126" s="150" t="s">
        <v>363</v>
      </c>
      <c r="I126" s="150" t="s">
        <v>362</v>
      </c>
      <c r="J126" s="150" t="s">
        <v>92</v>
      </c>
      <c r="K126" s="154">
        <v>42887</v>
      </c>
      <c r="L126" s="154">
        <v>42948</v>
      </c>
      <c r="M126" s="149" t="s">
        <v>93</v>
      </c>
      <c r="N126" s="149">
        <v>2.482</v>
      </c>
      <c r="O126" s="149"/>
      <c r="P126" s="149"/>
      <c r="Q126" s="149"/>
      <c r="R126" s="149"/>
      <c r="S126" s="149">
        <v>2.482</v>
      </c>
      <c r="T126" s="149" t="s">
        <v>75</v>
      </c>
      <c r="U126" s="149">
        <v>2.482</v>
      </c>
      <c r="V126" s="149">
        <v>2.482</v>
      </c>
      <c r="W126" s="158">
        <v>1</v>
      </c>
      <c r="X126" s="149" t="s">
        <v>362</v>
      </c>
      <c r="Y126" s="149" t="s">
        <v>94</v>
      </c>
      <c r="Z126" s="149">
        <v>42</v>
      </c>
      <c r="AA126" s="149"/>
      <c r="AB126" s="149"/>
      <c r="AC126" s="149">
        <v>42</v>
      </c>
      <c r="AD126" s="149" t="s">
        <v>95</v>
      </c>
      <c r="AE126" s="17" t="s">
        <v>78</v>
      </c>
      <c r="AF126" s="149" t="s">
        <v>96</v>
      </c>
      <c r="AG126" s="149" t="s">
        <v>364</v>
      </c>
      <c r="AH126" s="149"/>
    </row>
    <row r="127" s="138" customFormat="1" ht="16.5" customHeight="1" spans="1:34">
      <c r="A127" s="17">
        <v>119</v>
      </c>
      <c r="B127" s="58" t="s">
        <v>20</v>
      </c>
      <c r="C127" s="149" t="s">
        <v>21</v>
      </c>
      <c r="D127" s="149" t="s">
        <v>27</v>
      </c>
      <c r="E127" s="17" t="s">
        <v>298</v>
      </c>
      <c r="F127" s="149" t="s">
        <v>7</v>
      </c>
      <c r="G127" s="150" t="s">
        <v>89</v>
      </c>
      <c r="H127" s="150" t="s">
        <v>365</v>
      </c>
      <c r="I127" s="150" t="s">
        <v>362</v>
      </c>
      <c r="J127" s="150" t="s">
        <v>92</v>
      </c>
      <c r="K127" s="154">
        <v>42887</v>
      </c>
      <c r="L127" s="154">
        <v>42948</v>
      </c>
      <c r="M127" s="149" t="s">
        <v>93</v>
      </c>
      <c r="N127" s="149">
        <v>1.122</v>
      </c>
      <c r="O127" s="149"/>
      <c r="P127" s="149"/>
      <c r="Q127" s="149"/>
      <c r="R127" s="149"/>
      <c r="S127" s="149">
        <v>1.122</v>
      </c>
      <c r="T127" s="149" t="s">
        <v>75</v>
      </c>
      <c r="U127" s="149">
        <v>1.122</v>
      </c>
      <c r="V127" s="149">
        <v>1.122</v>
      </c>
      <c r="W127" s="158">
        <v>1</v>
      </c>
      <c r="X127" s="149" t="s">
        <v>362</v>
      </c>
      <c r="Y127" s="149" t="s">
        <v>94</v>
      </c>
      <c r="Z127" s="149">
        <v>52</v>
      </c>
      <c r="AA127" s="149"/>
      <c r="AB127" s="149"/>
      <c r="AC127" s="149">
        <v>52</v>
      </c>
      <c r="AD127" s="149" t="s">
        <v>95</v>
      </c>
      <c r="AE127" s="17" t="s">
        <v>78</v>
      </c>
      <c r="AF127" s="149" t="s">
        <v>96</v>
      </c>
      <c r="AG127" s="149" t="s">
        <v>366</v>
      </c>
      <c r="AH127" s="149"/>
    </row>
    <row r="128" s="138" customFormat="1" ht="16.5" customHeight="1" spans="1:34">
      <c r="A128" s="17">
        <v>120</v>
      </c>
      <c r="B128" s="58" t="s">
        <v>20</v>
      </c>
      <c r="C128" s="149" t="s">
        <v>21</v>
      </c>
      <c r="D128" s="149" t="s">
        <v>27</v>
      </c>
      <c r="E128" s="17" t="s">
        <v>253</v>
      </c>
      <c r="F128" s="148" t="s">
        <v>8</v>
      </c>
      <c r="G128" s="150" t="s">
        <v>70</v>
      </c>
      <c r="H128" s="150" t="s">
        <v>367</v>
      </c>
      <c r="I128" s="150" t="s">
        <v>362</v>
      </c>
      <c r="J128" s="150" t="s">
        <v>368</v>
      </c>
      <c r="K128" s="154">
        <v>42887</v>
      </c>
      <c r="L128" s="154">
        <v>43040</v>
      </c>
      <c r="M128" s="149" t="s">
        <v>257</v>
      </c>
      <c r="N128" s="149">
        <v>49.751124</v>
      </c>
      <c r="O128" s="149"/>
      <c r="P128" s="149"/>
      <c r="Q128" s="149"/>
      <c r="R128" s="149"/>
      <c r="S128" s="149">
        <v>49.751124</v>
      </c>
      <c r="T128" s="149" t="s">
        <v>75</v>
      </c>
      <c r="U128" s="150">
        <v>49.751124</v>
      </c>
      <c r="V128" s="150">
        <v>49.751124</v>
      </c>
      <c r="W128" s="158">
        <v>1</v>
      </c>
      <c r="X128" s="149" t="s">
        <v>362</v>
      </c>
      <c r="Y128" s="149" t="s">
        <v>84</v>
      </c>
      <c r="Z128" s="149">
        <v>1155</v>
      </c>
      <c r="AA128" s="149"/>
      <c r="AB128" s="149"/>
      <c r="AC128" s="149">
        <v>1155</v>
      </c>
      <c r="AD128" s="149" t="s">
        <v>258</v>
      </c>
      <c r="AE128" s="17" t="s">
        <v>78</v>
      </c>
      <c r="AF128" s="149"/>
      <c r="AG128" s="149"/>
      <c r="AH128" s="149"/>
    </row>
    <row r="129" s="138" customFormat="1" ht="16.5" customHeight="1" spans="1:34">
      <c r="A129" s="17">
        <v>121</v>
      </c>
      <c r="B129" s="58" t="s">
        <v>20</v>
      </c>
      <c r="C129" s="149" t="s">
        <v>21</v>
      </c>
      <c r="D129" s="149" t="s">
        <v>27</v>
      </c>
      <c r="E129" s="17" t="s">
        <v>113</v>
      </c>
      <c r="F129" s="148" t="s">
        <v>8</v>
      </c>
      <c r="G129" s="150" t="s">
        <v>70</v>
      </c>
      <c r="H129" s="150" t="s">
        <v>369</v>
      </c>
      <c r="I129" s="150" t="s">
        <v>362</v>
      </c>
      <c r="J129" s="150" t="s">
        <v>252</v>
      </c>
      <c r="K129" s="154">
        <v>42950</v>
      </c>
      <c r="L129" s="154">
        <v>43043</v>
      </c>
      <c r="M129" s="149" t="s">
        <v>74</v>
      </c>
      <c r="N129" s="149">
        <v>6.8</v>
      </c>
      <c r="O129" s="149"/>
      <c r="P129" s="149"/>
      <c r="Q129" s="149"/>
      <c r="R129" s="149"/>
      <c r="S129" s="150">
        <v>6.8</v>
      </c>
      <c r="T129" s="149" t="s">
        <v>75</v>
      </c>
      <c r="U129" s="150">
        <v>6.8</v>
      </c>
      <c r="V129" s="150">
        <v>6.8</v>
      </c>
      <c r="W129" s="158">
        <v>1</v>
      </c>
      <c r="X129" s="149" t="s">
        <v>362</v>
      </c>
      <c r="Y129" s="149" t="s">
        <v>76</v>
      </c>
      <c r="Z129" s="149">
        <v>1625</v>
      </c>
      <c r="AA129" s="149"/>
      <c r="AB129" s="149"/>
      <c r="AC129" s="149">
        <v>1625</v>
      </c>
      <c r="AD129" s="149" t="s">
        <v>116</v>
      </c>
      <c r="AE129" s="17" t="s">
        <v>78</v>
      </c>
      <c r="AF129" s="149"/>
      <c r="AG129" s="149"/>
      <c r="AH129" s="149"/>
    </row>
    <row r="130" s="138" customFormat="1" ht="16.5" customHeight="1" spans="1:34">
      <c r="A130" s="17">
        <v>122</v>
      </c>
      <c r="B130" s="58" t="s">
        <v>20</v>
      </c>
      <c r="C130" s="149" t="s">
        <v>21</v>
      </c>
      <c r="D130" s="149" t="s">
        <v>27</v>
      </c>
      <c r="E130" s="17" t="s">
        <v>113</v>
      </c>
      <c r="F130" s="148" t="s">
        <v>8</v>
      </c>
      <c r="G130" s="150" t="s">
        <v>70</v>
      </c>
      <c r="H130" s="150" t="s">
        <v>370</v>
      </c>
      <c r="I130" s="150" t="s">
        <v>362</v>
      </c>
      <c r="J130" s="150" t="s">
        <v>371</v>
      </c>
      <c r="K130" s="154">
        <v>43009</v>
      </c>
      <c r="L130" s="154">
        <v>43070</v>
      </c>
      <c r="M130" s="149" t="s">
        <v>74</v>
      </c>
      <c r="N130" s="149">
        <v>1.2626</v>
      </c>
      <c r="O130" s="149"/>
      <c r="P130" s="149"/>
      <c r="Q130" s="149"/>
      <c r="R130" s="149"/>
      <c r="S130" s="150">
        <v>1.2626</v>
      </c>
      <c r="T130" s="149" t="s">
        <v>75</v>
      </c>
      <c r="U130" s="150">
        <v>1.2626</v>
      </c>
      <c r="V130" s="150">
        <v>1.2626</v>
      </c>
      <c r="W130" s="158">
        <v>1</v>
      </c>
      <c r="X130" s="149" t="s">
        <v>362</v>
      </c>
      <c r="Y130" s="149" t="s">
        <v>76</v>
      </c>
      <c r="Z130" s="149">
        <v>889</v>
      </c>
      <c r="AA130" s="149"/>
      <c r="AB130" s="149"/>
      <c r="AC130" s="149">
        <v>889</v>
      </c>
      <c r="AD130" s="149" t="s">
        <v>116</v>
      </c>
      <c r="AE130" s="17" t="s">
        <v>78</v>
      </c>
      <c r="AF130" s="149"/>
      <c r="AG130" s="149"/>
      <c r="AH130" s="149"/>
    </row>
    <row r="131" s="138" customFormat="1" ht="16.5" customHeight="1" spans="1:34">
      <c r="A131" s="17">
        <v>123</v>
      </c>
      <c r="B131" s="58" t="s">
        <v>20</v>
      </c>
      <c r="C131" s="149" t="s">
        <v>21</v>
      </c>
      <c r="D131" s="149" t="s">
        <v>27</v>
      </c>
      <c r="E131" s="150" t="s">
        <v>155</v>
      </c>
      <c r="F131" s="149" t="s">
        <v>7</v>
      </c>
      <c r="G131" s="150" t="s">
        <v>99</v>
      </c>
      <c r="H131" s="150" t="s">
        <v>372</v>
      </c>
      <c r="I131" s="150" t="s">
        <v>362</v>
      </c>
      <c r="J131" s="150" t="s">
        <v>106</v>
      </c>
      <c r="K131" s="154">
        <v>43070</v>
      </c>
      <c r="L131" s="154">
        <v>43101</v>
      </c>
      <c r="M131" s="149" t="s">
        <v>93</v>
      </c>
      <c r="N131" s="149">
        <v>1.78</v>
      </c>
      <c r="O131" s="149"/>
      <c r="P131" s="149"/>
      <c r="Q131" s="149"/>
      <c r="R131" s="149"/>
      <c r="S131" s="150">
        <v>1.78</v>
      </c>
      <c r="T131" s="149" t="s">
        <v>75</v>
      </c>
      <c r="U131" s="150">
        <v>1.78</v>
      </c>
      <c r="V131" s="150">
        <v>1.78</v>
      </c>
      <c r="W131" s="158">
        <v>1</v>
      </c>
      <c r="X131" s="149" t="s">
        <v>362</v>
      </c>
      <c r="Y131" s="149" t="s">
        <v>94</v>
      </c>
      <c r="Z131" s="149">
        <v>57</v>
      </c>
      <c r="AA131" s="149"/>
      <c r="AB131" s="149"/>
      <c r="AC131" s="149">
        <v>57</v>
      </c>
      <c r="AD131" s="149" t="s">
        <v>95</v>
      </c>
      <c r="AE131" s="17" t="s">
        <v>78</v>
      </c>
      <c r="AF131" s="149" t="s">
        <v>96</v>
      </c>
      <c r="AG131" s="149" t="s">
        <v>373</v>
      </c>
      <c r="AH131" s="149"/>
    </row>
    <row r="132" s="138" customFormat="1" ht="16.5" customHeight="1" spans="1:34">
      <c r="A132" s="17">
        <v>124</v>
      </c>
      <c r="B132" s="58" t="s">
        <v>20</v>
      </c>
      <c r="C132" s="149" t="s">
        <v>21</v>
      </c>
      <c r="D132" s="149" t="s">
        <v>27</v>
      </c>
      <c r="E132" s="17" t="s">
        <v>158</v>
      </c>
      <c r="F132" s="149" t="s">
        <v>7</v>
      </c>
      <c r="G132" s="149" t="s">
        <v>99</v>
      </c>
      <c r="H132" s="150" t="s">
        <v>374</v>
      </c>
      <c r="I132" s="150" t="s">
        <v>362</v>
      </c>
      <c r="J132" s="150" t="s">
        <v>106</v>
      </c>
      <c r="K132" s="154">
        <v>43071</v>
      </c>
      <c r="L132" s="154">
        <v>43101</v>
      </c>
      <c r="M132" s="149" t="s">
        <v>93</v>
      </c>
      <c r="N132" s="149">
        <v>2.74</v>
      </c>
      <c r="O132" s="149"/>
      <c r="P132" s="149"/>
      <c r="Q132" s="149"/>
      <c r="R132" s="149"/>
      <c r="S132" s="150">
        <v>2.74</v>
      </c>
      <c r="T132" s="149" t="s">
        <v>75</v>
      </c>
      <c r="U132" s="150">
        <v>2.74</v>
      </c>
      <c r="V132" s="150">
        <v>2.74</v>
      </c>
      <c r="W132" s="158">
        <v>1</v>
      </c>
      <c r="X132" s="149" t="s">
        <v>362</v>
      </c>
      <c r="Y132" s="149" t="s">
        <v>94</v>
      </c>
      <c r="Z132" s="149">
        <v>62</v>
      </c>
      <c r="AA132" s="149"/>
      <c r="AB132" s="149"/>
      <c r="AC132" s="149">
        <v>62</v>
      </c>
      <c r="AD132" s="149" t="s">
        <v>95</v>
      </c>
      <c r="AE132" s="17" t="s">
        <v>78</v>
      </c>
      <c r="AF132" s="149" t="s">
        <v>96</v>
      </c>
      <c r="AG132" s="149" t="s">
        <v>375</v>
      </c>
      <c r="AH132" s="149"/>
    </row>
    <row r="133" s="138" customFormat="1" ht="16.5" customHeight="1" spans="1:34">
      <c r="A133" s="17">
        <v>125</v>
      </c>
      <c r="B133" s="58" t="s">
        <v>20</v>
      </c>
      <c r="C133" s="149" t="s">
        <v>21</v>
      </c>
      <c r="D133" s="149" t="s">
        <v>27</v>
      </c>
      <c r="E133" s="17" t="s">
        <v>248</v>
      </c>
      <c r="F133" s="149" t="s">
        <v>11</v>
      </c>
      <c r="G133" s="149" t="s">
        <v>99</v>
      </c>
      <c r="H133" s="150" t="s">
        <v>376</v>
      </c>
      <c r="I133" s="150" t="s">
        <v>362</v>
      </c>
      <c r="J133" s="150" t="s">
        <v>106</v>
      </c>
      <c r="K133" s="154">
        <v>43070</v>
      </c>
      <c r="L133" s="154">
        <v>43101</v>
      </c>
      <c r="M133" s="149" t="s">
        <v>93</v>
      </c>
      <c r="N133" s="149">
        <v>0.2072</v>
      </c>
      <c r="O133" s="149"/>
      <c r="P133" s="149"/>
      <c r="Q133" s="149"/>
      <c r="R133" s="149"/>
      <c r="S133" s="150">
        <v>0.2072</v>
      </c>
      <c r="T133" s="149" t="s">
        <v>75</v>
      </c>
      <c r="U133" s="150">
        <v>0.2072</v>
      </c>
      <c r="V133" s="150">
        <v>0.2072</v>
      </c>
      <c r="W133" s="158">
        <v>1</v>
      </c>
      <c r="X133" s="149" t="s">
        <v>362</v>
      </c>
      <c r="Y133" s="149" t="s">
        <v>94</v>
      </c>
      <c r="Z133" s="149">
        <v>7</v>
      </c>
      <c r="AA133" s="149"/>
      <c r="AB133" s="149"/>
      <c r="AC133" s="149">
        <v>7</v>
      </c>
      <c r="AD133" s="149" t="s">
        <v>130</v>
      </c>
      <c r="AE133" s="17" t="s">
        <v>78</v>
      </c>
      <c r="AF133" s="149"/>
      <c r="AG133" s="149"/>
      <c r="AH133" s="149"/>
    </row>
    <row r="134" s="138" customFormat="1" ht="16.5" customHeight="1" spans="1:34">
      <c r="A134" s="17">
        <v>126</v>
      </c>
      <c r="B134" s="58" t="s">
        <v>20</v>
      </c>
      <c r="C134" s="149" t="s">
        <v>21</v>
      </c>
      <c r="D134" s="149" t="s">
        <v>27</v>
      </c>
      <c r="E134" s="17" t="s">
        <v>261</v>
      </c>
      <c r="F134" s="149" t="s">
        <v>7</v>
      </c>
      <c r="G134" s="150" t="s">
        <v>89</v>
      </c>
      <c r="H134" s="150" t="s">
        <v>377</v>
      </c>
      <c r="I134" s="150" t="s">
        <v>362</v>
      </c>
      <c r="J134" s="150" t="s">
        <v>106</v>
      </c>
      <c r="K134" s="154">
        <v>43070</v>
      </c>
      <c r="L134" s="154">
        <v>43101</v>
      </c>
      <c r="M134" s="149" t="s">
        <v>93</v>
      </c>
      <c r="N134" s="149">
        <v>6.4229</v>
      </c>
      <c r="O134" s="149"/>
      <c r="P134" s="149"/>
      <c r="Q134" s="149"/>
      <c r="R134" s="149"/>
      <c r="S134" s="149">
        <v>6.4229</v>
      </c>
      <c r="T134" s="149" t="s">
        <v>75</v>
      </c>
      <c r="U134" s="149">
        <v>6.4229</v>
      </c>
      <c r="V134" s="149">
        <v>6.4229</v>
      </c>
      <c r="W134" s="158">
        <v>1</v>
      </c>
      <c r="X134" s="149" t="s">
        <v>362</v>
      </c>
      <c r="Y134" s="149" t="s">
        <v>94</v>
      </c>
      <c r="Z134" s="149">
        <v>69</v>
      </c>
      <c r="AA134" s="149"/>
      <c r="AB134" s="149"/>
      <c r="AC134" s="149">
        <v>69</v>
      </c>
      <c r="AD134" s="149" t="s">
        <v>95</v>
      </c>
      <c r="AE134" s="17" t="s">
        <v>78</v>
      </c>
      <c r="AF134" s="149" t="s">
        <v>96</v>
      </c>
      <c r="AG134" s="149" t="s">
        <v>378</v>
      </c>
      <c r="AH134" s="149"/>
    </row>
    <row r="135" s="138" customFormat="1" ht="16.5" customHeight="1" spans="1:34">
      <c r="A135" s="17">
        <v>127</v>
      </c>
      <c r="B135" s="58" t="s">
        <v>20</v>
      </c>
      <c r="C135" s="149" t="s">
        <v>21</v>
      </c>
      <c r="D135" s="149" t="s">
        <v>27</v>
      </c>
      <c r="E135" s="17" t="s">
        <v>261</v>
      </c>
      <c r="F135" s="149" t="s">
        <v>7</v>
      </c>
      <c r="G135" s="150" t="s">
        <v>89</v>
      </c>
      <c r="H135" s="150" t="s">
        <v>379</v>
      </c>
      <c r="I135" s="150" t="s">
        <v>362</v>
      </c>
      <c r="J135" s="150" t="s">
        <v>106</v>
      </c>
      <c r="K135" s="154">
        <v>43070</v>
      </c>
      <c r="L135" s="154">
        <v>43101</v>
      </c>
      <c r="M135" s="149" t="s">
        <v>93</v>
      </c>
      <c r="N135" s="149">
        <v>1.02</v>
      </c>
      <c r="O135" s="149"/>
      <c r="P135" s="149"/>
      <c r="Q135" s="149"/>
      <c r="R135" s="149"/>
      <c r="S135" s="149">
        <v>1.02</v>
      </c>
      <c r="T135" s="149" t="s">
        <v>75</v>
      </c>
      <c r="U135" s="149">
        <v>1.02</v>
      </c>
      <c r="V135" s="149">
        <v>1.02</v>
      </c>
      <c r="W135" s="158">
        <v>1</v>
      </c>
      <c r="X135" s="149" t="s">
        <v>362</v>
      </c>
      <c r="Y135" s="149" t="s">
        <v>94</v>
      </c>
      <c r="Z135" s="149">
        <v>23</v>
      </c>
      <c r="AA135" s="149"/>
      <c r="AB135" s="149"/>
      <c r="AC135" s="149">
        <v>23</v>
      </c>
      <c r="AD135" s="149" t="s">
        <v>95</v>
      </c>
      <c r="AE135" s="17" t="s">
        <v>78</v>
      </c>
      <c r="AF135" s="149" t="s">
        <v>96</v>
      </c>
      <c r="AG135" s="149" t="s">
        <v>380</v>
      </c>
      <c r="AH135" s="149"/>
    </row>
    <row r="136" s="138" customFormat="1" ht="16.5" customHeight="1" spans="1:34">
      <c r="A136" s="17">
        <v>128</v>
      </c>
      <c r="B136" s="58" t="s">
        <v>20</v>
      </c>
      <c r="C136" s="149" t="s">
        <v>21</v>
      </c>
      <c r="D136" s="149" t="s">
        <v>27</v>
      </c>
      <c r="E136" s="17" t="s">
        <v>261</v>
      </c>
      <c r="F136" s="149" t="s">
        <v>7</v>
      </c>
      <c r="G136" s="150" t="s">
        <v>89</v>
      </c>
      <c r="H136" s="150" t="s">
        <v>272</v>
      </c>
      <c r="I136" s="150" t="s">
        <v>362</v>
      </c>
      <c r="J136" s="150" t="s">
        <v>106</v>
      </c>
      <c r="K136" s="154">
        <v>43070</v>
      </c>
      <c r="L136" s="154">
        <v>43101</v>
      </c>
      <c r="M136" s="149" t="s">
        <v>93</v>
      </c>
      <c r="N136" s="149">
        <v>0.997</v>
      </c>
      <c r="O136" s="149"/>
      <c r="P136" s="149"/>
      <c r="Q136" s="149"/>
      <c r="R136" s="149"/>
      <c r="S136" s="149">
        <v>0.997</v>
      </c>
      <c r="T136" s="149" t="s">
        <v>75</v>
      </c>
      <c r="U136" s="149">
        <v>0.997</v>
      </c>
      <c r="V136" s="149">
        <v>0.997</v>
      </c>
      <c r="W136" s="158">
        <v>1</v>
      </c>
      <c r="X136" s="149" t="s">
        <v>362</v>
      </c>
      <c r="Y136" s="149" t="s">
        <v>94</v>
      </c>
      <c r="Z136" s="149">
        <v>52</v>
      </c>
      <c r="AA136" s="149"/>
      <c r="AB136" s="149"/>
      <c r="AC136" s="149">
        <v>52</v>
      </c>
      <c r="AD136" s="149" t="s">
        <v>95</v>
      </c>
      <c r="AE136" s="17" t="s">
        <v>78</v>
      </c>
      <c r="AF136" s="149" t="s">
        <v>96</v>
      </c>
      <c r="AG136" s="149" t="s">
        <v>366</v>
      </c>
      <c r="AH136" s="149"/>
    </row>
    <row r="137" s="138" customFormat="1" ht="16.5" customHeight="1" spans="1:34">
      <c r="A137" s="17">
        <v>129</v>
      </c>
      <c r="B137" s="58" t="s">
        <v>20</v>
      </c>
      <c r="C137" s="149" t="s">
        <v>21</v>
      </c>
      <c r="D137" s="149" t="s">
        <v>27</v>
      </c>
      <c r="E137" s="17" t="s">
        <v>177</v>
      </c>
      <c r="F137" s="149" t="s">
        <v>7</v>
      </c>
      <c r="G137" s="149" t="s">
        <v>99</v>
      </c>
      <c r="H137" s="150" t="s">
        <v>381</v>
      </c>
      <c r="I137" s="150" t="s">
        <v>362</v>
      </c>
      <c r="J137" s="150" t="s">
        <v>339</v>
      </c>
      <c r="K137" s="154">
        <v>43221</v>
      </c>
      <c r="L137" s="154">
        <v>43252</v>
      </c>
      <c r="M137" s="149" t="s">
        <v>93</v>
      </c>
      <c r="N137" s="149">
        <v>1.716</v>
      </c>
      <c r="O137" s="149"/>
      <c r="P137" s="149"/>
      <c r="Q137" s="149"/>
      <c r="R137" s="149"/>
      <c r="S137" s="150">
        <v>1.716</v>
      </c>
      <c r="T137" s="149" t="s">
        <v>75</v>
      </c>
      <c r="U137" s="150">
        <v>1.716</v>
      </c>
      <c r="V137" s="150">
        <v>1.716</v>
      </c>
      <c r="W137" s="158">
        <v>1</v>
      </c>
      <c r="X137" s="149" t="s">
        <v>362</v>
      </c>
      <c r="Y137" s="149" t="s">
        <v>94</v>
      </c>
      <c r="Z137" s="149">
        <v>64</v>
      </c>
      <c r="AA137" s="149"/>
      <c r="AB137" s="149"/>
      <c r="AC137" s="149">
        <v>64</v>
      </c>
      <c r="AD137" s="149" t="s">
        <v>95</v>
      </c>
      <c r="AE137" s="17" t="s">
        <v>78</v>
      </c>
      <c r="AF137" s="149" t="s">
        <v>96</v>
      </c>
      <c r="AG137" s="149" t="s">
        <v>382</v>
      </c>
      <c r="AH137" s="149"/>
    </row>
    <row r="138" s="138" customFormat="1" ht="16.5" customHeight="1" spans="1:34">
      <c r="A138" s="17">
        <v>130</v>
      </c>
      <c r="B138" s="58" t="s">
        <v>20</v>
      </c>
      <c r="C138" s="149" t="s">
        <v>21</v>
      </c>
      <c r="D138" s="149" t="s">
        <v>27</v>
      </c>
      <c r="E138" s="17" t="s">
        <v>126</v>
      </c>
      <c r="F138" s="149" t="s">
        <v>11</v>
      </c>
      <c r="G138" s="149" t="s">
        <v>99</v>
      </c>
      <c r="H138" s="150" t="s">
        <v>383</v>
      </c>
      <c r="I138" s="150" t="s">
        <v>362</v>
      </c>
      <c r="J138" s="150" t="s">
        <v>339</v>
      </c>
      <c r="K138" s="154">
        <v>43221</v>
      </c>
      <c r="L138" s="154">
        <v>43252</v>
      </c>
      <c r="M138" s="149" t="s">
        <v>93</v>
      </c>
      <c r="N138" s="149">
        <v>0.276</v>
      </c>
      <c r="O138" s="149"/>
      <c r="P138" s="149"/>
      <c r="Q138" s="149"/>
      <c r="R138" s="149"/>
      <c r="S138" s="150">
        <v>0.276</v>
      </c>
      <c r="T138" s="149" t="s">
        <v>75</v>
      </c>
      <c r="U138" s="150">
        <v>0.276</v>
      </c>
      <c r="V138" s="150">
        <v>0.276</v>
      </c>
      <c r="W138" s="158">
        <v>1</v>
      </c>
      <c r="X138" s="149" t="s">
        <v>362</v>
      </c>
      <c r="Y138" s="149" t="s">
        <v>94</v>
      </c>
      <c r="Z138" s="149">
        <v>9</v>
      </c>
      <c r="AA138" s="149"/>
      <c r="AB138" s="149"/>
      <c r="AC138" s="149">
        <v>9</v>
      </c>
      <c r="AD138" s="149" t="s">
        <v>130</v>
      </c>
      <c r="AE138" s="17" t="s">
        <v>78</v>
      </c>
      <c r="AF138" s="149"/>
      <c r="AG138" s="149"/>
      <c r="AH138" s="149"/>
    </row>
    <row r="139" s="138" customFormat="1" ht="16.5" customHeight="1" spans="1:34">
      <c r="A139" s="17">
        <v>131</v>
      </c>
      <c r="B139" s="58" t="s">
        <v>20</v>
      </c>
      <c r="C139" s="149" t="s">
        <v>21</v>
      </c>
      <c r="D139" s="149" t="s">
        <v>27</v>
      </c>
      <c r="E139" s="17" t="s">
        <v>267</v>
      </c>
      <c r="F139" s="149" t="s">
        <v>7</v>
      </c>
      <c r="G139" s="150" t="s">
        <v>89</v>
      </c>
      <c r="H139" s="150" t="s">
        <v>384</v>
      </c>
      <c r="I139" s="150" t="s">
        <v>362</v>
      </c>
      <c r="J139" s="150" t="s">
        <v>167</v>
      </c>
      <c r="K139" s="154">
        <v>43252</v>
      </c>
      <c r="L139" s="154">
        <v>43313</v>
      </c>
      <c r="M139" s="149" t="s">
        <v>93</v>
      </c>
      <c r="N139" s="149">
        <v>5.1157</v>
      </c>
      <c r="O139" s="149"/>
      <c r="P139" s="149"/>
      <c r="Q139" s="149"/>
      <c r="R139" s="149"/>
      <c r="S139" s="149">
        <v>5.1157</v>
      </c>
      <c r="T139" s="149" t="s">
        <v>75</v>
      </c>
      <c r="U139" s="149">
        <v>5.1157</v>
      </c>
      <c r="V139" s="149">
        <v>5.1157</v>
      </c>
      <c r="W139" s="158">
        <v>1</v>
      </c>
      <c r="X139" s="149" t="s">
        <v>362</v>
      </c>
      <c r="Y139" s="149" t="s">
        <v>94</v>
      </c>
      <c r="Z139" s="149">
        <v>63</v>
      </c>
      <c r="AA139" s="149"/>
      <c r="AB139" s="149"/>
      <c r="AC139" s="149">
        <v>63</v>
      </c>
      <c r="AD139" s="149" t="s">
        <v>95</v>
      </c>
      <c r="AE139" s="17" t="s">
        <v>78</v>
      </c>
      <c r="AF139" s="149" t="s">
        <v>96</v>
      </c>
      <c r="AG139" s="149" t="s">
        <v>385</v>
      </c>
      <c r="AH139" s="149"/>
    </row>
    <row r="140" s="138" customFormat="1" ht="16.5" customHeight="1" spans="1:34">
      <c r="A140" s="17">
        <v>132</v>
      </c>
      <c r="B140" s="58" t="s">
        <v>20</v>
      </c>
      <c r="C140" s="149" t="s">
        <v>21</v>
      </c>
      <c r="D140" s="149" t="s">
        <v>27</v>
      </c>
      <c r="E140" s="17" t="s">
        <v>267</v>
      </c>
      <c r="F140" s="149" t="s">
        <v>7</v>
      </c>
      <c r="G140" s="150" t="s">
        <v>89</v>
      </c>
      <c r="H140" s="150" t="s">
        <v>386</v>
      </c>
      <c r="I140" s="150" t="s">
        <v>362</v>
      </c>
      <c r="J140" s="150" t="s">
        <v>167</v>
      </c>
      <c r="K140" s="154">
        <v>43252</v>
      </c>
      <c r="L140" s="154">
        <v>43313</v>
      </c>
      <c r="M140" s="149" t="s">
        <v>93</v>
      </c>
      <c r="N140" s="149">
        <v>0.84</v>
      </c>
      <c r="O140" s="149"/>
      <c r="P140" s="149"/>
      <c r="Q140" s="149"/>
      <c r="R140" s="149"/>
      <c r="S140" s="149">
        <v>0.84</v>
      </c>
      <c r="T140" s="149" t="s">
        <v>75</v>
      </c>
      <c r="U140" s="149">
        <v>0.84</v>
      </c>
      <c r="V140" s="149">
        <v>0.84</v>
      </c>
      <c r="W140" s="158">
        <v>1</v>
      </c>
      <c r="X140" s="149" t="s">
        <v>362</v>
      </c>
      <c r="Y140" s="149" t="s">
        <v>94</v>
      </c>
      <c r="Z140" s="149">
        <v>32</v>
      </c>
      <c r="AA140" s="149"/>
      <c r="AB140" s="149"/>
      <c r="AC140" s="149">
        <v>32</v>
      </c>
      <c r="AD140" s="149" t="s">
        <v>95</v>
      </c>
      <c r="AE140" s="17" t="s">
        <v>78</v>
      </c>
      <c r="AF140" s="149" t="s">
        <v>96</v>
      </c>
      <c r="AG140" s="149" t="s">
        <v>387</v>
      </c>
      <c r="AH140" s="149"/>
    </row>
    <row r="141" s="138" customFormat="1" ht="16.5" customHeight="1" spans="1:34">
      <c r="A141" s="17">
        <v>133</v>
      </c>
      <c r="B141" s="58" t="s">
        <v>20</v>
      </c>
      <c r="C141" s="149" t="s">
        <v>21</v>
      </c>
      <c r="D141" s="149" t="s">
        <v>27</v>
      </c>
      <c r="E141" s="17" t="s">
        <v>267</v>
      </c>
      <c r="F141" s="149" t="s">
        <v>7</v>
      </c>
      <c r="G141" s="150" t="s">
        <v>89</v>
      </c>
      <c r="H141" s="150" t="s">
        <v>388</v>
      </c>
      <c r="I141" s="150" t="s">
        <v>362</v>
      </c>
      <c r="J141" s="150" t="s">
        <v>167</v>
      </c>
      <c r="K141" s="154">
        <v>43252</v>
      </c>
      <c r="L141" s="154">
        <v>43313</v>
      </c>
      <c r="M141" s="149" t="s">
        <v>93</v>
      </c>
      <c r="N141" s="149">
        <v>1.056</v>
      </c>
      <c r="O141" s="149"/>
      <c r="P141" s="149"/>
      <c r="Q141" s="149"/>
      <c r="R141" s="149"/>
      <c r="S141" s="149">
        <v>1.056</v>
      </c>
      <c r="T141" s="149" t="s">
        <v>75</v>
      </c>
      <c r="U141" s="149">
        <v>1.056</v>
      </c>
      <c r="V141" s="149">
        <v>1.056</v>
      </c>
      <c r="W141" s="158">
        <v>1</v>
      </c>
      <c r="X141" s="149" t="s">
        <v>362</v>
      </c>
      <c r="Y141" s="149" t="s">
        <v>94</v>
      </c>
      <c r="Z141" s="149">
        <v>48</v>
      </c>
      <c r="AA141" s="149"/>
      <c r="AB141" s="149"/>
      <c r="AC141" s="149">
        <v>48</v>
      </c>
      <c r="AD141" s="149" t="s">
        <v>95</v>
      </c>
      <c r="AE141" s="17" t="s">
        <v>78</v>
      </c>
      <c r="AF141" s="149" t="s">
        <v>96</v>
      </c>
      <c r="AG141" s="149" t="s">
        <v>389</v>
      </c>
      <c r="AH141" s="149"/>
    </row>
    <row r="142" s="138" customFormat="1" ht="16.5" customHeight="1" spans="1:34">
      <c r="A142" s="17">
        <v>134</v>
      </c>
      <c r="B142" s="58" t="s">
        <v>20</v>
      </c>
      <c r="C142" s="149" t="s">
        <v>21</v>
      </c>
      <c r="D142" s="149" t="s">
        <v>27</v>
      </c>
      <c r="E142" s="17" t="s">
        <v>267</v>
      </c>
      <c r="F142" s="149" t="s">
        <v>7</v>
      </c>
      <c r="G142" s="150" t="s">
        <v>89</v>
      </c>
      <c r="H142" s="150" t="s">
        <v>390</v>
      </c>
      <c r="I142" s="150" t="s">
        <v>362</v>
      </c>
      <c r="J142" s="150" t="s">
        <v>167</v>
      </c>
      <c r="K142" s="154">
        <v>43252</v>
      </c>
      <c r="L142" s="154">
        <v>43313</v>
      </c>
      <c r="M142" s="149" t="s">
        <v>93</v>
      </c>
      <c r="N142" s="149">
        <v>0.105</v>
      </c>
      <c r="O142" s="149"/>
      <c r="P142" s="149"/>
      <c r="Q142" s="149"/>
      <c r="R142" s="149"/>
      <c r="S142" s="149">
        <v>0.105</v>
      </c>
      <c r="T142" s="149" t="s">
        <v>75</v>
      </c>
      <c r="U142" s="149">
        <v>0.105</v>
      </c>
      <c r="V142" s="149">
        <v>0.105</v>
      </c>
      <c r="W142" s="158">
        <v>1</v>
      </c>
      <c r="X142" s="149" t="s">
        <v>362</v>
      </c>
      <c r="Y142" s="149" t="s">
        <v>94</v>
      </c>
      <c r="Z142" s="149">
        <v>10</v>
      </c>
      <c r="AA142" s="149"/>
      <c r="AB142" s="149"/>
      <c r="AC142" s="149">
        <v>10</v>
      </c>
      <c r="AD142" s="149" t="s">
        <v>95</v>
      </c>
      <c r="AE142" s="17" t="s">
        <v>78</v>
      </c>
      <c r="AF142" s="149" t="s">
        <v>96</v>
      </c>
      <c r="AG142" s="149" t="s">
        <v>306</v>
      </c>
      <c r="AH142" s="149"/>
    </row>
    <row r="143" s="138" customFormat="1" ht="16.5" customHeight="1" spans="1:34">
      <c r="A143" s="17">
        <v>135</v>
      </c>
      <c r="B143" s="58" t="s">
        <v>20</v>
      </c>
      <c r="C143" s="149" t="s">
        <v>21</v>
      </c>
      <c r="D143" s="149" t="s">
        <v>27</v>
      </c>
      <c r="E143" s="17" t="s">
        <v>113</v>
      </c>
      <c r="F143" s="148" t="s">
        <v>8</v>
      </c>
      <c r="G143" s="150" t="s">
        <v>70</v>
      </c>
      <c r="H143" s="150" t="s">
        <v>391</v>
      </c>
      <c r="I143" s="150" t="s">
        <v>362</v>
      </c>
      <c r="J143" s="150" t="s">
        <v>278</v>
      </c>
      <c r="K143" s="154">
        <v>43282</v>
      </c>
      <c r="L143" s="154">
        <v>43374</v>
      </c>
      <c r="M143" s="149" t="s">
        <v>135</v>
      </c>
      <c r="N143" s="149">
        <v>3</v>
      </c>
      <c r="O143" s="149"/>
      <c r="P143" s="149"/>
      <c r="Q143" s="149"/>
      <c r="R143" s="149"/>
      <c r="S143" s="150">
        <v>3</v>
      </c>
      <c r="T143" s="149" t="s">
        <v>75</v>
      </c>
      <c r="U143" s="150">
        <v>3</v>
      </c>
      <c r="V143" s="150">
        <v>3</v>
      </c>
      <c r="W143" s="158">
        <v>1</v>
      </c>
      <c r="X143" s="149" t="s">
        <v>362</v>
      </c>
      <c r="Y143" s="149" t="s">
        <v>76</v>
      </c>
      <c r="Z143" s="149">
        <v>1625</v>
      </c>
      <c r="AA143" s="149"/>
      <c r="AB143" s="149"/>
      <c r="AC143" s="149">
        <v>1625</v>
      </c>
      <c r="AD143" s="149" t="s">
        <v>116</v>
      </c>
      <c r="AE143" s="17" t="s">
        <v>78</v>
      </c>
      <c r="AF143" s="149"/>
      <c r="AG143" s="149"/>
      <c r="AH143" s="149"/>
    </row>
    <row r="144" s="138" customFormat="1" ht="16.5" customHeight="1" spans="1:34">
      <c r="A144" s="17">
        <v>136</v>
      </c>
      <c r="B144" s="58" t="s">
        <v>20</v>
      </c>
      <c r="C144" s="149" t="s">
        <v>21</v>
      </c>
      <c r="D144" s="149" t="s">
        <v>27</v>
      </c>
      <c r="E144" s="17" t="s">
        <v>113</v>
      </c>
      <c r="F144" s="148" t="s">
        <v>8</v>
      </c>
      <c r="G144" s="150" t="s">
        <v>70</v>
      </c>
      <c r="H144" s="150" t="s">
        <v>392</v>
      </c>
      <c r="I144" s="150" t="s">
        <v>362</v>
      </c>
      <c r="J144" s="150" t="s">
        <v>278</v>
      </c>
      <c r="K144" s="154">
        <v>43282</v>
      </c>
      <c r="L144" s="154">
        <v>43374</v>
      </c>
      <c r="M144" s="149" t="s">
        <v>74</v>
      </c>
      <c r="N144" s="149">
        <v>5.6</v>
      </c>
      <c r="O144" s="149"/>
      <c r="P144" s="149"/>
      <c r="Q144" s="149"/>
      <c r="R144" s="149"/>
      <c r="S144" s="150">
        <v>5.6</v>
      </c>
      <c r="T144" s="149" t="s">
        <v>75</v>
      </c>
      <c r="U144" s="150">
        <v>5.6</v>
      </c>
      <c r="V144" s="150">
        <v>5.6</v>
      </c>
      <c r="W144" s="158">
        <v>1</v>
      </c>
      <c r="X144" s="149" t="s">
        <v>362</v>
      </c>
      <c r="Y144" s="149" t="s">
        <v>76</v>
      </c>
      <c r="Z144" s="149">
        <v>1625</v>
      </c>
      <c r="AA144" s="149"/>
      <c r="AB144" s="149"/>
      <c r="AC144" s="149">
        <v>1625</v>
      </c>
      <c r="AD144" s="149" t="s">
        <v>116</v>
      </c>
      <c r="AE144" s="17" t="s">
        <v>78</v>
      </c>
      <c r="AF144" s="149"/>
      <c r="AG144" s="149"/>
      <c r="AH144" s="149"/>
    </row>
    <row r="145" s="138" customFormat="1" ht="16.5" customHeight="1" spans="1:34">
      <c r="A145" s="17">
        <v>137</v>
      </c>
      <c r="B145" s="58" t="s">
        <v>20</v>
      </c>
      <c r="C145" s="149" t="s">
        <v>21</v>
      </c>
      <c r="D145" s="149" t="s">
        <v>27</v>
      </c>
      <c r="E145" s="17" t="s">
        <v>79</v>
      </c>
      <c r="F145" s="148" t="s">
        <v>8</v>
      </c>
      <c r="G145" s="150" t="s">
        <v>70</v>
      </c>
      <c r="H145" s="150" t="s">
        <v>393</v>
      </c>
      <c r="I145" s="150" t="s">
        <v>394</v>
      </c>
      <c r="J145" s="150" t="s">
        <v>230</v>
      </c>
      <c r="K145" s="154">
        <v>43344</v>
      </c>
      <c r="L145" s="154">
        <v>43435</v>
      </c>
      <c r="M145" s="149" t="s">
        <v>74</v>
      </c>
      <c r="N145" s="149">
        <v>6.039</v>
      </c>
      <c r="O145" s="149" t="s">
        <v>257</v>
      </c>
      <c r="P145" s="149">
        <v>0.248876</v>
      </c>
      <c r="Q145" s="149"/>
      <c r="R145" s="149"/>
      <c r="S145" s="150">
        <v>6.287876</v>
      </c>
      <c r="T145" s="149" t="s">
        <v>75</v>
      </c>
      <c r="U145" s="150">
        <v>6.287876</v>
      </c>
      <c r="V145" s="150">
        <v>6.287876</v>
      </c>
      <c r="W145" s="158">
        <v>1</v>
      </c>
      <c r="X145" s="149" t="s">
        <v>362</v>
      </c>
      <c r="Y145" s="149" t="s">
        <v>84</v>
      </c>
      <c r="Z145" s="149">
        <v>220</v>
      </c>
      <c r="AA145" s="149"/>
      <c r="AB145" s="149"/>
      <c r="AC145" s="149">
        <v>220</v>
      </c>
      <c r="AD145" s="149" t="s">
        <v>85</v>
      </c>
      <c r="AE145" s="17" t="s">
        <v>78</v>
      </c>
      <c r="AF145" s="149"/>
      <c r="AG145" s="149"/>
      <c r="AH145" s="149"/>
    </row>
    <row r="146" s="138" customFormat="1" ht="16.5" customHeight="1" spans="1:34">
      <c r="A146" s="17">
        <v>138</v>
      </c>
      <c r="B146" s="58" t="s">
        <v>20</v>
      </c>
      <c r="C146" s="149" t="s">
        <v>21</v>
      </c>
      <c r="D146" s="149" t="s">
        <v>27</v>
      </c>
      <c r="E146" s="17" t="s">
        <v>79</v>
      </c>
      <c r="F146" s="148" t="s">
        <v>8</v>
      </c>
      <c r="G146" s="150" t="s">
        <v>70</v>
      </c>
      <c r="H146" s="150" t="s">
        <v>395</v>
      </c>
      <c r="I146" s="150" t="s">
        <v>394</v>
      </c>
      <c r="J146" s="150" t="s">
        <v>196</v>
      </c>
      <c r="K146" s="154">
        <v>43374</v>
      </c>
      <c r="L146" s="154">
        <v>43435</v>
      </c>
      <c r="M146" s="149" t="s">
        <v>120</v>
      </c>
      <c r="N146" s="149">
        <v>11.6</v>
      </c>
      <c r="O146" s="149"/>
      <c r="P146" s="149"/>
      <c r="Q146" s="149"/>
      <c r="R146" s="149"/>
      <c r="S146" s="150">
        <v>11.6</v>
      </c>
      <c r="T146" s="149" t="s">
        <v>75</v>
      </c>
      <c r="U146" s="150">
        <v>11.6</v>
      </c>
      <c r="V146" s="150">
        <v>11.6</v>
      </c>
      <c r="W146" s="158">
        <v>1</v>
      </c>
      <c r="X146" s="149" t="s">
        <v>362</v>
      </c>
      <c r="Y146" s="149" t="s">
        <v>84</v>
      </c>
      <c r="Z146" s="149">
        <v>220</v>
      </c>
      <c r="AA146" s="149"/>
      <c r="AB146" s="149"/>
      <c r="AC146" s="149">
        <v>220</v>
      </c>
      <c r="AD146" s="149" t="s">
        <v>85</v>
      </c>
      <c r="AE146" s="17" t="s">
        <v>78</v>
      </c>
      <c r="AF146" s="149"/>
      <c r="AG146" s="149"/>
      <c r="AH146" s="149"/>
    </row>
    <row r="147" s="138" customFormat="1" ht="16.5" customHeight="1" spans="1:34">
      <c r="A147" s="17">
        <v>139</v>
      </c>
      <c r="B147" s="58" t="s">
        <v>20</v>
      </c>
      <c r="C147" s="149" t="s">
        <v>21</v>
      </c>
      <c r="D147" s="149" t="s">
        <v>27</v>
      </c>
      <c r="E147" s="17" t="s">
        <v>280</v>
      </c>
      <c r="F147" s="150" t="s">
        <v>9</v>
      </c>
      <c r="G147" s="149" t="s">
        <v>99</v>
      </c>
      <c r="H147" s="150" t="s">
        <v>281</v>
      </c>
      <c r="I147" s="150" t="s">
        <v>362</v>
      </c>
      <c r="J147" s="150" t="s">
        <v>196</v>
      </c>
      <c r="K147" s="154">
        <v>43374</v>
      </c>
      <c r="L147" s="154">
        <v>43435</v>
      </c>
      <c r="M147" s="149" t="s">
        <v>257</v>
      </c>
      <c r="N147" s="149">
        <v>86.634521</v>
      </c>
      <c r="O147" s="149"/>
      <c r="P147" s="149"/>
      <c r="Q147" s="149"/>
      <c r="R147" s="149"/>
      <c r="S147" s="149">
        <v>86.634521</v>
      </c>
      <c r="T147" s="149" t="s">
        <v>75</v>
      </c>
      <c r="U147" s="149">
        <v>86.634521</v>
      </c>
      <c r="V147" s="149">
        <v>86.634521</v>
      </c>
      <c r="W147" s="158">
        <v>1</v>
      </c>
      <c r="X147" s="149" t="s">
        <v>362</v>
      </c>
      <c r="Y147" s="149" t="s">
        <v>124</v>
      </c>
      <c r="Z147" s="149">
        <v>83</v>
      </c>
      <c r="AA147" s="149"/>
      <c r="AB147" s="149"/>
      <c r="AC147" s="149">
        <v>83</v>
      </c>
      <c r="AD147" s="149" t="s">
        <v>95</v>
      </c>
      <c r="AE147" s="17" t="s">
        <v>78</v>
      </c>
      <c r="AF147" s="149" t="s">
        <v>282</v>
      </c>
      <c r="AG147" s="149" t="s">
        <v>396</v>
      </c>
      <c r="AH147" s="149"/>
    </row>
    <row r="148" s="138" customFormat="1" ht="16.5" customHeight="1" spans="1:34">
      <c r="A148" s="17">
        <v>140</v>
      </c>
      <c r="B148" s="58" t="s">
        <v>20</v>
      </c>
      <c r="C148" s="149" t="s">
        <v>21</v>
      </c>
      <c r="D148" s="149" t="s">
        <v>27</v>
      </c>
      <c r="E148" s="17" t="s">
        <v>121</v>
      </c>
      <c r="F148" s="149" t="s">
        <v>10</v>
      </c>
      <c r="G148" s="93" t="s">
        <v>99</v>
      </c>
      <c r="H148" s="17" t="s">
        <v>397</v>
      </c>
      <c r="I148" s="150" t="s">
        <v>362</v>
      </c>
      <c r="J148" s="150" t="s">
        <v>123</v>
      </c>
      <c r="K148" s="154">
        <v>43405</v>
      </c>
      <c r="L148" s="154">
        <v>43435</v>
      </c>
      <c r="M148" s="149" t="s">
        <v>93</v>
      </c>
      <c r="N148" s="149">
        <v>0.168</v>
      </c>
      <c r="O148" s="149"/>
      <c r="P148" s="149"/>
      <c r="Q148" s="149"/>
      <c r="R148" s="149"/>
      <c r="S148" s="149">
        <v>0.168</v>
      </c>
      <c r="T148" s="149" t="s">
        <v>75</v>
      </c>
      <c r="U148" s="149">
        <v>0.168</v>
      </c>
      <c r="V148" s="149">
        <v>0.168</v>
      </c>
      <c r="W148" s="158">
        <v>1</v>
      </c>
      <c r="X148" s="149" t="s">
        <v>362</v>
      </c>
      <c r="Y148" s="149" t="s">
        <v>124</v>
      </c>
      <c r="Z148" s="149">
        <v>84</v>
      </c>
      <c r="AA148" s="149"/>
      <c r="AB148" s="149"/>
      <c r="AC148" s="149">
        <v>84</v>
      </c>
      <c r="AD148" s="149" t="s">
        <v>125</v>
      </c>
      <c r="AE148" s="17" t="s">
        <v>78</v>
      </c>
      <c r="AF148" s="149"/>
      <c r="AG148" s="149"/>
      <c r="AH148" s="149"/>
    </row>
    <row r="149" s="138" customFormat="1" ht="16.5" customHeight="1" spans="1:34">
      <c r="A149" s="17">
        <v>141</v>
      </c>
      <c r="B149" s="58" t="s">
        <v>20</v>
      </c>
      <c r="C149" s="149" t="s">
        <v>21</v>
      </c>
      <c r="D149" s="149" t="s">
        <v>27</v>
      </c>
      <c r="E149" s="17" t="s">
        <v>358</v>
      </c>
      <c r="F149" s="148" t="s">
        <v>8</v>
      </c>
      <c r="G149" s="150" t="s">
        <v>70</v>
      </c>
      <c r="H149" s="150" t="s">
        <v>398</v>
      </c>
      <c r="I149" s="150" t="s">
        <v>399</v>
      </c>
      <c r="J149" s="150" t="s">
        <v>400</v>
      </c>
      <c r="K149" s="154">
        <v>43374</v>
      </c>
      <c r="L149" s="154">
        <v>43466</v>
      </c>
      <c r="M149" s="149" t="s">
        <v>257</v>
      </c>
      <c r="N149" s="149">
        <v>13.365479</v>
      </c>
      <c r="O149" s="149" t="s">
        <v>74</v>
      </c>
      <c r="P149" s="149">
        <v>5</v>
      </c>
      <c r="Q149" s="149"/>
      <c r="R149" s="149"/>
      <c r="S149" s="149">
        <v>18.365479</v>
      </c>
      <c r="T149" s="149" t="s">
        <v>75</v>
      </c>
      <c r="U149" s="149">
        <v>18.365479</v>
      </c>
      <c r="V149" s="149">
        <v>18.365479</v>
      </c>
      <c r="W149" s="180">
        <v>1</v>
      </c>
      <c r="X149" s="149" t="s">
        <v>362</v>
      </c>
      <c r="Y149" s="149" t="s">
        <v>76</v>
      </c>
      <c r="Z149" s="149">
        <v>1625</v>
      </c>
      <c r="AA149" s="149"/>
      <c r="AB149" s="149"/>
      <c r="AC149" s="149">
        <v>1625</v>
      </c>
      <c r="AD149" s="149" t="s">
        <v>327</v>
      </c>
      <c r="AE149" s="17" t="s">
        <v>78</v>
      </c>
      <c r="AF149" s="149"/>
      <c r="AG149" s="149"/>
      <c r="AH149" s="149"/>
    </row>
    <row r="150" s="138" customFormat="1" ht="16.5" customHeight="1" spans="1:34">
      <c r="A150" s="17">
        <v>142</v>
      </c>
      <c r="B150" s="58" t="s">
        <v>20</v>
      </c>
      <c r="C150" s="149" t="s">
        <v>21</v>
      </c>
      <c r="D150" s="149" t="s">
        <v>25</v>
      </c>
      <c r="E150" s="17" t="s">
        <v>69</v>
      </c>
      <c r="F150" s="148" t="s">
        <v>8</v>
      </c>
      <c r="G150" s="150" t="s">
        <v>70</v>
      </c>
      <c r="H150" s="150" t="s">
        <v>401</v>
      </c>
      <c r="I150" s="150" t="s">
        <v>402</v>
      </c>
      <c r="J150" s="150" t="s">
        <v>308</v>
      </c>
      <c r="K150" s="154">
        <v>42979</v>
      </c>
      <c r="L150" s="178">
        <v>43040</v>
      </c>
      <c r="M150" s="149" t="s">
        <v>257</v>
      </c>
      <c r="N150" s="149">
        <v>5.583459</v>
      </c>
      <c r="O150" s="149"/>
      <c r="P150" s="149"/>
      <c r="Q150" s="149"/>
      <c r="R150" s="149"/>
      <c r="S150" s="150">
        <v>5.583459</v>
      </c>
      <c r="T150" s="149" t="s">
        <v>75</v>
      </c>
      <c r="U150" s="150">
        <v>5.583459</v>
      </c>
      <c r="V150" s="150">
        <v>5.583459</v>
      </c>
      <c r="W150" s="158">
        <v>1</v>
      </c>
      <c r="X150" s="149" t="s">
        <v>403</v>
      </c>
      <c r="Y150" s="149" t="s">
        <v>84</v>
      </c>
      <c r="Z150" s="149">
        <v>367</v>
      </c>
      <c r="AA150" s="149"/>
      <c r="AB150" s="149"/>
      <c r="AC150" s="149">
        <v>367</v>
      </c>
      <c r="AD150" s="149" t="s">
        <v>77</v>
      </c>
      <c r="AE150" s="17" t="s">
        <v>78</v>
      </c>
      <c r="AF150" s="149"/>
      <c r="AG150" s="149"/>
      <c r="AH150" s="149"/>
    </row>
    <row r="151" s="138" customFormat="1" ht="16.5" customHeight="1" spans="1:34">
      <c r="A151" s="17">
        <v>143</v>
      </c>
      <c r="B151" s="58" t="s">
        <v>20</v>
      </c>
      <c r="C151" s="149" t="s">
        <v>21</v>
      </c>
      <c r="D151" s="149" t="s">
        <v>25</v>
      </c>
      <c r="E151" s="17" t="s">
        <v>404</v>
      </c>
      <c r="F151" s="148" t="s">
        <v>8</v>
      </c>
      <c r="G151" s="150" t="s">
        <v>70</v>
      </c>
      <c r="H151" s="150" t="s">
        <v>405</v>
      </c>
      <c r="I151" s="150" t="s">
        <v>406</v>
      </c>
      <c r="J151" s="150" t="s">
        <v>308</v>
      </c>
      <c r="K151" s="154">
        <v>42979</v>
      </c>
      <c r="L151" s="178">
        <v>43040</v>
      </c>
      <c r="M151" s="149" t="s">
        <v>257</v>
      </c>
      <c r="N151" s="149">
        <v>4.616827</v>
      </c>
      <c r="O151" s="149"/>
      <c r="P151" s="149"/>
      <c r="Q151" s="149"/>
      <c r="R151" s="149"/>
      <c r="S151" s="150">
        <v>4.616827</v>
      </c>
      <c r="T151" s="149" t="s">
        <v>75</v>
      </c>
      <c r="U151" s="150">
        <v>4.616827</v>
      </c>
      <c r="V151" s="150">
        <v>4.616827</v>
      </c>
      <c r="W151" s="158">
        <v>1</v>
      </c>
      <c r="X151" s="149" t="s">
        <v>403</v>
      </c>
      <c r="Y151" s="149" t="s">
        <v>84</v>
      </c>
      <c r="Z151" s="149">
        <v>150</v>
      </c>
      <c r="AA151" s="149"/>
      <c r="AB151" s="149"/>
      <c r="AC151" s="149">
        <v>150</v>
      </c>
      <c r="AD151" s="149" t="s">
        <v>327</v>
      </c>
      <c r="AE151" s="17" t="s">
        <v>78</v>
      </c>
      <c r="AF151" s="149"/>
      <c r="AG151" s="149"/>
      <c r="AH151" s="149"/>
    </row>
    <row r="152" s="138" customFormat="1" ht="16.5" customHeight="1" spans="1:34">
      <c r="A152" s="17">
        <v>144</v>
      </c>
      <c r="B152" s="58" t="s">
        <v>20</v>
      </c>
      <c r="C152" s="149" t="s">
        <v>21</v>
      </c>
      <c r="D152" s="149" t="s">
        <v>25</v>
      </c>
      <c r="E152" s="17" t="s">
        <v>407</v>
      </c>
      <c r="F152" s="148" t="s">
        <v>8</v>
      </c>
      <c r="G152" s="150" t="s">
        <v>70</v>
      </c>
      <c r="H152" s="150" t="s">
        <v>408</v>
      </c>
      <c r="I152" s="150" t="s">
        <v>403</v>
      </c>
      <c r="J152" s="150" t="s">
        <v>308</v>
      </c>
      <c r="K152" s="154">
        <v>42979</v>
      </c>
      <c r="L152" s="178">
        <v>43040</v>
      </c>
      <c r="M152" s="149" t="s">
        <v>257</v>
      </c>
      <c r="N152" s="149">
        <v>15.835662</v>
      </c>
      <c r="O152" s="149"/>
      <c r="P152" s="149"/>
      <c r="Q152" s="149"/>
      <c r="R152" s="149"/>
      <c r="S152" s="150">
        <v>15.835662</v>
      </c>
      <c r="T152" s="149" t="s">
        <v>75</v>
      </c>
      <c r="U152" s="150">
        <v>15.835662</v>
      </c>
      <c r="V152" s="150">
        <v>15.835662</v>
      </c>
      <c r="W152" s="158">
        <v>1</v>
      </c>
      <c r="X152" s="149" t="s">
        <v>403</v>
      </c>
      <c r="Y152" s="149" t="s">
        <v>76</v>
      </c>
      <c r="Z152" s="149">
        <v>413</v>
      </c>
      <c r="AA152" s="149"/>
      <c r="AB152" s="149"/>
      <c r="AC152" s="149">
        <v>413</v>
      </c>
      <c r="AD152" s="149" t="s">
        <v>77</v>
      </c>
      <c r="AE152" s="17" t="s">
        <v>78</v>
      </c>
      <c r="AF152" s="149"/>
      <c r="AG152" s="149"/>
      <c r="AH152" s="149"/>
    </row>
    <row r="153" s="138" customFormat="1" ht="16.5" customHeight="1" spans="1:34">
      <c r="A153" s="17">
        <v>145</v>
      </c>
      <c r="B153" s="58" t="s">
        <v>20</v>
      </c>
      <c r="C153" s="149" t="s">
        <v>21</v>
      </c>
      <c r="D153" s="149" t="s">
        <v>25</v>
      </c>
      <c r="E153" s="17" t="s">
        <v>298</v>
      </c>
      <c r="F153" s="149" t="s">
        <v>7</v>
      </c>
      <c r="G153" s="150" t="s">
        <v>89</v>
      </c>
      <c r="H153" s="150" t="s">
        <v>409</v>
      </c>
      <c r="I153" s="150" t="s">
        <v>403</v>
      </c>
      <c r="J153" s="150" t="s">
        <v>92</v>
      </c>
      <c r="K153" s="154">
        <v>42887</v>
      </c>
      <c r="L153" s="154">
        <v>42948</v>
      </c>
      <c r="M153" s="149" t="s">
        <v>93</v>
      </c>
      <c r="N153" s="149">
        <v>6.5002</v>
      </c>
      <c r="O153" s="149"/>
      <c r="P153" s="149"/>
      <c r="Q153" s="149"/>
      <c r="R153" s="149"/>
      <c r="S153" s="149">
        <v>6.5002</v>
      </c>
      <c r="T153" s="149" t="s">
        <v>75</v>
      </c>
      <c r="U153" s="149">
        <v>6.5002</v>
      </c>
      <c r="V153" s="149">
        <v>6.5002</v>
      </c>
      <c r="W153" s="158">
        <v>1</v>
      </c>
      <c r="X153" s="149" t="s">
        <v>403</v>
      </c>
      <c r="Y153" s="149" t="s">
        <v>94</v>
      </c>
      <c r="Z153" s="149">
        <v>90</v>
      </c>
      <c r="AA153" s="149"/>
      <c r="AB153" s="149"/>
      <c r="AC153" s="149">
        <v>90</v>
      </c>
      <c r="AD153" s="149" t="s">
        <v>95</v>
      </c>
      <c r="AE153" s="17" t="s">
        <v>78</v>
      </c>
      <c r="AF153" s="149" t="s">
        <v>96</v>
      </c>
      <c r="AG153" s="149" t="s">
        <v>410</v>
      </c>
      <c r="AH153" s="149"/>
    </row>
    <row r="154" s="138" customFormat="1" ht="16.5" customHeight="1" spans="1:34">
      <c r="A154" s="17">
        <v>146</v>
      </c>
      <c r="B154" s="58" t="s">
        <v>20</v>
      </c>
      <c r="C154" s="149" t="s">
        <v>21</v>
      </c>
      <c r="D154" s="149" t="s">
        <v>25</v>
      </c>
      <c r="E154" s="17" t="s">
        <v>298</v>
      </c>
      <c r="F154" s="149" t="s">
        <v>7</v>
      </c>
      <c r="G154" s="150" t="s">
        <v>89</v>
      </c>
      <c r="H154" s="150" t="s">
        <v>411</v>
      </c>
      <c r="I154" s="150" t="s">
        <v>403</v>
      </c>
      <c r="J154" s="150" t="s">
        <v>92</v>
      </c>
      <c r="K154" s="154">
        <v>42887</v>
      </c>
      <c r="L154" s="154">
        <v>42948</v>
      </c>
      <c r="M154" s="149" t="s">
        <v>93</v>
      </c>
      <c r="N154" s="149">
        <v>2.117</v>
      </c>
      <c r="O154" s="149"/>
      <c r="P154" s="149"/>
      <c r="Q154" s="149"/>
      <c r="R154" s="149"/>
      <c r="S154" s="149">
        <v>2.117</v>
      </c>
      <c r="T154" s="149" t="s">
        <v>75</v>
      </c>
      <c r="U154" s="149">
        <v>2.117</v>
      </c>
      <c r="V154" s="149">
        <v>2.117</v>
      </c>
      <c r="W154" s="158">
        <v>1</v>
      </c>
      <c r="X154" s="149" t="s">
        <v>403</v>
      </c>
      <c r="Y154" s="149" t="s">
        <v>94</v>
      </c>
      <c r="Z154" s="149">
        <v>30</v>
      </c>
      <c r="AA154" s="149"/>
      <c r="AB154" s="149"/>
      <c r="AC154" s="149">
        <v>30</v>
      </c>
      <c r="AD154" s="149" t="s">
        <v>95</v>
      </c>
      <c r="AE154" s="17" t="s">
        <v>78</v>
      </c>
      <c r="AF154" s="149" t="s">
        <v>96</v>
      </c>
      <c r="AG154" s="149" t="s">
        <v>216</v>
      </c>
      <c r="AH154" s="149"/>
    </row>
    <row r="155" s="138" customFormat="1" ht="16.5" customHeight="1" spans="1:34">
      <c r="A155" s="17">
        <v>147</v>
      </c>
      <c r="B155" s="58" t="s">
        <v>20</v>
      </c>
      <c r="C155" s="149" t="s">
        <v>21</v>
      </c>
      <c r="D155" s="149" t="s">
        <v>25</v>
      </c>
      <c r="E155" s="17" t="s">
        <v>298</v>
      </c>
      <c r="F155" s="149" t="s">
        <v>7</v>
      </c>
      <c r="G155" s="150" t="s">
        <v>89</v>
      </c>
      <c r="H155" s="150" t="s">
        <v>412</v>
      </c>
      <c r="I155" s="150" t="s">
        <v>403</v>
      </c>
      <c r="J155" s="150" t="s">
        <v>92</v>
      </c>
      <c r="K155" s="154">
        <v>42887</v>
      </c>
      <c r="L155" s="154">
        <v>42948</v>
      </c>
      <c r="M155" s="149" t="s">
        <v>93</v>
      </c>
      <c r="N155" s="149">
        <v>0.0625</v>
      </c>
      <c r="O155" s="149"/>
      <c r="P155" s="149"/>
      <c r="Q155" s="149"/>
      <c r="R155" s="149"/>
      <c r="S155" s="149">
        <v>0.0625</v>
      </c>
      <c r="T155" s="149" t="s">
        <v>75</v>
      </c>
      <c r="U155" s="149">
        <v>0.0625</v>
      </c>
      <c r="V155" s="149">
        <v>0.0625</v>
      </c>
      <c r="W155" s="158">
        <v>1</v>
      </c>
      <c r="X155" s="149" t="s">
        <v>403</v>
      </c>
      <c r="Y155" s="149" t="s">
        <v>94</v>
      </c>
      <c r="Z155" s="149">
        <v>3</v>
      </c>
      <c r="AA155" s="149"/>
      <c r="AB155" s="149"/>
      <c r="AC155" s="149">
        <v>3</v>
      </c>
      <c r="AD155" s="149" t="s">
        <v>95</v>
      </c>
      <c r="AE155" s="17" t="s">
        <v>78</v>
      </c>
      <c r="AF155" s="149" t="s">
        <v>96</v>
      </c>
      <c r="AG155" s="149" t="s">
        <v>274</v>
      </c>
      <c r="AH155" s="149"/>
    </row>
    <row r="156" s="138" customFormat="1" ht="16.5" customHeight="1" spans="1:34">
      <c r="A156" s="17">
        <v>148</v>
      </c>
      <c r="B156" s="58" t="s">
        <v>20</v>
      </c>
      <c r="C156" s="149" t="s">
        <v>21</v>
      </c>
      <c r="D156" s="149" t="s">
        <v>25</v>
      </c>
      <c r="E156" s="17" t="s">
        <v>298</v>
      </c>
      <c r="F156" s="149" t="s">
        <v>7</v>
      </c>
      <c r="G156" s="150" t="s">
        <v>89</v>
      </c>
      <c r="H156" s="150" t="s">
        <v>413</v>
      </c>
      <c r="I156" s="150" t="s">
        <v>403</v>
      </c>
      <c r="J156" s="150" t="s">
        <v>92</v>
      </c>
      <c r="K156" s="154">
        <v>42887</v>
      </c>
      <c r="L156" s="154">
        <v>42948</v>
      </c>
      <c r="M156" s="149" t="s">
        <v>93</v>
      </c>
      <c r="N156" s="149">
        <v>1.543</v>
      </c>
      <c r="O156" s="149"/>
      <c r="P156" s="149"/>
      <c r="Q156" s="149"/>
      <c r="R156" s="149"/>
      <c r="S156" s="149">
        <v>1.543</v>
      </c>
      <c r="T156" s="149" t="s">
        <v>75</v>
      </c>
      <c r="U156" s="149">
        <v>1.543</v>
      </c>
      <c r="V156" s="149">
        <v>1.543</v>
      </c>
      <c r="W156" s="158">
        <v>1</v>
      </c>
      <c r="X156" s="149" t="s">
        <v>403</v>
      </c>
      <c r="Y156" s="149" t="s">
        <v>94</v>
      </c>
      <c r="Z156" s="149">
        <v>90</v>
      </c>
      <c r="AA156" s="149"/>
      <c r="AB156" s="149"/>
      <c r="AC156" s="149">
        <v>90</v>
      </c>
      <c r="AD156" s="149" t="s">
        <v>95</v>
      </c>
      <c r="AE156" s="17" t="s">
        <v>78</v>
      </c>
      <c r="AF156" s="149" t="s">
        <v>96</v>
      </c>
      <c r="AG156" s="149" t="s">
        <v>410</v>
      </c>
      <c r="AH156" s="149"/>
    </row>
    <row r="157" s="138" customFormat="1" ht="16.5" customHeight="1" spans="1:34">
      <c r="A157" s="17">
        <v>149</v>
      </c>
      <c r="B157" s="58" t="s">
        <v>20</v>
      </c>
      <c r="C157" s="149" t="s">
        <v>21</v>
      </c>
      <c r="D157" s="149" t="s">
        <v>25</v>
      </c>
      <c r="E157" s="17" t="s">
        <v>113</v>
      </c>
      <c r="F157" s="148" t="s">
        <v>8</v>
      </c>
      <c r="G157" s="150" t="s">
        <v>70</v>
      </c>
      <c r="H157" s="150" t="s">
        <v>369</v>
      </c>
      <c r="I157" s="150" t="s">
        <v>403</v>
      </c>
      <c r="J157" s="150" t="s">
        <v>252</v>
      </c>
      <c r="K157" s="154">
        <v>42950</v>
      </c>
      <c r="L157" s="154">
        <v>43043</v>
      </c>
      <c r="M157" s="149" t="s">
        <v>74</v>
      </c>
      <c r="N157" s="149">
        <v>6.8</v>
      </c>
      <c r="O157" s="149"/>
      <c r="P157" s="149"/>
      <c r="Q157" s="149"/>
      <c r="R157" s="149"/>
      <c r="S157" s="150">
        <v>6.8</v>
      </c>
      <c r="T157" s="149" t="s">
        <v>75</v>
      </c>
      <c r="U157" s="150">
        <v>6.8</v>
      </c>
      <c r="V157" s="150">
        <v>6.8</v>
      </c>
      <c r="W157" s="158">
        <v>1</v>
      </c>
      <c r="X157" s="149" t="s">
        <v>403</v>
      </c>
      <c r="Y157" s="149" t="s">
        <v>76</v>
      </c>
      <c r="Z157" s="149">
        <v>1025</v>
      </c>
      <c r="AA157" s="149"/>
      <c r="AB157" s="149"/>
      <c r="AC157" s="149">
        <v>1025</v>
      </c>
      <c r="AD157" s="149" t="s">
        <v>116</v>
      </c>
      <c r="AE157" s="17" t="s">
        <v>78</v>
      </c>
      <c r="AF157" s="149"/>
      <c r="AG157" s="149"/>
      <c r="AH157" s="149"/>
    </row>
    <row r="158" s="138" customFormat="1" ht="16.5" customHeight="1" spans="1:34">
      <c r="A158" s="17">
        <v>150</v>
      </c>
      <c r="B158" s="58" t="s">
        <v>20</v>
      </c>
      <c r="C158" s="149" t="s">
        <v>21</v>
      </c>
      <c r="D158" s="149" t="s">
        <v>25</v>
      </c>
      <c r="E158" s="150" t="s">
        <v>155</v>
      </c>
      <c r="F158" s="149" t="s">
        <v>7</v>
      </c>
      <c r="G158" s="150" t="s">
        <v>99</v>
      </c>
      <c r="H158" s="150" t="s">
        <v>414</v>
      </c>
      <c r="I158" s="150" t="s">
        <v>403</v>
      </c>
      <c r="J158" s="150" t="s">
        <v>106</v>
      </c>
      <c r="K158" s="154">
        <v>43070</v>
      </c>
      <c r="L158" s="178">
        <v>43101</v>
      </c>
      <c r="M158" s="149" t="s">
        <v>93</v>
      </c>
      <c r="N158" s="149">
        <v>0.44</v>
      </c>
      <c r="O158" s="149"/>
      <c r="P158" s="149"/>
      <c r="Q158" s="149"/>
      <c r="R158" s="149"/>
      <c r="S158" s="150">
        <v>0.44</v>
      </c>
      <c r="T158" s="149" t="s">
        <v>75</v>
      </c>
      <c r="U158" s="150">
        <v>0.44</v>
      </c>
      <c r="V158" s="150">
        <v>0.44</v>
      </c>
      <c r="W158" s="158">
        <v>1</v>
      </c>
      <c r="X158" s="149" t="s">
        <v>403</v>
      </c>
      <c r="Y158" s="149" t="s">
        <v>94</v>
      </c>
      <c r="Z158" s="149">
        <v>31</v>
      </c>
      <c r="AA158" s="149"/>
      <c r="AB158" s="149"/>
      <c r="AC158" s="149">
        <v>31</v>
      </c>
      <c r="AD158" s="149" t="s">
        <v>95</v>
      </c>
      <c r="AE158" s="17" t="s">
        <v>78</v>
      </c>
      <c r="AF158" s="149" t="s">
        <v>96</v>
      </c>
      <c r="AG158" s="149" t="s">
        <v>415</v>
      </c>
      <c r="AH158" s="149"/>
    </row>
    <row r="159" s="138" customFormat="1" ht="16.5" customHeight="1" spans="1:34">
      <c r="A159" s="17">
        <v>151</v>
      </c>
      <c r="B159" s="58" t="s">
        <v>20</v>
      </c>
      <c r="C159" s="149" t="s">
        <v>21</v>
      </c>
      <c r="D159" s="149" t="s">
        <v>25</v>
      </c>
      <c r="E159" s="17" t="s">
        <v>158</v>
      </c>
      <c r="F159" s="149" t="s">
        <v>7</v>
      </c>
      <c r="G159" s="150" t="s">
        <v>99</v>
      </c>
      <c r="H159" s="150" t="s">
        <v>374</v>
      </c>
      <c r="I159" s="150" t="s">
        <v>403</v>
      </c>
      <c r="J159" s="150" t="s">
        <v>106</v>
      </c>
      <c r="K159" s="154">
        <v>43070</v>
      </c>
      <c r="L159" s="178">
        <v>43101</v>
      </c>
      <c r="M159" s="149" t="s">
        <v>93</v>
      </c>
      <c r="N159" s="149">
        <v>3.5</v>
      </c>
      <c r="O159" s="149"/>
      <c r="P159" s="149"/>
      <c r="Q159" s="149"/>
      <c r="R159" s="149"/>
      <c r="S159" s="150">
        <v>3.5</v>
      </c>
      <c r="T159" s="149" t="s">
        <v>75</v>
      </c>
      <c r="U159" s="150">
        <v>3.5</v>
      </c>
      <c r="V159" s="150">
        <v>3.5</v>
      </c>
      <c r="W159" s="158">
        <v>1</v>
      </c>
      <c r="X159" s="149" t="s">
        <v>403</v>
      </c>
      <c r="Y159" s="149" t="s">
        <v>94</v>
      </c>
      <c r="Z159" s="149">
        <v>74</v>
      </c>
      <c r="AA159" s="149"/>
      <c r="AB159" s="149"/>
      <c r="AC159" s="149">
        <v>74</v>
      </c>
      <c r="AD159" s="149" t="s">
        <v>95</v>
      </c>
      <c r="AE159" s="17" t="s">
        <v>78</v>
      </c>
      <c r="AF159" s="149" t="s">
        <v>96</v>
      </c>
      <c r="AG159" s="149" t="s">
        <v>416</v>
      </c>
      <c r="AH159" s="149"/>
    </row>
    <row r="160" s="138" customFormat="1" ht="16.5" customHeight="1" spans="1:34">
      <c r="A160" s="17">
        <v>152</v>
      </c>
      <c r="B160" s="58" t="s">
        <v>20</v>
      </c>
      <c r="C160" s="149" t="s">
        <v>21</v>
      </c>
      <c r="D160" s="149" t="s">
        <v>25</v>
      </c>
      <c r="E160" s="17" t="s">
        <v>261</v>
      </c>
      <c r="F160" s="149" t="s">
        <v>7</v>
      </c>
      <c r="G160" s="150" t="s">
        <v>89</v>
      </c>
      <c r="H160" s="150" t="s">
        <v>417</v>
      </c>
      <c r="I160" s="150" t="s">
        <v>403</v>
      </c>
      <c r="J160" s="150" t="s">
        <v>106</v>
      </c>
      <c r="K160" s="154">
        <v>43070</v>
      </c>
      <c r="L160" s="178">
        <v>43101</v>
      </c>
      <c r="M160" s="149" t="s">
        <v>93</v>
      </c>
      <c r="N160" s="149">
        <v>6.5332</v>
      </c>
      <c r="O160" s="149"/>
      <c r="P160" s="149"/>
      <c r="Q160" s="149"/>
      <c r="R160" s="149"/>
      <c r="S160" s="149">
        <v>6.5332</v>
      </c>
      <c r="T160" s="149" t="s">
        <v>75</v>
      </c>
      <c r="U160" s="149">
        <v>6.5332</v>
      </c>
      <c r="V160" s="149">
        <v>6.5332</v>
      </c>
      <c r="W160" s="158">
        <v>1</v>
      </c>
      <c r="X160" s="149" t="s">
        <v>403</v>
      </c>
      <c r="Y160" s="149" t="s">
        <v>94</v>
      </c>
      <c r="Z160" s="149">
        <v>87</v>
      </c>
      <c r="AA160" s="149"/>
      <c r="AB160" s="149"/>
      <c r="AC160" s="149">
        <v>87</v>
      </c>
      <c r="AD160" s="149" t="s">
        <v>95</v>
      </c>
      <c r="AE160" s="17" t="s">
        <v>78</v>
      </c>
      <c r="AF160" s="149" t="s">
        <v>96</v>
      </c>
      <c r="AG160" s="149" t="s">
        <v>418</v>
      </c>
      <c r="AH160" s="149"/>
    </row>
    <row r="161" s="138" customFormat="1" ht="16.5" customHeight="1" spans="1:34">
      <c r="A161" s="17">
        <v>153</v>
      </c>
      <c r="B161" s="58" t="s">
        <v>20</v>
      </c>
      <c r="C161" s="149" t="s">
        <v>21</v>
      </c>
      <c r="D161" s="149" t="s">
        <v>25</v>
      </c>
      <c r="E161" s="17" t="s">
        <v>261</v>
      </c>
      <c r="F161" s="149" t="s">
        <v>7</v>
      </c>
      <c r="G161" s="150" t="s">
        <v>89</v>
      </c>
      <c r="H161" s="150" t="s">
        <v>419</v>
      </c>
      <c r="I161" s="150" t="s">
        <v>403</v>
      </c>
      <c r="J161" s="150" t="s">
        <v>106</v>
      </c>
      <c r="K161" s="154">
        <v>43070</v>
      </c>
      <c r="L161" s="178">
        <v>43101</v>
      </c>
      <c r="M161" s="149" t="s">
        <v>93</v>
      </c>
      <c r="N161" s="149">
        <v>2.22</v>
      </c>
      <c r="O161" s="149"/>
      <c r="P161" s="149"/>
      <c r="Q161" s="149"/>
      <c r="R161" s="149"/>
      <c r="S161" s="149">
        <v>2.22</v>
      </c>
      <c r="T161" s="149" t="s">
        <v>75</v>
      </c>
      <c r="U161" s="149">
        <v>2.22</v>
      </c>
      <c r="V161" s="149">
        <v>2.22</v>
      </c>
      <c r="W161" s="158">
        <v>1</v>
      </c>
      <c r="X161" s="149" t="s">
        <v>403</v>
      </c>
      <c r="Y161" s="149" t="s">
        <v>94</v>
      </c>
      <c r="Z161" s="149">
        <v>52</v>
      </c>
      <c r="AA161" s="149"/>
      <c r="AB161" s="149"/>
      <c r="AC161" s="149">
        <v>52</v>
      </c>
      <c r="AD161" s="149" t="s">
        <v>95</v>
      </c>
      <c r="AE161" s="17" t="s">
        <v>78</v>
      </c>
      <c r="AF161" s="149" t="s">
        <v>96</v>
      </c>
      <c r="AG161" s="149" t="s">
        <v>366</v>
      </c>
      <c r="AH161" s="149"/>
    </row>
    <row r="162" s="138" customFormat="1" ht="16.5" customHeight="1" spans="1:34">
      <c r="A162" s="17">
        <v>154</v>
      </c>
      <c r="B162" s="58" t="s">
        <v>20</v>
      </c>
      <c r="C162" s="149" t="s">
        <v>21</v>
      </c>
      <c r="D162" s="149" t="s">
        <v>25</v>
      </c>
      <c r="E162" s="17" t="s">
        <v>261</v>
      </c>
      <c r="F162" s="149" t="s">
        <v>7</v>
      </c>
      <c r="G162" s="150" t="s">
        <v>89</v>
      </c>
      <c r="H162" s="150" t="s">
        <v>334</v>
      </c>
      <c r="I162" s="150" t="s">
        <v>403</v>
      </c>
      <c r="J162" s="150" t="s">
        <v>106</v>
      </c>
      <c r="K162" s="154">
        <v>43070</v>
      </c>
      <c r="L162" s="178">
        <v>43101</v>
      </c>
      <c r="M162" s="149" t="s">
        <v>93</v>
      </c>
      <c r="N162" s="149">
        <v>0.4</v>
      </c>
      <c r="O162" s="149"/>
      <c r="P162" s="149"/>
      <c r="Q162" s="149"/>
      <c r="R162" s="149"/>
      <c r="S162" s="149">
        <v>0.4</v>
      </c>
      <c r="T162" s="149" t="s">
        <v>75</v>
      </c>
      <c r="U162" s="149">
        <v>0.4</v>
      </c>
      <c r="V162" s="149">
        <v>0.4</v>
      </c>
      <c r="W162" s="158">
        <v>1</v>
      </c>
      <c r="X162" s="149" t="s">
        <v>403</v>
      </c>
      <c r="Y162" s="149" t="s">
        <v>94</v>
      </c>
      <c r="Z162" s="149">
        <v>13</v>
      </c>
      <c r="AA162" s="149"/>
      <c r="AB162" s="149"/>
      <c r="AC162" s="149">
        <v>13</v>
      </c>
      <c r="AD162" s="149" t="s">
        <v>95</v>
      </c>
      <c r="AE162" s="17" t="s">
        <v>78</v>
      </c>
      <c r="AF162" s="149" t="s">
        <v>96</v>
      </c>
      <c r="AG162" s="149" t="s">
        <v>176</v>
      </c>
      <c r="AH162" s="149"/>
    </row>
    <row r="163" s="138" customFormat="1" ht="16.5" customHeight="1" spans="1:34">
      <c r="A163" s="17">
        <v>155</v>
      </c>
      <c r="B163" s="58" t="s">
        <v>20</v>
      </c>
      <c r="C163" s="149" t="s">
        <v>21</v>
      </c>
      <c r="D163" s="149" t="s">
        <v>25</v>
      </c>
      <c r="E163" s="17" t="s">
        <v>261</v>
      </c>
      <c r="F163" s="149" t="s">
        <v>7</v>
      </c>
      <c r="G163" s="150" t="s">
        <v>89</v>
      </c>
      <c r="H163" s="150" t="s">
        <v>413</v>
      </c>
      <c r="I163" s="150" t="s">
        <v>403</v>
      </c>
      <c r="J163" s="150" t="s">
        <v>106</v>
      </c>
      <c r="K163" s="154">
        <v>43070</v>
      </c>
      <c r="L163" s="178">
        <v>43101</v>
      </c>
      <c r="M163" s="149" t="s">
        <v>93</v>
      </c>
      <c r="N163" s="149">
        <v>1.19</v>
      </c>
      <c r="O163" s="149"/>
      <c r="P163" s="149"/>
      <c r="Q163" s="149"/>
      <c r="R163" s="149"/>
      <c r="S163" s="149">
        <v>1.19</v>
      </c>
      <c r="T163" s="149" t="s">
        <v>75</v>
      </c>
      <c r="U163" s="149">
        <v>1.19</v>
      </c>
      <c r="V163" s="149">
        <v>1.19</v>
      </c>
      <c r="W163" s="158">
        <v>1</v>
      </c>
      <c r="X163" s="149" t="s">
        <v>403</v>
      </c>
      <c r="Y163" s="149" t="s">
        <v>94</v>
      </c>
      <c r="Z163" s="149">
        <v>87</v>
      </c>
      <c r="AA163" s="149"/>
      <c r="AB163" s="149"/>
      <c r="AC163" s="149">
        <v>87</v>
      </c>
      <c r="AD163" s="149" t="s">
        <v>95</v>
      </c>
      <c r="AE163" s="17" t="s">
        <v>78</v>
      </c>
      <c r="AF163" s="149" t="s">
        <v>96</v>
      </c>
      <c r="AG163" s="149" t="s">
        <v>418</v>
      </c>
      <c r="AH163" s="149"/>
    </row>
    <row r="164" s="138" customFormat="1" ht="16.5" customHeight="1" spans="1:34">
      <c r="A164" s="17">
        <v>156</v>
      </c>
      <c r="B164" s="58" t="s">
        <v>20</v>
      </c>
      <c r="C164" s="149" t="s">
        <v>21</v>
      </c>
      <c r="D164" s="149" t="s">
        <v>25</v>
      </c>
      <c r="E164" s="17" t="s">
        <v>267</v>
      </c>
      <c r="F164" s="149" t="s">
        <v>7</v>
      </c>
      <c r="G164" s="150" t="s">
        <v>89</v>
      </c>
      <c r="H164" s="150" t="s">
        <v>420</v>
      </c>
      <c r="I164" s="150" t="s">
        <v>403</v>
      </c>
      <c r="J164" s="150" t="s">
        <v>167</v>
      </c>
      <c r="K164" s="154">
        <v>43252</v>
      </c>
      <c r="L164" s="154">
        <v>43313</v>
      </c>
      <c r="M164" s="149" t="s">
        <v>93</v>
      </c>
      <c r="N164" s="149">
        <v>5.865</v>
      </c>
      <c r="O164" s="149"/>
      <c r="P164" s="149"/>
      <c r="Q164" s="149"/>
      <c r="R164" s="149"/>
      <c r="S164" s="149">
        <v>5.865</v>
      </c>
      <c r="T164" s="149" t="s">
        <v>75</v>
      </c>
      <c r="U164" s="149">
        <v>5.865</v>
      </c>
      <c r="V164" s="149">
        <v>5.865</v>
      </c>
      <c r="W164" s="158">
        <v>1</v>
      </c>
      <c r="X164" s="149" t="s">
        <v>403</v>
      </c>
      <c r="Y164" s="149" t="s">
        <v>94</v>
      </c>
      <c r="Z164" s="149">
        <v>84</v>
      </c>
      <c r="AA164" s="149"/>
      <c r="AB164" s="149"/>
      <c r="AC164" s="149">
        <v>84</v>
      </c>
      <c r="AD164" s="149" t="s">
        <v>95</v>
      </c>
      <c r="AE164" s="17" t="s">
        <v>78</v>
      </c>
      <c r="AF164" s="149" t="s">
        <v>96</v>
      </c>
      <c r="AG164" s="149" t="s">
        <v>421</v>
      </c>
      <c r="AH164" s="149"/>
    </row>
    <row r="165" s="138" customFormat="1" ht="16.5" customHeight="1" spans="1:34">
      <c r="A165" s="17">
        <v>157</v>
      </c>
      <c r="B165" s="58" t="s">
        <v>20</v>
      </c>
      <c r="C165" s="149" t="s">
        <v>21</v>
      </c>
      <c r="D165" s="149" t="s">
        <v>25</v>
      </c>
      <c r="E165" s="17" t="s">
        <v>267</v>
      </c>
      <c r="F165" s="149" t="s">
        <v>7</v>
      </c>
      <c r="G165" s="150" t="s">
        <v>89</v>
      </c>
      <c r="H165" s="150" t="s">
        <v>422</v>
      </c>
      <c r="I165" s="150" t="s">
        <v>403</v>
      </c>
      <c r="J165" s="150" t="s">
        <v>167</v>
      </c>
      <c r="K165" s="154">
        <v>43252</v>
      </c>
      <c r="L165" s="154">
        <v>43313</v>
      </c>
      <c r="M165" s="149" t="s">
        <v>93</v>
      </c>
      <c r="N165" s="149">
        <v>1.302</v>
      </c>
      <c r="O165" s="149"/>
      <c r="P165" s="149"/>
      <c r="Q165" s="149"/>
      <c r="R165" s="149"/>
      <c r="S165" s="149">
        <v>1.302</v>
      </c>
      <c r="T165" s="149" t="s">
        <v>75</v>
      </c>
      <c r="U165" s="149">
        <v>1.302</v>
      </c>
      <c r="V165" s="149">
        <v>1.302</v>
      </c>
      <c r="W165" s="158">
        <v>1</v>
      </c>
      <c r="X165" s="149" t="s">
        <v>403</v>
      </c>
      <c r="Y165" s="149" t="s">
        <v>94</v>
      </c>
      <c r="Z165" s="149">
        <v>55</v>
      </c>
      <c r="AA165" s="149"/>
      <c r="AB165" s="149"/>
      <c r="AC165" s="149">
        <v>55</v>
      </c>
      <c r="AD165" s="149" t="s">
        <v>95</v>
      </c>
      <c r="AE165" s="17" t="s">
        <v>78</v>
      </c>
      <c r="AF165" s="149" t="s">
        <v>96</v>
      </c>
      <c r="AG165" s="149" t="s">
        <v>271</v>
      </c>
      <c r="AH165" s="149"/>
    </row>
    <row r="166" s="138" customFormat="1" ht="16.5" customHeight="1" spans="1:34">
      <c r="A166" s="17">
        <v>158</v>
      </c>
      <c r="B166" s="58" t="s">
        <v>20</v>
      </c>
      <c r="C166" s="149" t="s">
        <v>21</v>
      </c>
      <c r="D166" s="149" t="s">
        <v>25</v>
      </c>
      <c r="E166" s="17" t="s">
        <v>267</v>
      </c>
      <c r="F166" s="149" t="s">
        <v>7</v>
      </c>
      <c r="G166" s="150" t="s">
        <v>89</v>
      </c>
      <c r="H166" s="150" t="s">
        <v>423</v>
      </c>
      <c r="I166" s="150" t="s">
        <v>403</v>
      </c>
      <c r="J166" s="150" t="s">
        <v>167</v>
      </c>
      <c r="K166" s="154">
        <v>43252</v>
      </c>
      <c r="L166" s="154">
        <v>43313</v>
      </c>
      <c r="M166" s="149" t="s">
        <v>93</v>
      </c>
      <c r="N166" s="149">
        <v>0.595</v>
      </c>
      <c r="O166" s="149"/>
      <c r="P166" s="149"/>
      <c r="Q166" s="149"/>
      <c r="R166" s="149"/>
      <c r="S166" s="149">
        <v>0.595</v>
      </c>
      <c r="T166" s="149" t="s">
        <v>75</v>
      </c>
      <c r="U166" s="149">
        <v>0.595</v>
      </c>
      <c r="V166" s="149">
        <v>0.595</v>
      </c>
      <c r="W166" s="158">
        <v>1</v>
      </c>
      <c r="X166" s="149" t="s">
        <v>403</v>
      </c>
      <c r="Y166" s="149" t="s">
        <v>94</v>
      </c>
      <c r="Z166" s="149">
        <v>39</v>
      </c>
      <c r="AA166" s="149"/>
      <c r="AB166" s="149"/>
      <c r="AC166" s="149">
        <v>39</v>
      </c>
      <c r="AD166" s="149" t="s">
        <v>95</v>
      </c>
      <c r="AE166" s="17" t="s">
        <v>78</v>
      </c>
      <c r="AF166" s="149" t="s">
        <v>96</v>
      </c>
      <c r="AG166" s="149" t="s">
        <v>206</v>
      </c>
      <c r="AH166" s="149"/>
    </row>
    <row r="167" s="138" customFormat="1" ht="16.5" customHeight="1" spans="1:34">
      <c r="A167" s="17">
        <v>159</v>
      </c>
      <c r="B167" s="58" t="s">
        <v>20</v>
      </c>
      <c r="C167" s="149" t="s">
        <v>21</v>
      </c>
      <c r="D167" s="149" t="s">
        <v>25</v>
      </c>
      <c r="E167" s="17" t="s">
        <v>267</v>
      </c>
      <c r="F167" s="149" t="s">
        <v>7</v>
      </c>
      <c r="G167" s="150" t="s">
        <v>89</v>
      </c>
      <c r="H167" s="150" t="s">
        <v>424</v>
      </c>
      <c r="I167" s="150" t="s">
        <v>403</v>
      </c>
      <c r="J167" s="150" t="s">
        <v>167</v>
      </c>
      <c r="K167" s="154">
        <v>43252</v>
      </c>
      <c r="L167" s="154">
        <v>43313</v>
      </c>
      <c r="M167" s="149" t="s">
        <v>93</v>
      </c>
      <c r="N167" s="149">
        <v>0.3782</v>
      </c>
      <c r="O167" s="149"/>
      <c r="P167" s="149"/>
      <c r="Q167" s="149"/>
      <c r="R167" s="149"/>
      <c r="S167" s="149">
        <v>0.3782</v>
      </c>
      <c r="T167" s="149" t="s">
        <v>75</v>
      </c>
      <c r="U167" s="149">
        <v>0.3782</v>
      </c>
      <c r="V167" s="149">
        <v>0.3782</v>
      </c>
      <c r="W167" s="158">
        <v>1</v>
      </c>
      <c r="X167" s="149" t="s">
        <v>403</v>
      </c>
      <c r="Y167" s="149" t="s">
        <v>94</v>
      </c>
      <c r="Z167" s="149">
        <v>55</v>
      </c>
      <c r="AA167" s="149"/>
      <c r="AB167" s="149"/>
      <c r="AC167" s="149">
        <v>55</v>
      </c>
      <c r="AD167" s="149" t="s">
        <v>95</v>
      </c>
      <c r="AE167" s="17" t="s">
        <v>78</v>
      </c>
      <c r="AF167" s="149" t="s">
        <v>96</v>
      </c>
      <c r="AG167" s="149" t="s">
        <v>271</v>
      </c>
      <c r="AH167" s="149"/>
    </row>
    <row r="168" s="138" customFormat="1" ht="16.5" customHeight="1" spans="1:34">
      <c r="A168" s="17">
        <v>160</v>
      </c>
      <c r="B168" s="58" t="s">
        <v>20</v>
      </c>
      <c r="C168" s="149" t="s">
        <v>21</v>
      </c>
      <c r="D168" s="149" t="s">
        <v>25</v>
      </c>
      <c r="E168" s="17" t="s">
        <v>267</v>
      </c>
      <c r="F168" s="149" t="s">
        <v>7</v>
      </c>
      <c r="G168" s="150" t="s">
        <v>89</v>
      </c>
      <c r="H168" s="150" t="s">
        <v>425</v>
      </c>
      <c r="I168" s="150" t="s">
        <v>403</v>
      </c>
      <c r="J168" s="150" t="s">
        <v>167</v>
      </c>
      <c r="K168" s="154">
        <v>43252</v>
      </c>
      <c r="L168" s="154">
        <v>43313</v>
      </c>
      <c r="M168" s="149" t="s">
        <v>93</v>
      </c>
      <c r="N168" s="149">
        <v>0.404</v>
      </c>
      <c r="O168" s="149"/>
      <c r="P168" s="149"/>
      <c r="Q168" s="149"/>
      <c r="R168" s="149"/>
      <c r="S168" s="149">
        <v>0.404</v>
      </c>
      <c r="T168" s="149" t="s">
        <v>75</v>
      </c>
      <c r="U168" s="149">
        <v>0.404</v>
      </c>
      <c r="V168" s="149">
        <v>0.404</v>
      </c>
      <c r="W168" s="158">
        <v>1</v>
      </c>
      <c r="X168" s="149" t="s">
        <v>403</v>
      </c>
      <c r="Y168" s="149" t="s">
        <v>94</v>
      </c>
      <c r="Z168" s="149">
        <v>33</v>
      </c>
      <c r="AA168" s="149"/>
      <c r="AB168" s="149"/>
      <c r="AC168" s="149">
        <v>33</v>
      </c>
      <c r="AD168" s="149" t="s">
        <v>95</v>
      </c>
      <c r="AE168" s="17" t="s">
        <v>78</v>
      </c>
      <c r="AF168" s="149" t="s">
        <v>96</v>
      </c>
      <c r="AG168" s="149" t="s">
        <v>239</v>
      </c>
      <c r="AH168" s="149"/>
    </row>
    <row r="169" s="138" customFormat="1" ht="16.5" customHeight="1" spans="1:34">
      <c r="A169" s="17">
        <v>161</v>
      </c>
      <c r="B169" s="58" t="s">
        <v>20</v>
      </c>
      <c r="C169" s="149" t="s">
        <v>21</v>
      </c>
      <c r="D169" s="149" t="s">
        <v>25</v>
      </c>
      <c r="E169" s="17" t="s">
        <v>113</v>
      </c>
      <c r="F169" s="148" t="s">
        <v>8</v>
      </c>
      <c r="G169" s="150" t="s">
        <v>70</v>
      </c>
      <c r="H169" s="150" t="s">
        <v>426</v>
      </c>
      <c r="I169" s="150" t="s">
        <v>403</v>
      </c>
      <c r="J169" s="150" t="s">
        <v>278</v>
      </c>
      <c r="K169" s="154">
        <v>43282</v>
      </c>
      <c r="L169" s="154">
        <v>43374</v>
      </c>
      <c r="M169" s="149" t="s">
        <v>74</v>
      </c>
      <c r="N169" s="149">
        <v>5.6</v>
      </c>
      <c r="O169" s="149"/>
      <c r="P169" s="149"/>
      <c r="Q169" s="149"/>
      <c r="R169" s="149"/>
      <c r="S169" s="150">
        <v>5.6</v>
      </c>
      <c r="T169" s="149" t="s">
        <v>75</v>
      </c>
      <c r="U169" s="150">
        <v>5.6</v>
      </c>
      <c r="V169" s="150">
        <v>5.6</v>
      </c>
      <c r="W169" s="158">
        <v>1</v>
      </c>
      <c r="X169" s="149" t="s">
        <v>403</v>
      </c>
      <c r="Y169" s="149" t="s">
        <v>76</v>
      </c>
      <c r="Z169" s="149">
        <v>1025</v>
      </c>
      <c r="AA169" s="149"/>
      <c r="AB169" s="149"/>
      <c r="AC169" s="149">
        <v>1025</v>
      </c>
      <c r="AD169" s="149" t="s">
        <v>116</v>
      </c>
      <c r="AE169" s="17" t="s">
        <v>78</v>
      </c>
      <c r="AF169" s="149"/>
      <c r="AG169" s="149"/>
      <c r="AH169" s="149"/>
    </row>
    <row r="170" s="138" customFormat="1" ht="16.5" customHeight="1" spans="1:34">
      <c r="A170" s="17">
        <v>162</v>
      </c>
      <c r="B170" s="58" t="s">
        <v>20</v>
      </c>
      <c r="C170" s="149" t="s">
        <v>21</v>
      </c>
      <c r="D170" s="149" t="s">
        <v>25</v>
      </c>
      <c r="E170" s="17" t="s">
        <v>427</v>
      </c>
      <c r="F170" s="149" t="s">
        <v>7</v>
      </c>
      <c r="G170" s="150" t="s">
        <v>99</v>
      </c>
      <c r="H170" s="150" t="s">
        <v>428</v>
      </c>
      <c r="I170" s="150" t="s">
        <v>403</v>
      </c>
      <c r="J170" s="150" t="s">
        <v>339</v>
      </c>
      <c r="K170" s="154">
        <v>43221</v>
      </c>
      <c r="L170" s="154">
        <v>43252</v>
      </c>
      <c r="M170" s="149" t="s">
        <v>93</v>
      </c>
      <c r="N170" s="149">
        <v>7.5</v>
      </c>
      <c r="O170" s="149"/>
      <c r="P170" s="149"/>
      <c r="Q170" s="149"/>
      <c r="R170" s="149"/>
      <c r="S170" s="150">
        <v>7.5</v>
      </c>
      <c r="T170" s="149" t="s">
        <v>75</v>
      </c>
      <c r="U170" s="150">
        <v>7.5</v>
      </c>
      <c r="V170" s="150">
        <v>7.5</v>
      </c>
      <c r="W170" s="158">
        <v>1</v>
      </c>
      <c r="X170" s="149" t="s">
        <v>403</v>
      </c>
      <c r="Y170" s="149" t="s">
        <v>94</v>
      </c>
      <c r="Z170" s="149">
        <v>99</v>
      </c>
      <c r="AA170" s="149"/>
      <c r="AB170" s="149"/>
      <c r="AC170" s="149">
        <v>99</v>
      </c>
      <c r="AD170" s="149" t="s">
        <v>95</v>
      </c>
      <c r="AE170" s="17" t="s">
        <v>78</v>
      </c>
      <c r="AF170" s="149" t="s">
        <v>96</v>
      </c>
      <c r="AG170" s="149" t="s">
        <v>429</v>
      </c>
      <c r="AH170" s="149"/>
    </row>
    <row r="171" s="138" customFormat="1" ht="16.5" customHeight="1" spans="1:34">
      <c r="A171" s="17">
        <v>163</v>
      </c>
      <c r="B171" s="58" t="s">
        <v>20</v>
      </c>
      <c r="C171" s="149" t="s">
        <v>21</v>
      </c>
      <c r="D171" s="149" t="s">
        <v>25</v>
      </c>
      <c r="E171" s="17" t="s">
        <v>349</v>
      </c>
      <c r="F171" s="149" t="s">
        <v>11</v>
      </c>
      <c r="G171" s="149" t="s">
        <v>99</v>
      </c>
      <c r="H171" s="17" t="s">
        <v>430</v>
      </c>
      <c r="I171" s="150" t="s">
        <v>431</v>
      </c>
      <c r="J171" s="17" t="s">
        <v>119</v>
      </c>
      <c r="K171" s="26">
        <v>43344</v>
      </c>
      <c r="L171" s="26">
        <v>43374</v>
      </c>
      <c r="M171" s="149" t="s">
        <v>93</v>
      </c>
      <c r="N171" s="149">
        <v>0.1</v>
      </c>
      <c r="O171" s="149"/>
      <c r="P171" s="149"/>
      <c r="Q171" s="149"/>
      <c r="R171" s="149"/>
      <c r="S171" s="17">
        <v>0.1</v>
      </c>
      <c r="T171" s="149" t="s">
        <v>75</v>
      </c>
      <c r="U171" s="17">
        <v>0.1</v>
      </c>
      <c r="V171" s="17">
        <v>0.1</v>
      </c>
      <c r="W171" s="158">
        <v>1</v>
      </c>
      <c r="X171" s="149" t="s">
        <v>403</v>
      </c>
      <c r="Y171" s="149" t="s">
        <v>94</v>
      </c>
      <c r="Z171" s="149">
        <v>95</v>
      </c>
      <c r="AA171" s="149"/>
      <c r="AB171" s="149"/>
      <c r="AC171" s="149">
        <v>95</v>
      </c>
      <c r="AD171" s="149" t="s">
        <v>351</v>
      </c>
      <c r="AE171" s="17" t="s">
        <v>78</v>
      </c>
      <c r="AF171" s="149"/>
      <c r="AG171" s="149"/>
      <c r="AH171" s="149"/>
    </row>
    <row r="172" s="138" customFormat="1" ht="16.5" customHeight="1" spans="1:34">
      <c r="A172" s="17">
        <v>164</v>
      </c>
      <c r="B172" s="58" t="s">
        <v>20</v>
      </c>
      <c r="C172" s="149" t="s">
        <v>21</v>
      </c>
      <c r="D172" s="149" t="s">
        <v>25</v>
      </c>
      <c r="E172" s="17" t="s">
        <v>253</v>
      </c>
      <c r="F172" s="148" t="s">
        <v>8</v>
      </c>
      <c r="G172" s="150" t="s">
        <v>70</v>
      </c>
      <c r="H172" s="17" t="s">
        <v>432</v>
      </c>
      <c r="I172" s="150" t="s">
        <v>433</v>
      </c>
      <c r="J172" s="17" t="s">
        <v>230</v>
      </c>
      <c r="K172" s="26">
        <v>43344</v>
      </c>
      <c r="L172" s="26">
        <v>43435</v>
      </c>
      <c r="M172" s="149" t="s">
        <v>257</v>
      </c>
      <c r="N172" s="149">
        <v>7.48</v>
      </c>
      <c r="O172" s="149"/>
      <c r="P172" s="149"/>
      <c r="Q172" s="149"/>
      <c r="R172" s="149"/>
      <c r="S172" s="149">
        <v>7.48</v>
      </c>
      <c r="T172" s="149" t="s">
        <v>75</v>
      </c>
      <c r="U172" s="149">
        <v>7.48</v>
      </c>
      <c r="V172" s="149">
        <v>7.48</v>
      </c>
      <c r="W172" s="158">
        <v>1</v>
      </c>
      <c r="X172" s="149" t="s">
        <v>403</v>
      </c>
      <c r="Y172" s="149" t="s">
        <v>84</v>
      </c>
      <c r="Z172" s="149">
        <v>140</v>
      </c>
      <c r="AA172" s="149"/>
      <c r="AB172" s="149"/>
      <c r="AC172" s="149">
        <v>140</v>
      </c>
      <c r="AD172" s="149" t="s">
        <v>258</v>
      </c>
      <c r="AE172" s="17" t="s">
        <v>78</v>
      </c>
      <c r="AF172" s="149"/>
      <c r="AG172" s="149"/>
      <c r="AH172" s="149"/>
    </row>
    <row r="173" s="138" customFormat="1" ht="16.5" customHeight="1" spans="1:34">
      <c r="A173" s="17">
        <v>165</v>
      </c>
      <c r="B173" s="58" t="s">
        <v>20</v>
      </c>
      <c r="C173" s="149" t="s">
        <v>21</v>
      </c>
      <c r="D173" s="149" t="s">
        <v>25</v>
      </c>
      <c r="E173" s="17" t="s">
        <v>280</v>
      </c>
      <c r="F173" s="150" t="s">
        <v>9</v>
      </c>
      <c r="G173" s="149" t="s">
        <v>99</v>
      </c>
      <c r="H173" s="150" t="s">
        <v>281</v>
      </c>
      <c r="I173" s="150" t="s">
        <v>403</v>
      </c>
      <c r="J173" s="150" t="s">
        <v>196</v>
      </c>
      <c r="K173" s="154">
        <v>43374</v>
      </c>
      <c r="L173" s="154">
        <v>43435</v>
      </c>
      <c r="M173" s="149" t="s">
        <v>257</v>
      </c>
      <c r="N173" s="149">
        <v>92.242863</v>
      </c>
      <c r="O173" s="149"/>
      <c r="P173" s="149"/>
      <c r="Q173" s="149"/>
      <c r="R173" s="149"/>
      <c r="S173" s="149">
        <v>92.242863</v>
      </c>
      <c r="T173" s="149" t="s">
        <v>75</v>
      </c>
      <c r="U173" s="149">
        <v>92.242863</v>
      </c>
      <c r="V173" s="149">
        <v>92.242863</v>
      </c>
      <c r="W173" s="158">
        <v>1</v>
      </c>
      <c r="X173" s="149" t="s">
        <v>403</v>
      </c>
      <c r="Y173" s="149" t="s">
        <v>124</v>
      </c>
      <c r="Z173" s="149">
        <v>108</v>
      </c>
      <c r="AA173" s="149"/>
      <c r="AB173" s="149"/>
      <c r="AC173" s="149">
        <v>108</v>
      </c>
      <c r="AD173" s="149" t="s">
        <v>95</v>
      </c>
      <c r="AE173" s="17" t="s">
        <v>78</v>
      </c>
      <c r="AF173" s="149" t="s">
        <v>282</v>
      </c>
      <c r="AG173" s="149" t="s">
        <v>434</v>
      </c>
      <c r="AH173" s="149"/>
    </row>
    <row r="174" s="142" customFormat="1" ht="16.5" customHeight="1" spans="1:34">
      <c r="A174" s="17">
        <v>166</v>
      </c>
      <c r="B174" s="17" t="s">
        <v>20</v>
      </c>
      <c r="C174" s="160" t="s">
        <v>21</v>
      </c>
      <c r="D174" s="160" t="s">
        <v>25</v>
      </c>
      <c r="E174" s="160" t="s">
        <v>435</v>
      </c>
      <c r="F174" s="148" t="s">
        <v>8</v>
      </c>
      <c r="G174" s="160" t="s">
        <v>70</v>
      </c>
      <c r="H174" s="160" t="s">
        <v>436</v>
      </c>
      <c r="I174" s="160" t="s">
        <v>437</v>
      </c>
      <c r="J174" s="150" t="s">
        <v>196</v>
      </c>
      <c r="K174" s="154">
        <v>43374</v>
      </c>
      <c r="L174" s="154">
        <v>43435</v>
      </c>
      <c r="M174" s="160" t="s">
        <v>257</v>
      </c>
      <c r="N174" s="160">
        <v>4.770052</v>
      </c>
      <c r="O174" s="160"/>
      <c r="P174" s="160"/>
      <c r="Q174" s="160"/>
      <c r="R174" s="160"/>
      <c r="S174" s="160">
        <v>4.770052</v>
      </c>
      <c r="T174" s="160" t="s">
        <v>75</v>
      </c>
      <c r="U174" s="160">
        <v>4.770052</v>
      </c>
      <c r="V174" s="160">
        <v>4.770052</v>
      </c>
      <c r="W174" s="158">
        <v>1</v>
      </c>
      <c r="X174" s="160" t="s">
        <v>403</v>
      </c>
      <c r="Y174" s="160" t="s">
        <v>84</v>
      </c>
      <c r="Z174" s="160">
        <v>92</v>
      </c>
      <c r="AA174" s="160"/>
      <c r="AB174" s="160"/>
      <c r="AC174" s="160">
        <v>92</v>
      </c>
      <c r="AD174" s="160" t="s">
        <v>95</v>
      </c>
      <c r="AE174" s="17" t="s">
        <v>78</v>
      </c>
      <c r="AF174" s="160"/>
      <c r="AG174" s="160"/>
      <c r="AH174" s="168"/>
    </row>
    <row r="175" s="140" customFormat="1" ht="16.5" customHeight="1" spans="1:34">
      <c r="A175" s="17">
        <v>167</v>
      </c>
      <c r="B175" s="17" t="s">
        <v>20</v>
      </c>
      <c r="C175" s="160" t="s">
        <v>21</v>
      </c>
      <c r="D175" s="160" t="s">
        <v>25</v>
      </c>
      <c r="E175" s="17" t="s">
        <v>121</v>
      </c>
      <c r="F175" s="149" t="s">
        <v>10</v>
      </c>
      <c r="G175" s="93" t="s">
        <v>99</v>
      </c>
      <c r="H175" s="17" t="s">
        <v>397</v>
      </c>
      <c r="I175" s="150" t="s">
        <v>403</v>
      </c>
      <c r="J175" s="150" t="s">
        <v>123</v>
      </c>
      <c r="K175" s="154">
        <v>43405</v>
      </c>
      <c r="L175" s="154">
        <v>43435</v>
      </c>
      <c r="M175" s="149" t="s">
        <v>93</v>
      </c>
      <c r="N175" s="160">
        <v>0.216</v>
      </c>
      <c r="O175" s="160"/>
      <c r="P175" s="160"/>
      <c r="Q175" s="160"/>
      <c r="R175" s="160"/>
      <c r="S175" s="160">
        <v>0.216</v>
      </c>
      <c r="T175" s="160" t="s">
        <v>75</v>
      </c>
      <c r="U175" s="160">
        <v>0.216</v>
      </c>
      <c r="V175" s="160">
        <v>0.216</v>
      </c>
      <c r="W175" s="158">
        <v>1</v>
      </c>
      <c r="X175" s="160" t="s">
        <v>403</v>
      </c>
      <c r="Y175" s="160" t="s">
        <v>124</v>
      </c>
      <c r="Z175" s="160">
        <v>108</v>
      </c>
      <c r="AA175" s="160"/>
      <c r="AB175" s="160"/>
      <c r="AC175" s="160">
        <v>108</v>
      </c>
      <c r="AD175" s="160" t="s">
        <v>125</v>
      </c>
      <c r="AE175" s="17" t="s">
        <v>78</v>
      </c>
      <c r="AF175" s="160"/>
      <c r="AG175" s="160"/>
      <c r="AH175" s="168"/>
    </row>
    <row r="176" s="140" customFormat="1" ht="16.5" customHeight="1" spans="1:34">
      <c r="A176" s="17">
        <v>168</v>
      </c>
      <c r="B176" s="17" t="s">
        <v>20</v>
      </c>
      <c r="C176" s="160" t="s">
        <v>21</v>
      </c>
      <c r="D176" s="160" t="s">
        <v>25</v>
      </c>
      <c r="E176" s="17" t="s">
        <v>113</v>
      </c>
      <c r="F176" s="149" t="s">
        <v>8</v>
      </c>
      <c r="G176" s="93" t="s">
        <v>70</v>
      </c>
      <c r="H176" s="17" t="s">
        <v>438</v>
      </c>
      <c r="I176" s="150" t="s">
        <v>439</v>
      </c>
      <c r="J176" s="150" t="s">
        <v>123</v>
      </c>
      <c r="K176" s="154">
        <v>43405</v>
      </c>
      <c r="L176" s="154">
        <v>43435</v>
      </c>
      <c r="M176" s="149" t="s">
        <v>120</v>
      </c>
      <c r="N176" s="160">
        <v>2.2</v>
      </c>
      <c r="O176" s="160"/>
      <c r="P176" s="160"/>
      <c r="Q176" s="160"/>
      <c r="R176" s="160"/>
      <c r="S176" s="160">
        <v>2.2</v>
      </c>
      <c r="T176" s="160" t="s">
        <v>75</v>
      </c>
      <c r="U176" s="160">
        <v>2.2</v>
      </c>
      <c r="V176" s="160">
        <v>2.2</v>
      </c>
      <c r="W176" s="158">
        <v>1</v>
      </c>
      <c r="X176" s="160" t="s">
        <v>403</v>
      </c>
      <c r="Y176" s="160" t="s">
        <v>84</v>
      </c>
      <c r="Z176" s="160">
        <v>382</v>
      </c>
      <c r="AA176" s="160"/>
      <c r="AB176" s="160"/>
      <c r="AC176" s="160">
        <v>282</v>
      </c>
      <c r="AD176" s="149" t="s">
        <v>116</v>
      </c>
      <c r="AE176" s="17" t="s">
        <v>78</v>
      </c>
      <c r="AF176" s="160"/>
      <c r="AG176" s="160"/>
      <c r="AH176" s="168"/>
    </row>
    <row r="177" s="143" customFormat="1" ht="16.5" customHeight="1" spans="1:34">
      <c r="A177" s="55">
        <v>169</v>
      </c>
      <c r="B177" s="55" t="s">
        <v>20</v>
      </c>
      <c r="C177" s="169" t="s">
        <v>21</v>
      </c>
      <c r="D177" s="169" t="s">
        <v>25</v>
      </c>
      <c r="E177" s="55" t="s">
        <v>440</v>
      </c>
      <c r="F177" s="162" t="s">
        <v>8</v>
      </c>
      <c r="G177" s="163" t="s">
        <v>70</v>
      </c>
      <c r="H177" s="55" t="s">
        <v>441</v>
      </c>
      <c r="I177" s="164" t="s">
        <v>403</v>
      </c>
      <c r="J177" s="164" t="s">
        <v>442</v>
      </c>
      <c r="K177" s="165">
        <v>43435</v>
      </c>
      <c r="L177" s="165">
        <v>43647</v>
      </c>
      <c r="M177" s="162" t="s">
        <v>257</v>
      </c>
      <c r="N177" s="169">
        <v>9.471137</v>
      </c>
      <c r="O177" s="169"/>
      <c r="P177" s="169"/>
      <c r="Q177" s="169"/>
      <c r="R177" s="169"/>
      <c r="S177" s="169">
        <v>9.471137</v>
      </c>
      <c r="T177" s="169" t="s">
        <v>443</v>
      </c>
      <c r="U177" s="169">
        <v>9.471137</v>
      </c>
      <c r="V177" s="169">
        <v>2.5</v>
      </c>
      <c r="W177" s="181">
        <v>0.3</v>
      </c>
      <c r="X177" s="169" t="s">
        <v>403</v>
      </c>
      <c r="Y177" s="169" t="s">
        <v>84</v>
      </c>
      <c r="Z177" s="169">
        <v>412</v>
      </c>
      <c r="AA177" s="169"/>
      <c r="AB177" s="169"/>
      <c r="AC177" s="169">
        <v>412</v>
      </c>
      <c r="AD177" s="162" t="s">
        <v>77</v>
      </c>
      <c r="AE177" s="55" t="s">
        <v>78</v>
      </c>
      <c r="AF177" s="169"/>
      <c r="AG177" s="169"/>
      <c r="AH177" s="185"/>
    </row>
    <row r="178" s="143" customFormat="1" ht="16.5" customHeight="1" spans="1:34">
      <c r="A178" s="55">
        <v>170</v>
      </c>
      <c r="B178" s="55" t="s">
        <v>20</v>
      </c>
      <c r="C178" s="169" t="s">
        <v>21</v>
      </c>
      <c r="D178" s="169" t="s">
        <v>25</v>
      </c>
      <c r="E178" s="55" t="s">
        <v>253</v>
      </c>
      <c r="F178" s="162" t="s">
        <v>8</v>
      </c>
      <c r="G178" s="163" t="s">
        <v>70</v>
      </c>
      <c r="H178" s="55" t="s">
        <v>444</v>
      </c>
      <c r="I178" s="164" t="s">
        <v>403</v>
      </c>
      <c r="J178" s="164" t="s">
        <v>442</v>
      </c>
      <c r="K178" s="165">
        <v>43435</v>
      </c>
      <c r="L178" s="165">
        <v>43709</v>
      </c>
      <c r="M178" s="162" t="s">
        <v>257</v>
      </c>
      <c r="N178" s="169">
        <v>10</v>
      </c>
      <c r="O178" s="169"/>
      <c r="P178" s="169"/>
      <c r="Q178" s="169"/>
      <c r="R178" s="169"/>
      <c r="S178" s="169">
        <v>10</v>
      </c>
      <c r="T178" s="169" t="s">
        <v>360</v>
      </c>
      <c r="U178" s="169">
        <v>10</v>
      </c>
      <c r="V178" s="169">
        <v>2.9</v>
      </c>
      <c r="W178" s="181">
        <v>0.3</v>
      </c>
      <c r="X178" s="169" t="s">
        <v>403</v>
      </c>
      <c r="Y178" s="169" t="s">
        <v>84</v>
      </c>
      <c r="Z178" s="169">
        <v>423</v>
      </c>
      <c r="AA178" s="169"/>
      <c r="AB178" s="169"/>
      <c r="AC178" s="169">
        <v>423</v>
      </c>
      <c r="AD178" s="162" t="s">
        <v>258</v>
      </c>
      <c r="AE178" s="55" t="s">
        <v>78</v>
      </c>
      <c r="AF178" s="169"/>
      <c r="AG178" s="169"/>
      <c r="AH178" s="185"/>
    </row>
    <row r="179" s="140" customFormat="1" ht="16.5" customHeight="1" spans="1:34">
      <c r="A179" s="17">
        <v>171</v>
      </c>
      <c r="B179" s="17" t="s">
        <v>20</v>
      </c>
      <c r="C179" s="160" t="s">
        <v>21</v>
      </c>
      <c r="D179" s="160" t="s">
        <v>25</v>
      </c>
      <c r="E179" s="17" t="s">
        <v>445</v>
      </c>
      <c r="F179" s="149" t="s">
        <v>10</v>
      </c>
      <c r="G179" s="93" t="s">
        <v>99</v>
      </c>
      <c r="H179" s="17" t="s">
        <v>446</v>
      </c>
      <c r="I179" s="150" t="s">
        <v>25</v>
      </c>
      <c r="J179" s="150" t="s">
        <v>447</v>
      </c>
      <c r="K179" s="154">
        <v>43497</v>
      </c>
      <c r="L179" s="154">
        <v>43525</v>
      </c>
      <c r="M179" s="149" t="s">
        <v>135</v>
      </c>
      <c r="N179" s="160">
        <v>1.6</v>
      </c>
      <c r="O179" s="160"/>
      <c r="P179" s="160"/>
      <c r="Q179" s="160"/>
      <c r="R179" s="160"/>
      <c r="S179" s="160">
        <v>1.6</v>
      </c>
      <c r="T179" s="160" t="s">
        <v>75</v>
      </c>
      <c r="U179" s="160">
        <v>1.6</v>
      </c>
      <c r="V179" s="160">
        <v>1.6</v>
      </c>
      <c r="W179" s="182">
        <v>1</v>
      </c>
      <c r="X179" s="160" t="s">
        <v>448</v>
      </c>
      <c r="Y179" s="160" t="s">
        <v>124</v>
      </c>
      <c r="Z179" s="160">
        <v>108</v>
      </c>
      <c r="AA179" s="160"/>
      <c r="AB179" s="160"/>
      <c r="AC179" s="160">
        <v>108</v>
      </c>
      <c r="AD179" s="149" t="s">
        <v>449</v>
      </c>
      <c r="AE179" s="17" t="s">
        <v>78</v>
      </c>
      <c r="AF179" s="160"/>
      <c r="AG179" s="160"/>
      <c r="AH179" s="168"/>
    </row>
    <row r="180" s="140" customFormat="1" ht="16.5" customHeight="1" spans="1:34">
      <c r="A180" s="17">
        <v>172</v>
      </c>
      <c r="B180" s="17" t="s">
        <v>20</v>
      </c>
      <c r="C180" s="160" t="s">
        <v>21</v>
      </c>
      <c r="D180" s="160" t="s">
        <v>26</v>
      </c>
      <c r="E180" s="17" t="s">
        <v>445</v>
      </c>
      <c r="F180" s="149" t="s">
        <v>10</v>
      </c>
      <c r="G180" s="93" t="s">
        <v>99</v>
      </c>
      <c r="H180" s="17" t="s">
        <v>446</v>
      </c>
      <c r="I180" s="150" t="s">
        <v>26</v>
      </c>
      <c r="J180" s="150" t="s">
        <v>447</v>
      </c>
      <c r="K180" s="154">
        <v>43497</v>
      </c>
      <c r="L180" s="154">
        <v>43525</v>
      </c>
      <c r="M180" s="149" t="s">
        <v>135</v>
      </c>
      <c r="N180" s="160">
        <v>1.3</v>
      </c>
      <c r="O180" s="160"/>
      <c r="P180" s="160"/>
      <c r="Q180" s="160"/>
      <c r="R180" s="160"/>
      <c r="S180" s="160">
        <v>1.3</v>
      </c>
      <c r="T180" s="160" t="s">
        <v>75</v>
      </c>
      <c r="U180" s="160">
        <v>1.3</v>
      </c>
      <c r="V180" s="160">
        <v>1.3</v>
      </c>
      <c r="W180" s="182">
        <v>1</v>
      </c>
      <c r="X180" s="160" t="s">
        <v>448</v>
      </c>
      <c r="Y180" s="160" t="s">
        <v>124</v>
      </c>
      <c r="Z180" s="160">
        <v>79</v>
      </c>
      <c r="AA180" s="160"/>
      <c r="AB180" s="160"/>
      <c r="AC180" s="160">
        <v>79</v>
      </c>
      <c r="AD180" s="149" t="s">
        <v>449</v>
      </c>
      <c r="AE180" s="17" t="s">
        <v>78</v>
      </c>
      <c r="AF180" s="160"/>
      <c r="AG180" s="160"/>
      <c r="AH180" s="168"/>
    </row>
    <row r="181" s="140" customFormat="1" ht="16.5" customHeight="1" spans="1:34">
      <c r="A181" s="17">
        <v>173</v>
      </c>
      <c r="B181" s="17" t="s">
        <v>20</v>
      </c>
      <c r="C181" s="160" t="s">
        <v>21</v>
      </c>
      <c r="D181" s="160" t="s">
        <v>450</v>
      </c>
      <c r="E181" s="17" t="s">
        <v>445</v>
      </c>
      <c r="F181" s="149" t="s">
        <v>10</v>
      </c>
      <c r="G181" s="93" t="s">
        <v>99</v>
      </c>
      <c r="H181" s="17" t="s">
        <v>446</v>
      </c>
      <c r="I181" s="150" t="s">
        <v>450</v>
      </c>
      <c r="J181" s="150" t="s">
        <v>447</v>
      </c>
      <c r="K181" s="154">
        <v>43497</v>
      </c>
      <c r="L181" s="154">
        <v>43525</v>
      </c>
      <c r="M181" s="149" t="s">
        <v>135</v>
      </c>
      <c r="N181" s="160">
        <v>1.75</v>
      </c>
      <c r="O181" s="160"/>
      <c r="P181" s="160"/>
      <c r="Q181" s="160"/>
      <c r="R181" s="160"/>
      <c r="S181" s="160">
        <v>1.75</v>
      </c>
      <c r="T181" s="160" t="s">
        <v>75</v>
      </c>
      <c r="U181" s="160">
        <v>1.75</v>
      </c>
      <c r="V181" s="160">
        <v>1.75</v>
      </c>
      <c r="W181" s="182">
        <v>1</v>
      </c>
      <c r="X181" s="160" t="s">
        <v>448</v>
      </c>
      <c r="Y181" s="160" t="s">
        <v>124</v>
      </c>
      <c r="Z181" s="160">
        <v>83</v>
      </c>
      <c r="AA181" s="160"/>
      <c r="AB181" s="160"/>
      <c r="AC181" s="160">
        <v>83</v>
      </c>
      <c r="AD181" s="149" t="s">
        <v>449</v>
      </c>
      <c r="AE181" s="17" t="s">
        <v>78</v>
      </c>
      <c r="AF181" s="160"/>
      <c r="AG181" s="160"/>
      <c r="AH181" s="168"/>
    </row>
    <row r="182" s="140" customFormat="1" ht="16.5" customHeight="1" spans="1:34">
      <c r="A182" s="17">
        <v>174</v>
      </c>
      <c r="B182" s="17" t="s">
        <v>20</v>
      </c>
      <c r="C182" s="160" t="s">
        <v>21</v>
      </c>
      <c r="D182" s="160" t="s">
        <v>28</v>
      </c>
      <c r="E182" s="17" t="s">
        <v>445</v>
      </c>
      <c r="F182" s="149" t="s">
        <v>10</v>
      </c>
      <c r="G182" s="93" t="s">
        <v>99</v>
      </c>
      <c r="H182" s="17" t="s">
        <v>446</v>
      </c>
      <c r="I182" s="150" t="s">
        <v>28</v>
      </c>
      <c r="J182" s="150" t="s">
        <v>447</v>
      </c>
      <c r="K182" s="154">
        <v>43497</v>
      </c>
      <c r="L182" s="154">
        <v>43525</v>
      </c>
      <c r="M182" s="149" t="s">
        <v>135</v>
      </c>
      <c r="N182" s="160">
        <v>1.45</v>
      </c>
      <c r="O182" s="160"/>
      <c r="P182" s="160"/>
      <c r="Q182" s="160"/>
      <c r="R182" s="160"/>
      <c r="S182" s="160">
        <v>1.45</v>
      </c>
      <c r="T182" s="160" t="s">
        <v>75</v>
      </c>
      <c r="U182" s="160">
        <v>1.45</v>
      </c>
      <c r="V182" s="160">
        <v>1.45</v>
      </c>
      <c r="W182" s="182">
        <v>1</v>
      </c>
      <c r="X182" s="160" t="s">
        <v>448</v>
      </c>
      <c r="Y182" s="160" t="s">
        <v>124</v>
      </c>
      <c r="Z182" s="160">
        <v>114</v>
      </c>
      <c r="AA182" s="160"/>
      <c r="AB182" s="160"/>
      <c r="AC182" s="160">
        <v>114</v>
      </c>
      <c r="AD182" s="149" t="s">
        <v>449</v>
      </c>
      <c r="AE182" s="17" t="s">
        <v>78</v>
      </c>
      <c r="AF182" s="160"/>
      <c r="AG182" s="160"/>
      <c r="AH182" s="168"/>
    </row>
    <row r="183" s="140" customFormat="1" ht="16.5" customHeight="1" spans="1:34">
      <c r="A183" s="17">
        <v>175</v>
      </c>
      <c r="B183" s="17" t="s">
        <v>20</v>
      </c>
      <c r="C183" s="160" t="s">
        <v>21</v>
      </c>
      <c r="D183" s="160" t="s">
        <v>24</v>
      </c>
      <c r="E183" s="17" t="s">
        <v>445</v>
      </c>
      <c r="F183" s="149" t="s">
        <v>10</v>
      </c>
      <c r="G183" s="93" t="s">
        <v>99</v>
      </c>
      <c r="H183" s="17" t="s">
        <v>451</v>
      </c>
      <c r="I183" s="150" t="s">
        <v>24</v>
      </c>
      <c r="J183" s="150" t="s">
        <v>447</v>
      </c>
      <c r="K183" s="154">
        <v>43497</v>
      </c>
      <c r="L183" s="154">
        <v>43525</v>
      </c>
      <c r="M183" s="149" t="s">
        <v>135</v>
      </c>
      <c r="N183" s="160">
        <v>1.17</v>
      </c>
      <c r="O183" s="160"/>
      <c r="P183" s="160"/>
      <c r="Q183" s="160"/>
      <c r="R183" s="160"/>
      <c r="S183" s="160">
        <v>1.17</v>
      </c>
      <c r="T183" s="160" t="s">
        <v>75</v>
      </c>
      <c r="U183" s="160">
        <v>1.17</v>
      </c>
      <c r="V183" s="160">
        <v>1.17</v>
      </c>
      <c r="W183" s="182">
        <v>1</v>
      </c>
      <c r="X183" s="160" t="s">
        <v>136</v>
      </c>
      <c r="Y183" s="160" t="s">
        <v>124</v>
      </c>
      <c r="Z183" s="160">
        <v>111</v>
      </c>
      <c r="AA183" s="160"/>
      <c r="AB183" s="160"/>
      <c r="AC183" s="160">
        <v>111</v>
      </c>
      <c r="AD183" s="149" t="s">
        <v>449</v>
      </c>
      <c r="AE183" s="17" t="s">
        <v>78</v>
      </c>
      <c r="AF183" s="160"/>
      <c r="AG183" s="160"/>
      <c r="AH183" s="168"/>
    </row>
    <row r="184" s="140" customFormat="1" ht="16.5" customHeight="1" spans="1:34">
      <c r="A184" s="17">
        <v>176</v>
      </c>
      <c r="B184" s="17" t="s">
        <v>20</v>
      </c>
      <c r="C184" s="160" t="s">
        <v>21</v>
      </c>
      <c r="D184" s="160" t="s">
        <v>23</v>
      </c>
      <c r="E184" s="17" t="s">
        <v>445</v>
      </c>
      <c r="F184" s="149" t="s">
        <v>10</v>
      </c>
      <c r="G184" s="93" t="s">
        <v>99</v>
      </c>
      <c r="H184" s="17" t="s">
        <v>452</v>
      </c>
      <c r="I184" s="150" t="s">
        <v>23</v>
      </c>
      <c r="J184" s="150" t="s">
        <v>447</v>
      </c>
      <c r="K184" s="154">
        <v>43497</v>
      </c>
      <c r="L184" s="154">
        <v>43525</v>
      </c>
      <c r="M184" s="149" t="s">
        <v>135</v>
      </c>
      <c r="N184" s="160">
        <v>0.4</v>
      </c>
      <c r="O184" s="160"/>
      <c r="P184" s="160"/>
      <c r="Q184" s="160"/>
      <c r="R184" s="160"/>
      <c r="S184" s="160">
        <v>0.4</v>
      </c>
      <c r="T184" s="160" t="s">
        <v>75</v>
      </c>
      <c r="U184" s="160">
        <v>0.4</v>
      </c>
      <c r="V184" s="160">
        <v>0.4</v>
      </c>
      <c r="W184" s="182">
        <v>1</v>
      </c>
      <c r="X184" s="160" t="s">
        <v>453</v>
      </c>
      <c r="Y184" s="160" t="s">
        <v>124</v>
      </c>
      <c r="Z184" s="160">
        <v>50</v>
      </c>
      <c r="AA184" s="160"/>
      <c r="AB184" s="160"/>
      <c r="AC184" s="160">
        <v>50</v>
      </c>
      <c r="AD184" s="149" t="s">
        <v>449</v>
      </c>
      <c r="AE184" s="17" t="s">
        <v>78</v>
      </c>
      <c r="AF184" s="160"/>
      <c r="AG184" s="160"/>
      <c r="AH184" s="168"/>
    </row>
    <row r="185" s="140" customFormat="1" ht="16.5" customHeight="1" spans="1:34">
      <c r="A185" s="17">
        <v>177</v>
      </c>
      <c r="B185" s="17" t="s">
        <v>20</v>
      </c>
      <c r="C185" s="160" t="s">
        <v>21</v>
      </c>
      <c r="D185" s="160" t="s">
        <v>22</v>
      </c>
      <c r="E185" s="17" t="s">
        <v>445</v>
      </c>
      <c r="F185" s="149" t="s">
        <v>10</v>
      </c>
      <c r="G185" s="93" t="s">
        <v>99</v>
      </c>
      <c r="H185" s="17" t="s">
        <v>454</v>
      </c>
      <c r="I185" s="150" t="s">
        <v>22</v>
      </c>
      <c r="J185" s="150" t="s">
        <v>447</v>
      </c>
      <c r="K185" s="154">
        <v>43497</v>
      </c>
      <c r="L185" s="154">
        <v>43525</v>
      </c>
      <c r="M185" s="149" t="s">
        <v>135</v>
      </c>
      <c r="N185" s="160">
        <v>0.08</v>
      </c>
      <c r="O185" s="160"/>
      <c r="P185" s="160"/>
      <c r="Q185" s="160"/>
      <c r="R185" s="160"/>
      <c r="S185" s="160">
        <v>0.08</v>
      </c>
      <c r="T185" s="160" t="s">
        <v>75</v>
      </c>
      <c r="U185" s="160">
        <v>0.08</v>
      </c>
      <c r="V185" s="160">
        <v>0.08</v>
      </c>
      <c r="W185" s="182">
        <v>1</v>
      </c>
      <c r="X185" s="160" t="s">
        <v>455</v>
      </c>
      <c r="Y185" s="160" t="s">
        <v>124</v>
      </c>
      <c r="Z185" s="160">
        <v>10</v>
      </c>
      <c r="AA185" s="160"/>
      <c r="AB185" s="160"/>
      <c r="AC185" s="160">
        <v>10</v>
      </c>
      <c r="AD185" s="149" t="s">
        <v>449</v>
      </c>
      <c r="AE185" s="17" t="s">
        <v>78</v>
      </c>
      <c r="AF185" s="160"/>
      <c r="AG185" s="160"/>
      <c r="AH185" s="168"/>
    </row>
    <row r="186" ht="16.5" customHeight="1" spans="1:34">
      <c r="A186" s="170" t="s">
        <v>29</v>
      </c>
      <c r="B186" s="170"/>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0"/>
      <c r="Z186" s="171"/>
      <c r="AA186" s="170"/>
      <c r="AB186" s="171"/>
      <c r="AC186" s="171"/>
      <c r="AD186" s="171"/>
      <c r="AE186" s="171"/>
      <c r="AF186" s="171"/>
      <c r="AG186" s="171"/>
      <c r="AH186" s="171"/>
    </row>
    <row r="187" ht="16.5" customHeight="1" spans="1:34">
      <c r="A187" s="172" t="s">
        <v>30</v>
      </c>
      <c r="B187" s="173"/>
      <c r="C187" s="173"/>
      <c r="D187" s="174"/>
      <c r="E187" s="175"/>
      <c r="F187" s="171"/>
      <c r="G187" s="171"/>
      <c r="H187" s="171"/>
      <c r="I187" s="171"/>
      <c r="J187" s="171"/>
      <c r="K187" s="171"/>
      <c r="L187" s="171"/>
      <c r="M187" s="171"/>
      <c r="N187" s="171"/>
      <c r="O187" s="171"/>
      <c r="P187" s="171"/>
      <c r="Q187" s="171"/>
      <c r="R187" s="171"/>
      <c r="S187" s="171"/>
      <c r="T187" s="171"/>
      <c r="U187" s="171"/>
      <c r="V187" s="171"/>
      <c r="W187" s="171"/>
      <c r="X187" s="171"/>
      <c r="Y187" s="170"/>
      <c r="Z187" s="171"/>
      <c r="AA187" s="170"/>
      <c r="AB187" s="171"/>
      <c r="AC187" s="171"/>
      <c r="AD187" s="171"/>
      <c r="AE187" s="171"/>
      <c r="AF187" s="171"/>
      <c r="AG187" s="171"/>
      <c r="AH187" s="171"/>
    </row>
    <row r="188" ht="16.5" customHeight="1" spans="1:34">
      <c r="A188" s="170" t="s">
        <v>29</v>
      </c>
      <c r="B188" s="170"/>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0"/>
      <c r="Z188" s="171"/>
      <c r="AA188" s="170"/>
      <c r="AB188" s="171"/>
      <c r="AC188" s="171"/>
      <c r="AD188" s="171"/>
      <c r="AE188" s="171"/>
      <c r="AF188" s="171"/>
      <c r="AG188" s="171"/>
      <c r="AH188" s="171"/>
    </row>
    <row r="189" ht="16.5" customHeight="1" spans="1:34">
      <c r="A189" s="172" t="s">
        <v>31</v>
      </c>
      <c r="B189" s="173"/>
      <c r="C189" s="173"/>
      <c r="D189" s="174"/>
      <c r="E189" s="176"/>
      <c r="F189" s="171"/>
      <c r="G189" s="171"/>
      <c r="H189" s="171"/>
      <c r="I189" s="171"/>
      <c r="J189" s="171"/>
      <c r="K189" s="171"/>
      <c r="L189" s="171"/>
      <c r="M189" s="171"/>
      <c r="N189" s="171"/>
      <c r="O189" s="171"/>
      <c r="P189" s="171"/>
      <c r="Q189" s="171"/>
      <c r="R189" s="171"/>
      <c r="S189" s="171"/>
      <c r="T189" s="171"/>
      <c r="U189" s="171"/>
      <c r="V189" s="171"/>
      <c r="W189" s="171"/>
      <c r="X189" s="171"/>
      <c r="Y189" s="170"/>
      <c r="Z189" s="171"/>
      <c r="AA189" s="170"/>
      <c r="AB189" s="171"/>
      <c r="AC189" s="171"/>
      <c r="AD189" s="171"/>
      <c r="AE189" s="171"/>
      <c r="AF189" s="171"/>
      <c r="AG189" s="171"/>
      <c r="AH189" s="171"/>
    </row>
    <row r="190" s="144" customFormat="1" ht="16.5" customHeight="1" spans="1:34">
      <c r="A190" s="20">
        <v>1</v>
      </c>
      <c r="B190" s="20" t="s">
        <v>20</v>
      </c>
      <c r="C190" s="20" t="s">
        <v>21</v>
      </c>
      <c r="D190" s="20" t="s">
        <v>22</v>
      </c>
      <c r="E190" s="20" t="s">
        <v>456</v>
      </c>
      <c r="F190" s="149" t="s">
        <v>9</v>
      </c>
      <c r="G190" s="20" t="s">
        <v>99</v>
      </c>
      <c r="H190" s="20" t="s">
        <v>457</v>
      </c>
      <c r="I190" s="20" t="s">
        <v>458</v>
      </c>
      <c r="J190" s="90" t="s">
        <v>210</v>
      </c>
      <c r="K190" s="92">
        <v>43009</v>
      </c>
      <c r="L190" s="179">
        <v>43040</v>
      </c>
      <c r="M190" s="177" t="s">
        <v>93</v>
      </c>
      <c r="N190" s="177">
        <v>5.5</v>
      </c>
      <c r="O190" s="177"/>
      <c r="P190" s="177"/>
      <c r="Q190" s="177"/>
      <c r="R190" s="177"/>
      <c r="S190" s="20">
        <v>5.5</v>
      </c>
      <c r="T190" s="177" t="s">
        <v>75</v>
      </c>
      <c r="U190" s="20">
        <v>5.5</v>
      </c>
      <c r="V190" s="20">
        <v>5.5</v>
      </c>
      <c r="W190" s="183">
        <v>1</v>
      </c>
      <c r="X190" s="20" t="s">
        <v>72</v>
      </c>
      <c r="Y190" s="177" t="s">
        <v>124</v>
      </c>
      <c r="Z190" s="177">
        <v>11</v>
      </c>
      <c r="AA190" s="177"/>
      <c r="AB190" s="177"/>
      <c r="AC190" s="177">
        <v>11</v>
      </c>
      <c r="AD190" s="177" t="s">
        <v>197</v>
      </c>
      <c r="AE190" s="20" t="s">
        <v>459</v>
      </c>
      <c r="AF190" s="177" t="s">
        <v>460</v>
      </c>
      <c r="AG190" s="177" t="s">
        <v>145</v>
      </c>
      <c r="AH190" s="177"/>
    </row>
    <row r="191" s="144" customFormat="1" ht="16.5" customHeight="1" spans="1:34">
      <c r="A191" s="20">
        <v>2</v>
      </c>
      <c r="B191" s="20" t="s">
        <v>20</v>
      </c>
      <c r="C191" s="20" t="s">
        <v>21</v>
      </c>
      <c r="D191" s="20" t="s">
        <v>22</v>
      </c>
      <c r="E191" s="20" t="s">
        <v>461</v>
      </c>
      <c r="F191" s="149" t="s">
        <v>9</v>
      </c>
      <c r="G191" s="20" t="s">
        <v>99</v>
      </c>
      <c r="H191" s="20" t="s">
        <v>462</v>
      </c>
      <c r="I191" s="20" t="s">
        <v>463</v>
      </c>
      <c r="J191" s="90" t="s">
        <v>106</v>
      </c>
      <c r="K191" s="92">
        <v>43070</v>
      </c>
      <c r="L191" s="179">
        <v>43101</v>
      </c>
      <c r="M191" s="177" t="s">
        <v>93</v>
      </c>
      <c r="N191" s="177">
        <v>1.92</v>
      </c>
      <c r="O191" s="177" t="s">
        <v>120</v>
      </c>
      <c r="P191" s="177">
        <v>0.28</v>
      </c>
      <c r="Q191" s="177"/>
      <c r="R191" s="177"/>
      <c r="S191" s="20">
        <v>2.2</v>
      </c>
      <c r="T191" s="177" t="s">
        <v>75</v>
      </c>
      <c r="U191" s="20">
        <v>2.2</v>
      </c>
      <c r="V191" s="20">
        <v>2.2</v>
      </c>
      <c r="W191" s="183">
        <v>1</v>
      </c>
      <c r="X191" s="20" t="s">
        <v>72</v>
      </c>
      <c r="Y191" s="177" t="s">
        <v>124</v>
      </c>
      <c r="Z191" s="177">
        <v>11</v>
      </c>
      <c r="AA191" s="177"/>
      <c r="AB191" s="177"/>
      <c r="AC191" s="177">
        <v>11</v>
      </c>
      <c r="AD191" s="177" t="s">
        <v>197</v>
      </c>
      <c r="AE191" s="20" t="s">
        <v>459</v>
      </c>
      <c r="AF191" s="177" t="s">
        <v>460</v>
      </c>
      <c r="AG191" s="177" t="s">
        <v>145</v>
      </c>
      <c r="AH191" s="177"/>
    </row>
    <row r="192" s="144" customFormat="1" ht="16.5" customHeight="1" spans="1:34">
      <c r="A192" s="20">
        <v>3</v>
      </c>
      <c r="B192" s="20" t="s">
        <v>20</v>
      </c>
      <c r="C192" s="20" t="s">
        <v>21</v>
      </c>
      <c r="D192" s="20" t="s">
        <v>24</v>
      </c>
      <c r="E192" s="20" t="s">
        <v>456</v>
      </c>
      <c r="F192" s="149" t="s">
        <v>9</v>
      </c>
      <c r="G192" s="177" t="s">
        <v>99</v>
      </c>
      <c r="H192" s="20" t="s">
        <v>457</v>
      </c>
      <c r="I192" s="177" t="s">
        <v>458</v>
      </c>
      <c r="J192" s="90" t="s">
        <v>210</v>
      </c>
      <c r="K192" s="92">
        <v>43009</v>
      </c>
      <c r="L192" s="179">
        <v>43040</v>
      </c>
      <c r="M192" s="177" t="s">
        <v>93</v>
      </c>
      <c r="N192" s="177">
        <v>74</v>
      </c>
      <c r="O192" s="177"/>
      <c r="P192" s="177"/>
      <c r="Q192" s="177"/>
      <c r="R192" s="177"/>
      <c r="S192" s="184">
        <v>74</v>
      </c>
      <c r="T192" s="177" t="s">
        <v>75</v>
      </c>
      <c r="U192" s="184">
        <v>74</v>
      </c>
      <c r="V192" s="184">
        <v>74</v>
      </c>
      <c r="W192" s="183">
        <v>1</v>
      </c>
      <c r="X192" s="20" t="s">
        <v>133</v>
      </c>
      <c r="Y192" s="177" t="s">
        <v>124</v>
      </c>
      <c r="Z192" s="177">
        <v>148</v>
      </c>
      <c r="AA192" s="177"/>
      <c r="AB192" s="177"/>
      <c r="AC192" s="177">
        <v>148</v>
      </c>
      <c r="AD192" s="177" t="s">
        <v>197</v>
      </c>
      <c r="AE192" s="20" t="s">
        <v>459</v>
      </c>
      <c r="AF192" s="177" t="s">
        <v>460</v>
      </c>
      <c r="AG192" s="177" t="s">
        <v>464</v>
      </c>
      <c r="AH192" s="177"/>
    </row>
    <row r="193" s="144" customFormat="1" ht="16.5" customHeight="1" spans="1:34">
      <c r="A193" s="20">
        <v>4</v>
      </c>
      <c r="B193" s="20" t="s">
        <v>20</v>
      </c>
      <c r="C193" s="20" t="s">
        <v>21</v>
      </c>
      <c r="D193" s="20" t="s">
        <v>24</v>
      </c>
      <c r="E193" s="20" t="s">
        <v>461</v>
      </c>
      <c r="F193" s="149" t="s">
        <v>9</v>
      </c>
      <c r="G193" s="177" t="s">
        <v>99</v>
      </c>
      <c r="H193" s="20" t="s">
        <v>462</v>
      </c>
      <c r="I193" s="177" t="s">
        <v>463</v>
      </c>
      <c r="J193" s="90" t="s">
        <v>106</v>
      </c>
      <c r="K193" s="92">
        <v>43070</v>
      </c>
      <c r="L193" s="179">
        <v>43101</v>
      </c>
      <c r="M193" s="177" t="s">
        <v>93</v>
      </c>
      <c r="N193" s="177">
        <v>26.9926</v>
      </c>
      <c r="O193" s="177" t="s">
        <v>120</v>
      </c>
      <c r="P193" s="177">
        <v>2.4074</v>
      </c>
      <c r="Q193" s="177"/>
      <c r="R193" s="177"/>
      <c r="S193" s="184">
        <v>29.4</v>
      </c>
      <c r="T193" s="177" t="s">
        <v>75</v>
      </c>
      <c r="U193" s="184">
        <v>29.4</v>
      </c>
      <c r="V193" s="184">
        <v>29.4</v>
      </c>
      <c r="W193" s="183">
        <v>1</v>
      </c>
      <c r="X193" s="20" t="s">
        <v>133</v>
      </c>
      <c r="Y193" s="177" t="s">
        <v>124</v>
      </c>
      <c r="Z193" s="177">
        <v>147</v>
      </c>
      <c r="AA193" s="177"/>
      <c r="AB193" s="177"/>
      <c r="AC193" s="177">
        <v>147</v>
      </c>
      <c r="AD193" s="177" t="s">
        <v>197</v>
      </c>
      <c r="AE193" s="20" t="s">
        <v>459</v>
      </c>
      <c r="AF193" s="177" t="s">
        <v>460</v>
      </c>
      <c r="AG193" s="177" t="s">
        <v>465</v>
      </c>
      <c r="AH193" s="177"/>
    </row>
    <row r="194" s="144" customFormat="1" ht="16.5" customHeight="1" spans="1:34">
      <c r="A194" s="20">
        <v>5</v>
      </c>
      <c r="B194" s="20" t="s">
        <v>20</v>
      </c>
      <c r="C194" s="20" t="s">
        <v>21</v>
      </c>
      <c r="D194" s="20" t="s">
        <v>23</v>
      </c>
      <c r="E194" s="20" t="s">
        <v>456</v>
      </c>
      <c r="F194" s="149" t="s">
        <v>9</v>
      </c>
      <c r="G194" s="177" t="s">
        <v>99</v>
      </c>
      <c r="H194" s="20" t="s">
        <v>457</v>
      </c>
      <c r="I194" s="177" t="s">
        <v>458</v>
      </c>
      <c r="J194" s="90" t="s">
        <v>210</v>
      </c>
      <c r="K194" s="92">
        <v>43009</v>
      </c>
      <c r="L194" s="179">
        <v>43040</v>
      </c>
      <c r="M194" s="177" t="s">
        <v>93</v>
      </c>
      <c r="N194" s="177">
        <v>27</v>
      </c>
      <c r="O194" s="177"/>
      <c r="P194" s="177"/>
      <c r="Q194" s="177"/>
      <c r="R194" s="177"/>
      <c r="S194" s="184">
        <v>27</v>
      </c>
      <c r="T194" s="177" t="s">
        <v>75</v>
      </c>
      <c r="U194" s="184">
        <v>27</v>
      </c>
      <c r="V194" s="184">
        <v>27</v>
      </c>
      <c r="W194" s="183">
        <v>1</v>
      </c>
      <c r="X194" s="20" t="s">
        <v>205</v>
      </c>
      <c r="Y194" s="177" t="s">
        <v>124</v>
      </c>
      <c r="Z194" s="177">
        <v>54</v>
      </c>
      <c r="AA194" s="177"/>
      <c r="AB194" s="177"/>
      <c r="AC194" s="177">
        <v>54</v>
      </c>
      <c r="AD194" s="177" t="s">
        <v>197</v>
      </c>
      <c r="AE194" s="20" t="s">
        <v>459</v>
      </c>
      <c r="AF194" s="177" t="s">
        <v>460</v>
      </c>
      <c r="AG194" s="177" t="s">
        <v>466</v>
      </c>
      <c r="AH194" s="177"/>
    </row>
    <row r="195" s="144" customFormat="1" ht="16.5" customHeight="1" spans="1:34">
      <c r="A195" s="20">
        <v>6</v>
      </c>
      <c r="B195" s="20" t="s">
        <v>20</v>
      </c>
      <c r="C195" s="20" t="s">
        <v>21</v>
      </c>
      <c r="D195" s="20" t="s">
        <v>23</v>
      </c>
      <c r="E195" s="20" t="s">
        <v>461</v>
      </c>
      <c r="F195" s="149" t="s">
        <v>9</v>
      </c>
      <c r="G195" s="177" t="s">
        <v>99</v>
      </c>
      <c r="H195" s="20" t="s">
        <v>462</v>
      </c>
      <c r="I195" s="177" t="s">
        <v>463</v>
      </c>
      <c r="J195" s="90" t="s">
        <v>106</v>
      </c>
      <c r="K195" s="92">
        <v>43070</v>
      </c>
      <c r="L195" s="179">
        <v>43101</v>
      </c>
      <c r="M195" s="177" t="s">
        <v>93</v>
      </c>
      <c r="N195" s="177">
        <v>9.2294</v>
      </c>
      <c r="O195" s="177" t="s">
        <v>120</v>
      </c>
      <c r="P195" s="177">
        <v>1.5706</v>
      </c>
      <c r="Q195" s="177"/>
      <c r="R195" s="177"/>
      <c r="S195" s="184">
        <v>10.8</v>
      </c>
      <c r="T195" s="177" t="s">
        <v>75</v>
      </c>
      <c r="U195" s="184">
        <v>10.8</v>
      </c>
      <c r="V195" s="184">
        <v>10.8</v>
      </c>
      <c r="W195" s="183">
        <v>1</v>
      </c>
      <c r="X195" s="20" t="s">
        <v>205</v>
      </c>
      <c r="Y195" s="177" t="s">
        <v>124</v>
      </c>
      <c r="Z195" s="177">
        <v>54</v>
      </c>
      <c r="AA195" s="177"/>
      <c r="AB195" s="177"/>
      <c r="AC195" s="177">
        <v>54</v>
      </c>
      <c r="AD195" s="177" t="s">
        <v>197</v>
      </c>
      <c r="AE195" s="20" t="s">
        <v>459</v>
      </c>
      <c r="AF195" s="177" t="s">
        <v>460</v>
      </c>
      <c r="AG195" s="177" t="s">
        <v>466</v>
      </c>
      <c r="AH195" s="177"/>
    </row>
    <row r="196" s="144" customFormat="1" ht="16.5" customHeight="1" spans="1:34">
      <c r="A196" s="20">
        <v>7</v>
      </c>
      <c r="B196" s="20" t="s">
        <v>20</v>
      </c>
      <c r="C196" s="20" t="s">
        <v>21</v>
      </c>
      <c r="D196" s="20" t="s">
        <v>25</v>
      </c>
      <c r="E196" s="20" t="s">
        <v>456</v>
      </c>
      <c r="F196" s="149" t="s">
        <v>9</v>
      </c>
      <c r="G196" s="177" t="s">
        <v>99</v>
      </c>
      <c r="H196" s="20" t="s">
        <v>457</v>
      </c>
      <c r="I196" s="177" t="s">
        <v>458</v>
      </c>
      <c r="J196" s="90" t="s">
        <v>210</v>
      </c>
      <c r="K196" s="92">
        <v>43009</v>
      </c>
      <c r="L196" s="179">
        <v>43040</v>
      </c>
      <c r="M196" s="177" t="s">
        <v>93</v>
      </c>
      <c r="N196" s="177">
        <v>54</v>
      </c>
      <c r="O196" s="177"/>
      <c r="P196" s="177"/>
      <c r="Q196" s="177"/>
      <c r="R196" s="177"/>
      <c r="S196" s="184">
        <v>54</v>
      </c>
      <c r="T196" s="177" t="s">
        <v>75</v>
      </c>
      <c r="U196" s="184">
        <v>54</v>
      </c>
      <c r="V196" s="184">
        <v>54</v>
      </c>
      <c r="W196" s="183">
        <v>1</v>
      </c>
      <c r="X196" s="20" t="s">
        <v>403</v>
      </c>
      <c r="Y196" s="177" t="s">
        <v>124</v>
      </c>
      <c r="Z196" s="177">
        <v>108</v>
      </c>
      <c r="AA196" s="177"/>
      <c r="AB196" s="177"/>
      <c r="AC196" s="177">
        <v>108</v>
      </c>
      <c r="AD196" s="177" t="s">
        <v>197</v>
      </c>
      <c r="AE196" s="20" t="s">
        <v>459</v>
      </c>
      <c r="AF196" s="177" t="s">
        <v>460</v>
      </c>
      <c r="AG196" s="177" t="s">
        <v>434</v>
      </c>
      <c r="AH196" s="177"/>
    </row>
    <row r="197" s="144" customFormat="1" ht="16.5" customHeight="1" spans="1:34">
      <c r="A197" s="20">
        <v>8</v>
      </c>
      <c r="B197" s="20" t="s">
        <v>20</v>
      </c>
      <c r="C197" s="20" t="s">
        <v>21</v>
      </c>
      <c r="D197" s="20" t="s">
        <v>25</v>
      </c>
      <c r="E197" s="20" t="s">
        <v>461</v>
      </c>
      <c r="F197" s="149" t="s">
        <v>9</v>
      </c>
      <c r="G197" s="177" t="s">
        <v>99</v>
      </c>
      <c r="H197" s="20" t="s">
        <v>462</v>
      </c>
      <c r="I197" s="177" t="s">
        <v>463</v>
      </c>
      <c r="J197" s="90" t="s">
        <v>106</v>
      </c>
      <c r="K197" s="92">
        <v>43070</v>
      </c>
      <c r="L197" s="179">
        <v>43101</v>
      </c>
      <c r="M197" s="177" t="s">
        <v>93</v>
      </c>
      <c r="N197" s="177">
        <v>22.2</v>
      </c>
      <c r="O197" s="177"/>
      <c r="P197" s="177"/>
      <c r="Q197" s="177"/>
      <c r="R197" s="177"/>
      <c r="S197" s="184">
        <v>22.2</v>
      </c>
      <c r="T197" s="177" t="s">
        <v>75</v>
      </c>
      <c r="U197" s="184">
        <v>22.2</v>
      </c>
      <c r="V197" s="184">
        <v>22.2</v>
      </c>
      <c r="W197" s="183">
        <v>1</v>
      </c>
      <c r="X197" s="20" t="s">
        <v>403</v>
      </c>
      <c r="Y197" s="177" t="s">
        <v>124</v>
      </c>
      <c r="Z197" s="177">
        <v>111</v>
      </c>
      <c r="AA197" s="177"/>
      <c r="AB197" s="177"/>
      <c r="AC197" s="177">
        <v>111</v>
      </c>
      <c r="AD197" s="177" t="s">
        <v>197</v>
      </c>
      <c r="AE197" s="20" t="s">
        <v>459</v>
      </c>
      <c r="AF197" s="177" t="s">
        <v>460</v>
      </c>
      <c r="AG197" s="177" t="s">
        <v>467</v>
      </c>
      <c r="AH197" s="177"/>
    </row>
    <row r="198" s="144" customFormat="1" ht="16.5" customHeight="1" spans="1:34">
      <c r="A198" s="20">
        <v>9</v>
      </c>
      <c r="B198" s="20" t="s">
        <v>20</v>
      </c>
      <c r="C198" s="20" t="s">
        <v>21</v>
      </c>
      <c r="D198" s="20" t="s">
        <v>26</v>
      </c>
      <c r="E198" s="20" t="s">
        <v>456</v>
      </c>
      <c r="F198" s="149" t="s">
        <v>9</v>
      </c>
      <c r="G198" s="177" t="s">
        <v>99</v>
      </c>
      <c r="H198" s="20" t="s">
        <v>457</v>
      </c>
      <c r="I198" s="177" t="s">
        <v>458</v>
      </c>
      <c r="J198" s="90" t="s">
        <v>210</v>
      </c>
      <c r="K198" s="92">
        <v>43009</v>
      </c>
      <c r="L198" s="179">
        <v>43040</v>
      </c>
      <c r="M198" s="177" t="s">
        <v>93</v>
      </c>
      <c r="N198" s="177">
        <v>36.5</v>
      </c>
      <c r="O198" s="177"/>
      <c r="P198" s="177"/>
      <c r="Q198" s="177"/>
      <c r="R198" s="177"/>
      <c r="S198" s="184">
        <v>36.5</v>
      </c>
      <c r="T198" s="177" t="s">
        <v>75</v>
      </c>
      <c r="U198" s="184">
        <v>36.5</v>
      </c>
      <c r="V198" s="184">
        <v>36.5</v>
      </c>
      <c r="W198" s="183">
        <v>1</v>
      </c>
      <c r="X198" s="20" t="s">
        <v>238</v>
      </c>
      <c r="Y198" s="177" t="s">
        <v>124</v>
      </c>
      <c r="Z198" s="177">
        <v>73</v>
      </c>
      <c r="AA198" s="177"/>
      <c r="AB198" s="177"/>
      <c r="AC198" s="177">
        <v>73</v>
      </c>
      <c r="AD198" s="177" t="s">
        <v>197</v>
      </c>
      <c r="AE198" s="20" t="s">
        <v>459</v>
      </c>
      <c r="AF198" s="177" t="s">
        <v>460</v>
      </c>
      <c r="AG198" s="177" t="s">
        <v>468</v>
      </c>
      <c r="AH198" s="177"/>
    </row>
    <row r="199" s="144" customFormat="1" ht="16.5" customHeight="1" spans="1:34">
      <c r="A199" s="20">
        <v>10</v>
      </c>
      <c r="B199" s="20" t="s">
        <v>20</v>
      </c>
      <c r="C199" s="20" t="s">
        <v>21</v>
      </c>
      <c r="D199" s="20" t="s">
        <v>26</v>
      </c>
      <c r="E199" s="20" t="s">
        <v>461</v>
      </c>
      <c r="F199" s="149" t="s">
        <v>9</v>
      </c>
      <c r="G199" s="177" t="s">
        <v>99</v>
      </c>
      <c r="H199" s="20" t="s">
        <v>462</v>
      </c>
      <c r="I199" s="177" t="s">
        <v>463</v>
      </c>
      <c r="J199" s="90" t="s">
        <v>106</v>
      </c>
      <c r="K199" s="92">
        <v>43070</v>
      </c>
      <c r="L199" s="179">
        <v>43101</v>
      </c>
      <c r="M199" s="177" t="s">
        <v>93</v>
      </c>
      <c r="N199" s="177">
        <v>14.6</v>
      </c>
      <c r="O199" s="177"/>
      <c r="P199" s="177"/>
      <c r="Q199" s="177"/>
      <c r="R199" s="177"/>
      <c r="S199" s="184">
        <v>14.6</v>
      </c>
      <c r="T199" s="177" t="s">
        <v>75</v>
      </c>
      <c r="U199" s="184">
        <v>14.6</v>
      </c>
      <c r="V199" s="184">
        <v>14.6</v>
      </c>
      <c r="W199" s="183">
        <v>1</v>
      </c>
      <c r="X199" s="20" t="s">
        <v>238</v>
      </c>
      <c r="Y199" s="177" t="s">
        <v>124</v>
      </c>
      <c r="Z199" s="177">
        <v>73</v>
      </c>
      <c r="AA199" s="177"/>
      <c r="AB199" s="177"/>
      <c r="AC199" s="177">
        <v>73</v>
      </c>
      <c r="AD199" s="177" t="s">
        <v>197</v>
      </c>
      <c r="AE199" s="20" t="s">
        <v>459</v>
      </c>
      <c r="AF199" s="177" t="s">
        <v>460</v>
      </c>
      <c r="AG199" s="177" t="s">
        <v>468</v>
      </c>
      <c r="AH199" s="177"/>
    </row>
    <row r="200" s="144" customFormat="1" ht="16.5" customHeight="1" spans="1:34">
      <c r="A200" s="20">
        <v>11</v>
      </c>
      <c r="B200" s="20" t="s">
        <v>20</v>
      </c>
      <c r="C200" s="20" t="s">
        <v>21</v>
      </c>
      <c r="D200" s="20" t="s">
        <v>27</v>
      </c>
      <c r="E200" s="20" t="s">
        <v>456</v>
      </c>
      <c r="F200" s="149" t="s">
        <v>9</v>
      </c>
      <c r="G200" s="177" t="s">
        <v>99</v>
      </c>
      <c r="H200" s="20" t="s">
        <v>457</v>
      </c>
      <c r="I200" s="177" t="s">
        <v>458</v>
      </c>
      <c r="J200" s="90" t="s">
        <v>210</v>
      </c>
      <c r="K200" s="92">
        <v>43009</v>
      </c>
      <c r="L200" s="179">
        <v>43040</v>
      </c>
      <c r="M200" s="177" t="s">
        <v>93</v>
      </c>
      <c r="N200" s="177">
        <v>41.5</v>
      </c>
      <c r="O200" s="177"/>
      <c r="P200" s="177"/>
      <c r="Q200" s="177"/>
      <c r="R200" s="177"/>
      <c r="S200" s="184">
        <v>41.5</v>
      </c>
      <c r="T200" s="177" t="s">
        <v>75</v>
      </c>
      <c r="U200" s="184">
        <v>41.5</v>
      </c>
      <c r="V200" s="184">
        <v>41.5</v>
      </c>
      <c r="W200" s="183">
        <v>1</v>
      </c>
      <c r="X200" s="20" t="s">
        <v>362</v>
      </c>
      <c r="Y200" s="177" t="s">
        <v>124</v>
      </c>
      <c r="Z200" s="177">
        <v>83</v>
      </c>
      <c r="AA200" s="177"/>
      <c r="AB200" s="177"/>
      <c r="AC200" s="177">
        <v>83</v>
      </c>
      <c r="AD200" s="177" t="s">
        <v>197</v>
      </c>
      <c r="AE200" s="20" t="s">
        <v>459</v>
      </c>
      <c r="AF200" s="177" t="s">
        <v>460</v>
      </c>
      <c r="AG200" s="177" t="s">
        <v>396</v>
      </c>
      <c r="AH200" s="177"/>
    </row>
    <row r="201" s="144" customFormat="1" ht="16.5" customHeight="1" spans="1:34">
      <c r="A201" s="20">
        <v>12</v>
      </c>
      <c r="B201" s="20" t="s">
        <v>20</v>
      </c>
      <c r="C201" s="20" t="s">
        <v>21</v>
      </c>
      <c r="D201" s="20" t="s">
        <v>27</v>
      </c>
      <c r="E201" s="20" t="s">
        <v>461</v>
      </c>
      <c r="F201" s="149" t="s">
        <v>9</v>
      </c>
      <c r="G201" s="177" t="s">
        <v>99</v>
      </c>
      <c r="H201" s="20" t="s">
        <v>462</v>
      </c>
      <c r="I201" s="177" t="s">
        <v>463</v>
      </c>
      <c r="J201" s="90" t="s">
        <v>106</v>
      </c>
      <c r="K201" s="92">
        <v>43070</v>
      </c>
      <c r="L201" s="179">
        <v>43101</v>
      </c>
      <c r="M201" s="177" t="s">
        <v>93</v>
      </c>
      <c r="N201" s="177">
        <v>16.6</v>
      </c>
      <c r="O201" s="177"/>
      <c r="P201" s="177"/>
      <c r="Q201" s="177"/>
      <c r="R201" s="177"/>
      <c r="S201" s="184">
        <v>16.6</v>
      </c>
      <c r="T201" s="177" t="s">
        <v>75</v>
      </c>
      <c r="U201" s="184">
        <v>16.6</v>
      </c>
      <c r="V201" s="184">
        <v>16.6</v>
      </c>
      <c r="W201" s="183">
        <v>1</v>
      </c>
      <c r="X201" s="20" t="s">
        <v>362</v>
      </c>
      <c r="Y201" s="177" t="s">
        <v>124</v>
      </c>
      <c r="Z201" s="177">
        <v>83</v>
      </c>
      <c r="AA201" s="177"/>
      <c r="AB201" s="177"/>
      <c r="AC201" s="177">
        <v>83</v>
      </c>
      <c r="AD201" s="177" t="s">
        <v>197</v>
      </c>
      <c r="AE201" s="20" t="s">
        <v>459</v>
      </c>
      <c r="AF201" s="177" t="s">
        <v>460</v>
      </c>
      <c r="AG201" s="177" t="s">
        <v>396</v>
      </c>
      <c r="AH201" s="177"/>
    </row>
    <row r="202" s="144" customFormat="1" ht="16.5" customHeight="1" spans="1:34">
      <c r="A202" s="20">
        <v>13</v>
      </c>
      <c r="B202" s="20" t="s">
        <v>20</v>
      </c>
      <c r="C202" s="20" t="s">
        <v>21</v>
      </c>
      <c r="D202" s="20" t="s">
        <v>28</v>
      </c>
      <c r="E202" s="20" t="s">
        <v>456</v>
      </c>
      <c r="F202" s="149" t="s">
        <v>9</v>
      </c>
      <c r="G202" s="177" t="s">
        <v>99</v>
      </c>
      <c r="H202" s="20" t="s">
        <v>457</v>
      </c>
      <c r="I202" s="177" t="s">
        <v>458</v>
      </c>
      <c r="J202" s="90" t="s">
        <v>210</v>
      </c>
      <c r="K202" s="92">
        <v>43009</v>
      </c>
      <c r="L202" s="179">
        <v>43040</v>
      </c>
      <c r="M202" s="177" t="s">
        <v>93</v>
      </c>
      <c r="N202" s="177">
        <v>58</v>
      </c>
      <c r="O202" s="177"/>
      <c r="P202" s="177"/>
      <c r="Q202" s="177"/>
      <c r="R202" s="177"/>
      <c r="S202" s="184">
        <v>58</v>
      </c>
      <c r="T202" s="177" t="s">
        <v>75</v>
      </c>
      <c r="U202" s="184">
        <v>58</v>
      </c>
      <c r="V202" s="184">
        <v>58</v>
      </c>
      <c r="W202" s="183">
        <v>1</v>
      </c>
      <c r="X202" s="20" t="s">
        <v>297</v>
      </c>
      <c r="Y202" s="177" t="s">
        <v>124</v>
      </c>
      <c r="Z202" s="177">
        <v>116</v>
      </c>
      <c r="AA202" s="177"/>
      <c r="AB202" s="177"/>
      <c r="AC202" s="177">
        <v>116</v>
      </c>
      <c r="AD202" s="177" t="s">
        <v>197</v>
      </c>
      <c r="AE202" s="20" t="s">
        <v>459</v>
      </c>
      <c r="AF202" s="177" t="s">
        <v>460</v>
      </c>
      <c r="AG202" s="177" t="s">
        <v>469</v>
      </c>
      <c r="AH202" s="177"/>
    </row>
    <row r="203" s="138" customFormat="1" ht="16.5" customHeight="1" spans="1:34">
      <c r="A203" s="20">
        <v>14</v>
      </c>
      <c r="B203" s="17" t="s">
        <v>20</v>
      </c>
      <c r="C203" s="17" t="s">
        <v>21</v>
      </c>
      <c r="D203" s="17" t="s">
        <v>28</v>
      </c>
      <c r="E203" s="17" t="s">
        <v>461</v>
      </c>
      <c r="F203" s="149" t="s">
        <v>9</v>
      </c>
      <c r="G203" s="149" t="s">
        <v>99</v>
      </c>
      <c r="H203" s="17" t="s">
        <v>462</v>
      </c>
      <c r="I203" s="149" t="s">
        <v>463</v>
      </c>
      <c r="J203" s="150" t="s">
        <v>106</v>
      </c>
      <c r="K203" s="154">
        <v>43070</v>
      </c>
      <c r="L203" s="155">
        <v>43101</v>
      </c>
      <c r="M203" s="149" t="s">
        <v>93</v>
      </c>
      <c r="N203" s="149">
        <v>23.2</v>
      </c>
      <c r="O203" s="149"/>
      <c r="P203" s="149"/>
      <c r="Q203" s="149"/>
      <c r="R203" s="149"/>
      <c r="S203" s="160">
        <v>23.2</v>
      </c>
      <c r="T203" s="149" t="s">
        <v>75</v>
      </c>
      <c r="U203" s="160">
        <v>23.2</v>
      </c>
      <c r="V203" s="160">
        <v>23.2</v>
      </c>
      <c r="W203" s="158">
        <v>1</v>
      </c>
      <c r="X203" s="17" t="s">
        <v>297</v>
      </c>
      <c r="Y203" s="149" t="s">
        <v>124</v>
      </c>
      <c r="Z203" s="149">
        <v>116</v>
      </c>
      <c r="AA203" s="149"/>
      <c r="AB203" s="149"/>
      <c r="AC203" s="149">
        <v>116</v>
      </c>
      <c r="AD203" s="149" t="s">
        <v>197</v>
      </c>
      <c r="AE203" s="17" t="s">
        <v>459</v>
      </c>
      <c r="AF203" s="177" t="s">
        <v>460</v>
      </c>
      <c r="AG203" s="149" t="s">
        <v>469</v>
      </c>
      <c r="AH203" s="149"/>
    </row>
    <row r="204" s="139" customFormat="1" ht="16.5" customHeight="1" spans="1:34">
      <c r="A204" s="17">
        <v>15</v>
      </c>
      <c r="B204" s="17" t="s">
        <v>20</v>
      </c>
      <c r="C204" s="17" t="s">
        <v>21</v>
      </c>
      <c r="D204" s="17" t="s">
        <v>22</v>
      </c>
      <c r="E204" s="17" t="s">
        <v>461</v>
      </c>
      <c r="F204" s="149" t="s">
        <v>9</v>
      </c>
      <c r="G204" s="149" t="s">
        <v>99</v>
      </c>
      <c r="H204" s="17" t="s">
        <v>470</v>
      </c>
      <c r="I204" s="149" t="s">
        <v>463</v>
      </c>
      <c r="J204" s="150" t="s">
        <v>128</v>
      </c>
      <c r="K204" s="154">
        <v>43435</v>
      </c>
      <c r="L204" s="155">
        <v>43466</v>
      </c>
      <c r="M204" s="149" t="s">
        <v>93</v>
      </c>
      <c r="N204" s="149">
        <v>3</v>
      </c>
      <c r="O204" s="149"/>
      <c r="P204" s="149"/>
      <c r="Q204" s="149"/>
      <c r="R204" s="149"/>
      <c r="S204" s="149">
        <v>3</v>
      </c>
      <c r="T204" s="149" t="s">
        <v>75</v>
      </c>
      <c r="U204" s="149">
        <v>3</v>
      </c>
      <c r="V204" s="149">
        <v>3</v>
      </c>
      <c r="W204" s="158">
        <v>1</v>
      </c>
      <c r="X204" s="17" t="s">
        <v>72</v>
      </c>
      <c r="Y204" s="149" t="s">
        <v>124</v>
      </c>
      <c r="Z204" s="149">
        <v>10</v>
      </c>
      <c r="AA204" s="149"/>
      <c r="AB204" s="149"/>
      <c r="AC204" s="149">
        <v>10</v>
      </c>
      <c r="AD204" s="149" t="s">
        <v>197</v>
      </c>
      <c r="AE204" s="17" t="s">
        <v>459</v>
      </c>
      <c r="AF204" s="149" t="s">
        <v>460</v>
      </c>
      <c r="AG204" s="149" t="s">
        <v>306</v>
      </c>
      <c r="AH204" s="149"/>
    </row>
    <row r="205" s="139" customFormat="1" ht="16.5" customHeight="1" spans="1:34">
      <c r="A205" s="17">
        <v>16</v>
      </c>
      <c r="B205" s="17" t="s">
        <v>20</v>
      </c>
      <c r="C205" s="17" t="s">
        <v>21</v>
      </c>
      <c r="D205" s="17" t="s">
        <v>23</v>
      </c>
      <c r="E205" s="17" t="s">
        <v>461</v>
      </c>
      <c r="F205" s="149" t="s">
        <v>9</v>
      </c>
      <c r="G205" s="149" t="s">
        <v>99</v>
      </c>
      <c r="H205" s="17" t="s">
        <v>470</v>
      </c>
      <c r="I205" s="149" t="s">
        <v>463</v>
      </c>
      <c r="J205" s="150" t="s">
        <v>128</v>
      </c>
      <c r="K205" s="154">
        <v>43435</v>
      </c>
      <c r="L205" s="155">
        <v>43466</v>
      </c>
      <c r="M205" s="149" t="s">
        <v>93</v>
      </c>
      <c r="N205" s="149">
        <v>14.049</v>
      </c>
      <c r="O205" s="149"/>
      <c r="P205" s="149"/>
      <c r="Q205" s="149"/>
      <c r="R205" s="149"/>
      <c r="S205" s="149">
        <v>14.049</v>
      </c>
      <c r="T205" s="149" t="s">
        <v>75</v>
      </c>
      <c r="U205" s="149">
        <v>14.049</v>
      </c>
      <c r="V205" s="149">
        <v>14.049</v>
      </c>
      <c r="W205" s="158">
        <v>1</v>
      </c>
      <c r="X205" s="17" t="s">
        <v>205</v>
      </c>
      <c r="Y205" s="149" t="s">
        <v>124</v>
      </c>
      <c r="Z205" s="149">
        <v>50</v>
      </c>
      <c r="AA205" s="149"/>
      <c r="AB205" s="149"/>
      <c r="AC205" s="149">
        <v>50</v>
      </c>
      <c r="AD205" s="149" t="s">
        <v>197</v>
      </c>
      <c r="AE205" s="17" t="s">
        <v>459</v>
      </c>
      <c r="AF205" s="149" t="s">
        <v>460</v>
      </c>
      <c r="AG205" s="149" t="s">
        <v>471</v>
      </c>
      <c r="AH205" s="149"/>
    </row>
    <row r="206" s="139" customFormat="1" ht="16.5" customHeight="1" spans="1:34">
      <c r="A206" s="17">
        <v>17</v>
      </c>
      <c r="B206" s="17" t="s">
        <v>20</v>
      </c>
      <c r="C206" s="17" t="s">
        <v>21</v>
      </c>
      <c r="D206" s="17" t="s">
        <v>24</v>
      </c>
      <c r="E206" s="17" t="s">
        <v>461</v>
      </c>
      <c r="F206" s="149" t="s">
        <v>9</v>
      </c>
      <c r="G206" s="149" t="s">
        <v>99</v>
      </c>
      <c r="H206" s="17" t="s">
        <v>470</v>
      </c>
      <c r="I206" s="149" t="s">
        <v>463</v>
      </c>
      <c r="J206" s="150" t="s">
        <v>128</v>
      </c>
      <c r="K206" s="154">
        <v>43435</v>
      </c>
      <c r="L206" s="155">
        <v>43466</v>
      </c>
      <c r="M206" s="149" t="s">
        <v>93</v>
      </c>
      <c r="N206" s="149">
        <v>33.326214</v>
      </c>
      <c r="O206" s="149"/>
      <c r="P206" s="149"/>
      <c r="Q206" s="149"/>
      <c r="R206" s="149"/>
      <c r="S206" s="149">
        <v>33.326214</v>
      </c>
      <c r="T206" s="149" t="s">
        <v>75</v>
      </c>
      <c r="U206" s="149">
        <v>33.326214</v>
      </c>
      <c r="V206" s="149">
        <v>33.326214</v>
      </c>
      <c r="W206" s="158">
        <v>1</v>
      </c>
      <c r="X206" s="17" t="s">
        <v>133</v>
      </c>
      <c r="Y206" s="149" t="s">
        <v>124</v>
      </c>
      <c r="Z206" s="149">
        <v>111</v>
      </c>
      <c r="AA206" s="149"/>
      <c r="AB206" s="149"/>
      <c r="AC206" s="149">
        <v>111</v>
      </c>
      <c r="AD206" s="149" t="s">
        <v>197</v>
      </c>
      <c r="AE206" s="17" t="s">
        <v>459</v>
      </c>
      <c r="AF206" s="149" t="s">
        <v>460</v>
      </c>
      <c r="AG206" s="149" t="s">
        <v>467</v>
      </c>
      <c r="AH206" s="149"/>
    </row>
    <row r="207" s="138" customFormat="1" ht="16.5" customHeight="1" spans="1:34">
      <c r="A207" s="17">
        <v>18</v>
      </c>
      <c r="B207" s="17" t="s">
        <v>20</v>
      </c>
      <c r="C207" s="17" t="s">
        <v>21</v>
      </c>
      <c r="D207" s="17" t="s">
        <v>25</v>
      </c>
      <c r="E207" s="17" t="s">
        <v>461</v>
      </c>
      <c r="F207" s="149" t="s">
        <v>9</v>
      </c>
      <c r="G207" s="149" t="s">
        <v>99</v>
      </c>
      <c r="H207" s="17" t="s">
        <v>470</v>
      </c>
      <c r="I207" s="149" t="s">
        <v>463</v>
      </c>
      <c r="J207" s="150" t="s">
        <v>128</v>
      </c>
      <c r="K207" s="154">
        <v>43435</v>
      </c>
      <c r="L207" s="155">
        <v>43466</v>
      </c>
      <c r="M207" s="149" t="s">
        <v>93</v>
      </c>
      <c r="N207" s="149">
        <v>32.8019</v>
      </c>
      <c r="O207" s="149"/>
      <c r="P207" s="149"/>
      <c r="Q207" s="149"/>
      <c r="R207" s="149"/>
      <c r="S207" s="149">
        <v>32.8019</v>
      </c>
      <c r="T207" s="149" t="s">
        <v>75</v>
      </c>
      <c r="U207" s="149">
        <v>32.8019</v>
      </c>
      <c r="V207" s="149">
        <v>32.8019</v>
      </c>
      <c r="W207" s="158">
        <v>1</v>
      </c>
      <c r="X207" s="17" t="s">
        <v>403</v>
      </c>
      <c r="Y207" s="149" t="s">
        <v>124</v>
      </c>
      <c r="Z207" s="149">
        <v>108</v>
      </c>
      <c r="AA207" s="149"/>
      <c r="AB207" s="149"/>
      <c r="AC207" s="149">
        <v>108</v>
      </c>
      <c r="AD207" s="149" t="s">
        <v>197</v>
      </c>
      <c r="AE207" s="17" t="s">
        <v>459</v>
      </c>
      <c r="AF207" s="149" t="s">
        <v>460</v>
      </c>
      <c r="AG207" s="149" t="s">
        <v>434</v>
      </c>
      <c r="AH207" s="149"/>
    </row>
    <row r="208" s="138" customFormat="1" ht="16.5" customHeight="1" spans="1:34">
      <c r="A208" s="17">
        <v>19</v>
      </c>
      <c r="B208" s="17" t="s">
        <v>20</v>
      </c>
      <c r="C208" s="17" t="s">
        <v>21</v>
      </c>
      <c r="D208" s="17" t="s">
        <v>26</v>
      </c>
      <c r="E208" s="17" t="s">
        <v>461</v>
      </c>
      <c r="F208" s="149" t="s">
        <v>9</v>
      </c>
      <c r="G208" s="149" t="s">
        <v>99</v>
      </c>
      <c r="H208" s="17" t="s">
        <v>470</v>
      </c>
      <c r="I208" s="149" t="s">
        <v>463</v>
      </c>
      <c r="J208" s="150" t="s">
        <v>128</v>
      </c>
      <c r="K208" s="154">
        <v>43435</v>
      </c>
      <c r="L208" s="155">
        <v>43466</v>
      </c>
      <c r="M208" s="149" t="s">
        <v>93</v>
      </c>
      <c r="N208" s="149">
        <v>28.454656</v>
      </c>
      <c r="O208" s="149"/>
      <c r="P208" s="149"/>
      <c r="Q208" s="149"/>
      <c r="R208" s="149"/>
      <c r="S208" s="149">
        <v>28.454656</v>
      </c>
      <c r="T208" s="149" t="s">
        <v>75</v>
      </c>
      <c r="U208" s="149">
        <v>28.454656</v>
      </c>
      <c r="V208" s="149">
        <v>28.454656</v>
      </c>
      <c r="W208" s="158">
        <v>1</v>
      </c>
      <c r="X208" s="17" t="s">
        <v>238</v>
      </c>
      <c r="Y208" s="149" t="s">
        <v>124</v>
      </c>
      <c r="Z208" s="149">
        <v>79</v>
      </c>
      <c r="AA208" s="149"/>
      <c r="AB208" s="149"/>
      <c r="AC208" s="149">
        <v>79</v>
      </c>
      <c r="AD208" s="149" t="s">
        <v>197</v>
      </c>
      <c r="AE208" s="17" t="s">
        <v>459</v>
      </c>
      <c r="AF208" s="149" t="s">
        <v>460</v>
      </c>
      <c r="AG208" s="149" t="s">
        <v>283</v>
      </c>
      <c r="AH208" s="149"/>
    </row>
    <row r="209" s="138" customFormat="1" ht="16.5" customHeight="1" spans="1:34">
      <c r="A209" s="17">
        <v>20</v>
      </c>
      <c r="B209" s="17" t="s">
        <v>20</v>
      </c>
      <c r="C209" s="17" t="s">
        <v>21</v>
      </c>
      <c r="D209" s="17" t="s">
        <v>27</v>
      </c>
      <c r="E209" s="17" t="s">
        <v>461</v>
      </c>
      <c r="F209" s="149" t="s">
        <v>9</v>
      </c>
      <c r="G209" s="149" t="s">
        <v>99</v>
      </c>
      <c r="H209" s="17" t="s">
        <v>470</v>
      </c>
      <c r="I209" s="149" t="s">
        <v>463</v>
      </c>
      <c r="J209" s="150" t="s">
        <v>128</v>
      </c>
      <c r="K209" s="154">
        <v>43435</v>
      </c>
      <c r="L209" s="155">
        <v>43466</v>
      </c>
      <c r="M209" s="149" t="s">
        <v>93</v>
      </c>
      <c r="N209" s="149">
        <v>25.1833</v>
      </c>
      <c r="O209" s="149"/>
      <c r="P209" s="149"/>
      <c r="Q209" s="149"/>
      <c r="R209" s="149"/>
      <c r="S209" s="149">
        <v>25.1833</v>
      </c>
      <c r="T209" s="149" t="s">
        <v>75</v>
      </c>
      <c r="U209" s="149">
        <v>25.1833</v>
      </c>
      <c r="V209" s="149">
        <v>25.1833</v>
      </c>
      <c r="W209" s="158">
        <v>1</v>
      </c>
      <c r="X209" s="17" t="s">
        <v>362</v>
      </c>
      <c r="Y209" s="149" t="s">
        <v>124</v>
      </c>
      <c r="Z209" s="149">
        <v>83</v>
      </c>
      <c r="AA209" s="149"/>
      <c r="AB209" s="149"/>
      <c r="AC209" s="149">
        <v>83</v>
      </c>
      <c r="AD209" s="149" t="s">
        <v>197</v>
      </c>
      <c r="AE209" s="17" t="s">
        <v>459</v>
      </c>
      <c r="AF209" s="149" t="s">
        <v>460</v>
      </c>
      <c r="AG209" s="149" t="s">
        <v>396</v>
      </c>
      <c r="AH209" s="149"/>
    </row>
    <row r="210" s="138" customFormat="1" ht="16.5" customHeight="1" spans="1:34">
      <c r="A210" s="17">
        <v>21</v>
      </c>
      <c r="B210" s="17" t="s">
        <v>20</v>
      </c>
      <c r="C210" s="17" t="s">
        <v>21</v>
      </c>
      <c r="D210" s="17" t="s">
        <v>28</v>
      </c>
      <c r="E210" s="17" t="s">
        <v>461</v>
      </c>
      <c r="F210" s="149" t="s">
        <v>9</v>
      </c>
      <c r="G210" s="149" t="s">
        <v>99</v>
      </c>
      <c r="H210" s="17" t="s">
        <v>470</v>
      </c>
      <c r="I210" s="149" t="s">
        <v>463</v>
      </c>
      <c r="J210" s="150" t="s">
        <v>128</v>
      </c>
      <c r="K210" s="154">
        <v>43435</v>
      </c>
      <c r="L210" s="155">
        <v>43466</v>
      </c>
      <c r="M210" s="149" t="s">
        <v>93</v>
      </c>
      <c r="N210" s="149">
        <v>43.58493</v>
      </c>
      <c r="O210" s="149"/>
      <c r="P210" s="149"/>
      <c r="Q210" s="149"/>
      <c r="R210" s="149"/>
      <c r="S210" s="149">
        <v>43.58493</v>
      </c>
      <c r="T210" s="149" t="s">
        <v>75</v>
      </c>
      <c r="U210" s="149">
        <v>43.58493</v>
      </c>
      <c r="V210" s="149">
        <v>43.58493</v>
      </c>
      <c r="W210" s="158">
        <v>1</v>
      </c>
      <c r="X210" s="17" t="s">
        <v>297</v>
      </c>
      <c r="Y210" s="149" t="s">
        <v>124</v>
      </c>
      <c r="Z210" s="149">
        <v>114</v>
      </c>
      <c r="AA210" s="149"/>
      <c r="AB210" s="149"/>
      <c r="AC210" s="149">
        <v>114</v>
      </c>
      <c r="AD210" s="149" t="s">
        <v>197</v>
      </c>
      <c r="AE210" s="17" t="s">
        <v>459</v>
      </c>
      <c r="AF210" s="149" t="s">
        <v>460</v>
      </c>
      <c r="AG210" s="149" t="s">
        <v>355</v>
      </c>
      <c r="AH210" s="149"/>
    </row>
    <row r="211" ht="16.5" customHeight="1" spans="1:34">
      <c r="A211" s="170"/>
      <c r="B211" s="170"/>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0"/>
      <c r="Z211" s="171"/>
      <c r="AA211" s="170"/>
      <c r="AB211" s="171"/>
      <c r="AC211" s="171"/>
      <c r="AD211" s="171"/>
      <c r="AE211" s="171"/>
      <c r="AF211" s="171"/>
      <c r="AG211" s="171"/>
      <c r="AH211" s="171"/>
    </row>
    <row r="212" s="145" customFormat="1" ht="225" customHeight="1" spans="1:34">
      <c r="A212" s="186" t="s">
        <v>472</v>
      </c>
      <c r="B212" s="186"/>
      <c r="C212" s="186"/>
      <c r="D212" s="186"/>
      <c r="E212" s="186"/>
      <c r="F212" s="186"/>
      <c r="G212" s="186"/>
      <c r="H212" s="186"/>
      <c r="I212" s="186"/>
      <c r="J212" s="186"/>
      <c r="K212" s="186"/>
      <c r="L212" s="186"/>
      <c r="M212" s="186"/>
      <c r="N212" s="186"/>
      <c r="O212" s="186"/>
      <c r="P212" s="186"/>
      <c r="Q212" s="186"/>
      <c r="R212" s="186"/>
      <c r="S212" s="186"/>
      <c r="T212" s="186"/>
      <c r="U212" s="186"/>
      <c r="V212" s="186"/>
      <c r="W212" s="186"/>
      <c r="X212" s="186"/>
      <c r="Y212" s="94"/>
      <c r="Z212" s="186"/>
      <c r="AA212" s="186"/>
      <c r="AB212" s="186"/>
      <c r="AC212" s="186"/>
      <c r="AD212" s="186"/>
      <c r="AE212" s="186"/>
      <c r="AF212" s="186"/>
      <c r="AG212" s="186"/>
      <c r="AH212" s="186"/>
    </row>
  </sheetData>
  <mergeCells count="38">
    <mergeCell ref="A1:B1"/>
    <mergeCell ref="A2:L2"/>
    <mergeCell ref="A3:AH3"/>
    <mergeCell ref="A4:AH4"/>
    <mergeCell ref="M5:S5"/>
    <mergeCell ref="Y5:AC5"/>
    <mergeCell ref="M6:R6"/>
    <mergeCell ref="Y6:AB6"/>
    <mergeCell ref="M7:N7"/>
    <mergeCell ref="O7:P7"/>
    <mergeCell ref="Q7:R7"/>
    <mergeCell ref="Y7:Z7"/>
    <mergeCell ref="AA7:AB7"/>
    <mergeCell ref="A187:D187"/>
    <mergeCell ref="A189:D189"/>
    <mergeCell ref="A212:AH212"/>
    <mergeCell ref="A5:A8"/>
    <mergeCell ref="B5:B8"/>
    <mergeCell ref="C5:C8"/>
    <mergeCell ref="D5:D8"/>
    <mergeCell ref="E5:E8"/>
    <mergeCell ref="F5:F8"/>
    <mergeCell ref="G5:G8"/>
    <mergeCell ref="H5:H8"/>
    <mergeCell ref="I5:I8"/>
    <mergeCell ref="J5:J8"/>
    <mergeCell ref="K5:K8"/>
    <mergeCell ref="L5:L8"/>
    <mergeCell ref="S6:S8"/>
    <mergeCell ref="T5:T8"/>
    <mergeCell ref="X5:X8"/>
    <mergeCell ref="AC6:AC8"/>
    <mergeCell ref="AD5:AD8"/>
    <mergeCell ref="AE5:AE8"/>
    <mergeCell ref="AF5:AF8"/>
    <mergeCell ref="AG5:AG8"/>
    <mergeCell ref="AH5:AH8"/>
    <mergeCell ref="U5:W7"/>
  </mergeCells>
  <dataValidations count="6">
    <dataValidation type="list" allowBlank="1" showInputMessage="1" showErrorMessage="1" sqref="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118 F119 F120 F121 F122 F123 F124 F125 F126 F127 F128 F129 F130 F131 F132 F134 F135 F136 F137 F139 F140 F141 F142 F143 F144 F145 F146 F148 F149 F150 F151 F152 F153 F154 F155 F156 F157 F158 F159 F160 F161 F162 F163 F164 F165 F166 F167 F168 F169 F170 F172 F174 F175 F176 F186 F187 F188 F189 F190 F191 F192 F193 F194 F195 F196 F197 F198 F199 F200 F201 F202 F203 F204 F205 F206 F207 F208 F209 F210 F211 F177:F178 F179:F185">
      <formula1>"产业发展,基础设施和公共服务,资产收益,民生保障,能力建设,金融扶持,其他"</formula1>
    </dataValidation>
    <dataValidation type="list" allowBlank="1" showInputMessage="1" showErrorMessage="1" sqref="G9 G10 G11 G12 G13 G14 G15 G16 G19 G20 G45 G46 G47 G64 G65 G88 G89 G90 G91 G92 G119 G121 G122 G123 G124 G148 G174 G175 G176 G211 G177:G178 G179:G185 G186:G189">
      <formula1>"新建,扩建,改建,迁建,新发展,扩产,改造,升级"</formula1>
    </dataValidation>
    <dataValidation type="list" allowBlank="1" showInputMessage="1" showErrorMessage="1" sqref="Y9 Y13 AA13 Y18 AA18 Y19 AA19 Y20 AA20 Y21 AA21 Y24 AA24 Y25 AA25 Y31 Y32 AA32 Y33 AA33 Y36 AA36 Y37 AA37 Y43 AA43 Y44 AA44 Y45 AA45 Y46 AA46 Y47 AA47 Y48 AA48 Y49 AA49 Y50 Y51 Y52 Y53 Y54 AA54 Y55 AA55 Y56 Y57 Y58 Y59 AA59 Y60 AA60 Y61 AA61 Y62 AA62 Y63 AA63 Y64 AA64 Y65 AA65 Y66 AA66 Y67 AA67 Y68 AA68 Y69 Y70 Y74 Y75 AA75 Y76 AA76 Y80 AA80 Y81 AA81 Y82 AA82 Y83 AA83 Y84 AA84 Y87 AA87 Y88 AA88 Y89 AA89 Y90 AA90 Y91 AA91 Y92 AA92 Y93 Y94 Y95 AA95 Y96 AA96 Y97 AA97 Y102 AA102 Y103 AA103 Y104 AA104 Y108 Y109 AA109 Y110 AA110 Y111 AA111 Y112 AA112 Y118 Y119 AA119 Y120 AA120 Y121 AA121 Y122 AA122 Y123 AA123 Y124 AA124 Y125 AA125 Y126 AA126 Y127 AA127 Y128 Y135 AA135 Y136 AA136 Y140 AA140 Y141 AA141 Y142 AA142 Y143 AA143 Y144 Y145 Y146 AA146 Y147 AA147 Y148 AA148 Y149 AA149 Y154 AA154 Y155 AA155 Y156 AA156 Y157 Y161 AA161 Y162 AA162 Y163 AA163 Y164 AA164 Y165 AA165 Y166 AA166 Y167 AA167 Y168 AA168 Y169 Y170 Y171 AA171 Y172 AA172 Y173 AA173 Y174 AA174 Y175 AA175 Y176 AA176 AA203 AA204 Y211 AA211 Y10:Y12 Y14:Y17 Y22:Y23 Y26:Y30 Y34:Y35 Y38:Y39 Y40:Y42 Y71:Y73 Y77:Y79 Y85:Y86 Y98:Y99 Y100:Y101 Y105:Y107 Y113:Y114 Y115:Y117 Y129:Y130 Y131:Y134 Y137:Y139 Y150:Y153 Y158:Y160 Y177:Y178 Y179:Y185 Y186:Y189 Y190:Y203 Y204:Y206 Y207:Y210 AA9:AA12 AA14:AA17 AA22:AA23 AA26:AA31 AA34:AA35 AA38:AA42 AA50:AA53 AA56:AA58 AA69:AA74 AA77:AA79 AA85:AA86 AA93:AA94 AA98:AA101 AA105:AA108 AA113:AA118 AA128:AA134 AA137:AA139 AA144:AA145 AA150:AA153 AA157:AA160 AA169:AA170 AA177:AA178 AA179:AA185 AA186:AA190 AA191:AA195 AA196:AA202 AA205:AA206 AA207:AA210">
      <formula1>"全县贫困人口,全镇贫困人口,全村贫困人口,全县部分贫困人口,全镇部分贫困人口,全村部分贫困人口,全县有劳动能力贫困人口,全村有劳动能力贫困人口,全县部分有劳动能力贫困人口,全镇部分有劳动能力贫困人口,全村部分有劳动能力贫困人口,全县无劳动能力贫困人口,全镇无劳动能力贫困人口,全村无劳动能力贫困人口,全县部分无劳动能力贫困人口,全镇部分无劳动能力贫困人口,全村部分无劳动能力贫困人口,村集体,部分村民"</formula1>
    </dataValidation>
    <dataValidation type="list" allowBlank="1" showInputMessage="1" showErrorMessage="1" sqref="AF9">
      <formula1>"公司+合作社/协会+贫困户,公司+贫困户,合作社/协会+贫困户,致富带头人+贫困户,公司+合作社/协会+村集体经济,公司+村集体经济,合作社/协会+村集体经济,公司+合作社/协会+村集体经济+贫困户,公司+村集体经济+贫困户,合作社/协会+村集体经济+贫困户,村集体经济+贫困户,贫困户自身创新发展,村集体自身创新发展,其他"</formula1>
    </dataValidation>
    <dataValidation type="list" allowBlank="1" showInputMessage="1" showErrorMessage="1" sqref="T13 T18 T19 T20 T21 T24 T25 T32 T33 T36 T37 T43 T44 T45 T46 T47 T48 T49 T54 T55 T59 T60 T61 T62 T63 T64 T65 T66 T67 T68 T75 T76 T80 T81 T82 T83 T84 T85 T86 T87 T88 T89 T90 T91 T92 T95 T96 T97 T102 T103 T104 T109 T110 T111 T112 T118 T119 T120 T121 T122 T123 T124 T125 T126 T127 T135 T136 T140 T141 T142 T143 T146 T147 T148 T149 T154 T155 T156 T161 T162 T163 T164 T165 T166 T167 T168 T171 T172 T173 T174 T175 T176 T211 T9:T12 T14:T17 T22:T23 T26:T31 T34:T35 T38:T42 T50:T53 T56:T58 T69:T74 T77:T79 T93:T94 T98:T101 T105:T108 T113:T117 T128:T134 T137:T139 T144:T145 T150:T153 T157:T160 T169:T170 T177:T178 T179:T185 T186:T189 T190:T203 T204:T206 T207:T210">
      <formula1>"完成筹备或前期准备工作（形成计划）,已立项/已批准,建设中,已竣工未验收,已验收未（完全）支付,完成支付,已终止"</formula1>
    </dataValidation>
    <dataValidation type="list" allowBlank="1" showInputMessage="1" showErrorMessage="1" sqref="M13 O13 Q13 M18 O18 Q18 M19 O19 Q19 M20 O20 Q20 M21 O21 Q21 M24 O24 Q24 M25 O25 Q25 M32 O32 Q32 M33 O33 Q33 M36 O36 Q36 M37 O37 Q37 M43 O43 Q43 M44 O44 Q44 M45 O45 Q45 M46 O46 Q46 M47 O47 Q47 M48 O48 Q48 M49 O49 Q49 M54 O54 Q54 M55 O55 Q55 M59 O59 Q59 M60 O60 Q60 M61 O61 Q61 M62 O62 Q62 M63 O63 Q63 M64 O64 Q64 M65 O65 Q65 M66 O66 Q66 M67 O67 Q67 M68 O68 Q68 M75 O75 Q75 M76 O76 Q76 M80 O80 Q80 M81 O81 Q81 M82 O82 Q82 M83 O83 Q83 M84 O84 Q84 O85 Q85 O86 Q86 M87 O87 Q87 M88 O88 Q88 M89 O89 Q89 M90 O90 Q90 M91 O91 Q91 M92 O92 Q92 M95 O95 Q95 M96 O96 Q96 M97 O97 Q97 M102 O102 Q102 M103 O103 Q103 M104 O104 Q104 M109 O109 Q109 M110 O110 Q110 M111 O111 Q111 M112 O112 Q112 M119 O119 Q119 M120 O120 Q120 M121 O121 Q121 M122 O122 Q122 M123 O123 Q123 M124 O124 Q124 M125 O125 Q125 M126 O126 Q126 M127 O127 Q127 M135 O135 Q135 M136 O136 Q136 M140 O140 Q140 M141 O141 Q141 M142 O142 Q142 M143 O143 Q143 M146 O146 Q146 M147 O147 Q147 M148 O148 Q148 M149 O149 Q149 M154 O154 Q154 M155 O155 Q155 M156 O156 Q156 M161 O161 Q161 M162 O162 Q162 M163 O163 Q163 M164 O164 Q164 M165 O165 Q165 M166 O166 Q166 M167 O167 Q167 M168 O168 Q168 M171 O171 Q171 M172 O172 Q172 M173 O173 Q173 M174 O174 Q174 M175 O175 Q175 M176 O176 Q176 M177 O177 Q177 M178 O178 Q178 M203 O203 Q203 M204 O204 Q204 M205 M206 M210 M211 O211 Q211 M9:M12 M14:M17 M22:M23 M26:M31 M34:M35 M38:M42 M50:M53 M56:M58 M69:M74 M77:M79 M85:M86 M93:M94 M98:M101 M105:M108 M113:M118 M128:M134 M137:M139 M144:M145 M150:M153 M157:M160 M169:M170 M179:M185 M186:M190 M191:M195 M196:M202 M207:M209 O9:O12 O14:O17 O22:O23 O26:O31 O34:O35 O38:O42 O50:O53 O56:O58 O69:O74 O77:O79 O93:O94 O98:O101 O105:O108 O113:O118 O128:O134 O137:O139 O144:O145 O150:O153 O157:O160 O169:O170 O179:O185 O186:O190 O191:O195 O196:O202 O205:O206 O207:O210 Q9:Q12 Q14:Q17 Q22:Q23 Q26:Q31 Q34:Q35 Q38:Q42 Q50:Q53 Q56:Q58 Q69:Q74 Q77:Q79 Q93:Q94 Q98:Q101 Q105:Q108 Q113:Q118 Q128:Q134 Q137:Q139 Q144:Q145 Q150:Q153 Q157:Q160 Q169:Q170 Q179:Q185 Q186:Q190 Q191:Q195 Q196:Q202 Q205:Q206 Q207:Q210">
      <formula1>"中央资金,省级资金-大禹杯资金,省级资金-扶持老区发展资金,省级资金-扶贫培训资金,人均2万元扶贫开发资金,韶关或东莞财政引导资金,政府债券（市）,630捐赠资金,行业资金,市级资金,县级资金,单位自筹资金,村委自筹资金,村民自筹资金,社会捐赠,其他"</formula1>
    </dataValidation>
  </dataValidations>
  <pageMargins left="0.700694444444445" right="0.700694444444445" top="0.751388888888889" bottom="0.751388888888889" header="0.297916666666667" footer="0.297916666666667"/>
  <pageSetup paperSize="8" scale="61" fitToHeight="0" orientation="landscape"/>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12"/>
  <sheetViews>
    <sheetView workbookViewId="0">
      <selection activeCell="A3" sqref="$A3:$XFD3"/>
    </sheetView>
  </sheetViews>
  <sheetFormatPr defaultColWidth="9" defaultRowHeight="13.5"/>
  <cols>
    <col min="1" max="1" width="4.25" customWidth="1"/>
    <col min="2" max="2" width="11.75" customWidth="1"/>
    <col min="5" max="5" width="6" customWidth="1"/>
    <col min="6" max="7" width="10" customWidth="1"/>
    <col min="8" max="8" width="8.125" customWidth="1"/>
    <col min="9" max="9" width="6.75" customWidth="1"/>
    <col min="10" max="11" width="9.5" customWidth="1"/>
    <col min="12" max="12" width="10.125" customWidth="1"/>
    <col min="13" max="13" width="6.625" customWidth="1"/>
    <col min="14" max="16" width="9.875" customWidth="1"/>
    <col min="17" max="17" width="6.375" customWidth="1"/>
    <col min="18" max="19" width="9.5" customWidth="1"/>
    <col min="20" max="20" width="8.5" customWidth="1"/>
    <col min="21" max="21" width="6.625" customWidth="1"/>
    <col min="22" max="23" width="9.5" customWidth="1"/>
    <col min="24" max="24" width="8.5" customWidth="1"/>
    <col min="25" max="25" width="6.875" customWidth="1"/>
    <col min="26" max="27" width="9.5" customWidth="1"/>
    <col min="28" max="28" width="8.5" customWidth="1"/>
    <col min="29" max="29" width="6.75" customWidth="1"/>
    <col min="30" max="31" width="9.5" customWidth="1"/>
    <col min="32" max="32" width="8.5" customWidth="1"/>
    <col min="33" max="33" width="6.375" customWidth="1"/>
    <col min="34" max="34" width="10.5" customWidth="1"/>
    <col min="35" max="36" width="11" customWidth="1"/>
    <col min="37" max="37" width="4.75" customWidth="1"/>
  </cols>
  <sheetData>
    <row r="1" ht="20" customHeight="1" spans="1:2">
      <c r="A1" s="8" t="s">
        <v>0</v>
      </c>
      <c r="B1" s="8"/>
    </row>
    <row r="2" ht="30" customHeight="1" spans="1:36">
      <c r="A2" s="99" t="s">
        <v>473</v>
      </c>
      <c r="B2" s="100"/>
      <c r="C2" s="100"/>
      <c r="D2" s="101"/>
      <c r="E2" s="100"/>
      <c r="F2" s="100"/>
      <c r="G2" s="100"/>
      <c r="H2" s="100"/>
      <c r="I2" s="100"/>
      <c r="J2" s="100"/>
      <c r="K2" s="100"/>
      <c r="L2" s="100"/>
      <c r="M2" s="100"/>
      <c r="N2" s="100"/>
      <c r="O2" s="100"/>
      <c r="P2" s="100"/>
      <c r="Q2" s="100"/>
      <c r="R2" s="100"/>
      <c r="S2" s="100"/>
      <c r="T2" s="100"/>
      <c r="U2" s="101"/>
      <c r="V2" s="101"/>
      <c r="W2" s="101"/>
      <c r="X2" s="101"/>
      <c r="Y2" s="100"/>
      <c r="Z2" s="100"/>
      <c r="AA2" s="100"/>
      <c r="AB2" s="100"/>
      <c r="AC2" s="101"/>
      <c r="AD2" s="101"/>
      <c r="AE2" s="101"/>
      <c r="AF2" s="101"/>
      <c r="AG2" s="100"/>
      <c r="AH2" s="100"/>
      <c r="AI2" s="100"/>
      <c r="AJ2" s="100"/>
    </row>
    <row r="3" ht="32" customHeight="1" spans="1:37">
      <c r="A3" s="102" t="s">
        <v>474</v>
      </c>
      <c r="B3" s="102"/>
      <c r="C3" s="102"/>
      <c r="D3" s="102"/>
      <c r="E3" s="102"/>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27"/>
      <c r="AH3" s="127"/>
      <c r="AI3" s="128" t="s">
        <v>475</v>
      </c>
      <c r="AJ3" s="128"/>
      <c r="AK3" s="128"/>
    </row>
    <row r="4" s="94" customFormat="1" ht="31.5" customHeight="1" spans="1:37">
      <c r="A4" s="104" t="s">
        <v>3</v>
      </c>
      <c r="B4" s="105" t="s">
        <v>4</v>
      </c>
      <c r="C4" s="104" t="s">
        <v>5</v>
      </c>
      <c r="D4" s="106" t="s">
        <v>6</v>
      </c>
      <c r="E4" s="104" t="s">
        <v>7</v>
      </c>
      <c r="F4" s="104"/>
      <c r="G4" s="104"/>
      <c r="H4" s="104"/>
      <c r="I4" s="104" t="s">
        <v>8</v>
      </c>
      <c r="J4" s="104"/>
      <c r="K4" s="104"/>
      <c r="L4" s="104"/>
      <c r="M4" s="104" t="s">
        <v>9</v>
      </c>
      <c r="N4" s="104"/>
      <c r="O4" s="104"/>
      <c r="P4" s="104"/>
      <c r="Q4" s="104" t="s">
        <v>10</v>
      </c>
      <c r="R4" s="104"/>
      <c r="S4" s="104"/>
      <c r="T4" s="104"/>
      <c r="U4" s="106" t="s">
        <v>11</v>
      </c>
      <c r="V4" s="106"/>
      <c r="W4" s="106"/>
      <c r="X4" s="106"/>
      <c r="Y4" s="104" t="s">
        <v>12</v>
      </c>
      <c r="Z4" s="104"/>
      <c r="AA4" s="104"/>
      <c r="AB4" s="104"/>
      <c r="AC4" s="106" t="s">
        <v>13</v>
      </c>
      <c r="AD4" s="106"/>
      <c r="AE4" s="106"/>
      <c r="AF4" s="106"/>
      <c r="AG4" s="104" t="s">
        <v>14</v>
      </c>
      <c r="AH4" s="104"/>
      <c r="AI4" s="104"/>
      <c r="AJ4" s="104"/>
      <c r="AK4" s="104" t="s">
        <v>15</v>
      </c>
    </row>
    <row r="5" s="94" customFormat="1" ht="49.9" customHeight="1" spans="1:37">
      <c r="A5" s="105"/>
      <c r="B5" s="107"/>
      <c r="C5" s="105"/>
      <c r="D5" s="108"/>
      <c r="E5" s="105" t="s">
        <v>16</v>
      </c>
      <c r="F5" s="105" t="s">
        <v>17</v>
      </c>
      <c r="G5" s="105" t="s">
        <v>18</v>
      </c>
      <c r="H5" s="105" t="s">
        <v>19</v>
      </c>
      <c r="I5" s="105" t="s">
        <v>16</v>
      </c>
      <c r="J5" s="105" t="s">
        <v>17</v>
      </c>
      <c r="K5" s="105" t="s">
        <v>18</v>
      </c>
      <c r="L5" s="105" t="s">
        <v>19</v>
      </c>
      <c r="M5" s="105" t="s">
        <v>16</v>
      </c>
      <c r="N5" s="105" t="s">
        <v>17</v>
      </c>
      <c r="O5" s="105" t="s">
        <v>18</v>
      </c>
      <c r="P5" s="105" t="s">
        <v>19</v>
      </c>
      <c r="Q5" s="105" t="s">
        <v>16</v>
      </c>
      <c r="R5" s="105" t="s">
        <v>17</v>
      </c>
      <c r="S5" s="105" t="s">
        <v>18</v>
      </c>
      <c r="T5" s="105" t="s">
        <v>19</v>
      </c>
      <c r="U5" s="108" t="s">
        <v>16</v>
      </c>
      <c r="V5" s="105" t="s">
        <v>17</v>
      </c>
      <c r="W5" s="105" t="s">
        <v>18</v>
      </c>
      <c r="X5" s="105" t="s">
        <v>19</v>
      </c>
      <c r="Y5" s="105" t="s">
        <v>16</v>
      </c>
      <c r="Z5" s="105" t="s">
        <v>17</v>
      </c>
      <c r="AA5" s="105" t="s">
        <v>18</v>
      </c>
      <c r="AB5" s="105" t="s">
        <v>19</v>
      </c>
      <c r="AC5" s="108" t="s">
        <v>16</v>
      </c>
      <c r="AD5" s="105" t="s">
        <v>17</v>
      </c>
      <c r="AE5" s="105" t="s">
        <v>18</v>
      </c>
      <c r="AF5" s="105" t="s">
        <v>19</v>
      </c>
      <c r="AG5" s="106" t="s">
        <v>16</v>
      </c>
      <c r="AH5" s="104" t="s">
        <v>17</v>
      </c>
      <c r="AI5" s="104" t="s">
        <v>18</v>
      </c>
      <c r="AJ5" s="104" t="s">
        <v>19</v>
      </c>
      <c r="AK5" s="104"/>
    </row>
    <row r="6" s="95" customFormat="1" ht="21" customHeight="1" spans="1:37">
      <c r="A6" s="109">
        <v>1</v>
      </c>
      <c r="B6" s="109" t="s">
        <v>20</v>
      </c>
      <c r="C6" s="109" t="s">
        <v>21</v>
      </c>
      <c r="D6" s="109" t="s">
        <v>25</v>
      </c>
      <c r="E6" s="110">
        <v>0</v>
      </c>
      <c r="F6" s="110">
        <v>0</v>
      </c>
      <c r="G6" s="110">
        <v>0</v>
      </c>
      <c r="H6" s="110">
        <v>0</v>
      </c>
      <c r="I6" s="110">
        <v>0</v>
      </c>
      <c r="J6" s="110">
        <v>0</v>
      </c>
      <c r="K6" s="110">
        <v>0</v>
      </c>
      <c r="L6" s="110">
        <v>0</v>
      </c>
      <c r="M6" s="110">
        <v>0</v>
      </c>
      <c r="N6" s="110">
        <v>0</v>
      </c>
      <c r="O6" s="110">
        <v>0</v>
      </c>
      <c r="P6" s="110">
        <v>0</v>
      </c>
      <c r="Q6" s="110">
        <v>1</v>
      </c>
      <c r="R6" s="111">
        <v>1.6</v>
      </c>
      <c r="S6" s="111">
        <v>1.6</v>
      </c>
      <c r="T6" s="110">
        <v>1.6</v>
      </c>
      <c r="U6" s="110">
        <v>0</v>
      </c>
      <c r="V6" s="110">
        <v>0</v>
      </c>
      <c r="W6" s="110">
        <v>0</v>
      </c>
      <c r="X6" s="110">
        <v>0</v>
      </c>
      <c r="Y6" s="110">
        <v>0</v>
      </c>
      <c r="Z6" s="110">
        <v>0</v>
      </c>
      <c r="AA6" s="110">
        <v>0</v>
      </c>
      <c r="AB6" s="110">
        <v>0</v>
      </c>
      <c r="AC6" s="110">
        <v>0</v>
      </c>
      <c r="AD6" s="110">
        <v>0</v>
      </c>
      <c r="AE6" s="110">
        <v>0</v>
      </c>
      <c r="AF6" s="110">
        <v>0</v>
      </c>
      <c r="AG6" s="110">
        <f>E6+I6+M6+Q6+U6+Y6+AC6</f>
        <v>1</v>
      </c>
      <c r="AH6" s="110">
        <f>F6+J6+N6+R6+V6+Z6+AD6</f>
        <v>1.6</v>
      </c>
      <c r="AI6" s="110">
        <f>G6+K6+O6+S6+W6+AA6+AE6</f>
        <v>1.6</v>
      </c>
      <c r="AJ6" s="110">
        <f>H6+L6+P6+T6+X6+AB6+AF6</f>
        <v>1.6</v>
      </c>
      <c r="AK6" s="109"/>
    </row>
    <row r="7" s="95" customFormat="1" ht="21" customHeight="1" spans="1:37">
      <c r="A7" s="109">
        <v>2</v>
      </c>
      <c r="B7" s="109" t="s">
        <v>20</v>
      </c>
      <c r="C7" s="109" t="s">
        <v>21</v>
      </c>
      <c r="D7" s="109" t="s">
        <v>26</v>
      </c>
      <c r="E7" s="110">
        <v>0</v>
      </c>
      <c r="F7" s="110">
        <v>0</v>
      </c>
      <c r="G7" s="110">
        <v>0</v>
      </c>
      <c r="H7" s="110">
        <v>0</v>
      </c>
      <c r="I7" s="110">
        <v>0</v>
      </c>
      <c r="J7" s="110">
        <v>0</v>
      </c>
      <c r="K7" s="110">
        <v>0</v>
      </c>
      <c r="L7" s="110">
        <v>0</v>
      </c>
      <c r="M7" s="110">
        <v>0</v>
      </c>
      <c r="N7" s="110">
        <v>0</v>
      </c>
      <c r="O7" s="110">
        <v>0</v>
      </c>
      <c r="P7" s="110">
        <v>0</v>
      </c>
      <c r="Q7" s="110">
        <v>1</v>
      </c>
      <c r="R7" s="111">
        <v>1.3</v>
      </c>
      <c r="S7" s="111">
        <v>1.3</v>
      </c>
      <c r="T7" s="110">
        <v>1.3</v>
      </c>
      <c r="U7" s="110">
        <v>0</v>
      </c>
      <c r="V7" s="110">
        <v>0</v>
      </c>
      <c r="W7" s="110">
        <v>0</v>
      </c>
      <c r="X7" s="110">
        <v>0</v>
      </c>
      <c r="Y7" s="110">
        <v>0</v>
      </c>
      <c r="Z7" s="110">
        <v>0</v>
      </c>
      <c r="AA7" s="110">
        <v>0</v>
      </c>
      <c r="AB7" s="110">
        <v>0</v>
      </c>
      <c r="AC7" s="110">
        <v>0</v>
      </c>
      <c r="AD7" s="110">
        <v>0</v>
      </c>
      <c r="AE7" s="110">
        <v>0</v>
      </c>
      <c r="AF7" s="110">
        <v>0</v>
      </c>
      <c r="AG7" s="110">
        <f t="shared" ref="AG7:AG42" si="0">E7+I7+M7+Q7+U7+Y7+AC7</f>
        <v>1</v>
      </c>
      <c r="AH7" s="110">
        <f>F7+J7+N7+R7+V7+Z7+AD7</f>
        <v>1.3</v>
      </c>
      <c r="AI7" s="110">
        <f>G7+K7+O7+S7+W7+AA7+AE7</f>
        <v>1.3</v>
      </c>
      <c r="AJ7" s="110">
        <f>H7+L7+P7+T7+X7+AB7+AF7</f>
        <v>1.3</v>
      </c>
      <c r="AK7" s="109"/>
    </row>
    <row r="8" s="95" customFormat="1" ht="21" customHeight="1" spans="1:37">
      <c r="A8" s="109">
        <v>3</v>
      </c>
      <c r="B8" s="109" t="s">
        <v>20</v>
      </c>
      <c r="C8" s="109" t="s">
        <v>21</v>
      </c>
      <c r="D8" s="109" t="s">
        <v>450</v>
      </c>
      <c r="E8" s="110">
        <v>0</v>
      </c>
      <c r="F8" s="110">
        <v>0</v>
      </c>
      <c r="G8" s="110">
        <v>0</v>
      </c>
      <c r="H8" s="110">
        <v>0</v>
      </c>
      <c r="I8" s="110">
        <v>0</v>
      </c>
      <c r="J8" s="110">
        <v>0</v>
      </c>
      <c r="K8" s="110">
        <v>0</v>
      </c>
      <c r="L8" s="110">
        <v>0</v>
      </c>
      <c r="M8" s="110">
        <v>0</v>
      </c>
      <c r="N8" s="110">
        <v>0</v>
      </c>
      <c r="O8" s="110">
        <v>0</v>
      </c>
      <c r="P8" s="110">
        <v>0</v>
      </c>
      <c r="Q8" s="110">
        <v>1</v>
      </c>
      <c r="R8" s="111">
        <v>1.75</v>
      </c>
      <c r="S8" s="111">
        <v>1.75</v>
      </c>
      <c r="T8" s="110">
        <v>1.75</v>
      </c>
      <c r="U8" s="110">
        <v>0</v>
      </c>
      <c r="V8" s="110">
        <v>0</v>
      </c>
      <c r="W8" s="110">
        <v>0</v>
      </c>
      <c r="X8" s="110">
        <v>0</v>
      </c>
      <c r="Y8" s="110">
        <v>0</v>
      </c>
      <c r="Z8" s="110">
        <v>0</v>
      </c>
      <c r="AA8" s="110">
        <v>0</v>
      </c>
      <c r="AB8" s="110">
        <v>0</v>
      </c>
      <c r="AC8" s="110">
        <v>0</v>
      </c>
      <c r="AD8" s="110">
        <v>0</v>
      </c>
      <c r="AE8" s="110">
        <v>0</v>
      </c>
      <c r="AF8" s="110">
        <v>0</v>
      </c>
      <c r="AG8" s="110">
        <f t="shared" si="0"/>
        <v>1</v>
      </c>
      <c r="AH8" s="110">
        <f t="shared" ref="AH8:AH39" si="1">F8+J8+N8+R8+V8+Z8+AD8</f>
        <v>1.75</v>
      </c>
      <c r="AI8" s="110">
        <f t="shared" ref="AI8:AI39" si="2">G8+K8+O8+S8+W8+AA8+AE8</f>
        <v>1.75</v>
      </c>
      <c r="AJ8" s="110">
        <f t="shared" ref="AJ8:AJ39" si="3">H8+L8+P8+T8+X8+AB8+AF8</f>
        <v>1.75</v>
      </c>
      <c r="AK8" s="109"/>
    </row>
    <row r="9" s="95" customFormat="1" ht="21" customHeight="1" spans="1:37">
      <c r="A9" s="109">
        <v>4</v>
      </c>
      <c r="B9" s="109" t="s">
        <v>20</v>
      </c>
      <c r="C9" s="109" t="s">
        <v>21</v>
      </c>
      <c r="D9" s="109" t="s">
        <v>28</v>
      </c>
      <c r="E9" s="110">
        <v>0</v>
      </c>
      <c r="F9" s="110">
        <v>0</v>
      </c>
      <c r="G9" s="110">
        <v>0</v>
      </c>
      <c r="H9" s="110">
        <v>0</v>
      </c>
      <c r="I9" s="110">
        <v>0</v>
      </c>
      <c r="J9" s="110">
        <v>0</v>
      </c>
      <c r="K9" s="110">
        <v>0</v>
      </c>
      <c r="L9" s="110">
        <v>0</v>
      </c>
      <c r="M9" s="110">
        <v>0</v>
      </c>
      <c r="N9" s="110">
        <v>0</v>
      </c>
      <c r="O9" s="110">
        <v>0</v>
      </c>
      <c r="P9" s="110">
        <v>0</v>
      </c>
      <c r="Q9" s="110">
        <v>1</v>
      </c>
      <c r="R9" s="111">
        <v>1.45</v>
      </c>
      <c r="S9" s="111">
        <v>1.45</v>
      </c>
      <c r="T9" s="110">
        <v>1.45</v>
      </c>
      <c r="U9" s="110">
        <v>0</v>
      </c>
      <c r="V9" s="110">
        <v>0</v>
      </c>
      <c r="W9" s="110">
        <v>0</v>
      </c>
      <c r="X9" s="110">
        <v>0</v>
      </c>
      <c r="Y9" s="110">
        <v>0</v>
      </c>
      <c r="Z9" s="110">
        <v>0</v>
      </c>
      <c r="AA9" s="110">
        <v>0</v>
      </c>
      <c r="AB9" s="110">
        <v>0</v>
      </c>
      <c r="AC9" s="110">
        <v>0</v>
      </c>
      <c r="AD9" s="110">
        <v>0</v>
      </c>
      <c r="AE9" s="110">
        <v>0</v>
      </c>
      <c r="AF9" s="110">
        <v>0</v>
      </c>
      <c r="AG9" s="110">
        <f t="shared" si="0"/>
        <v>1</v>
      </c>
      <c r="AH9" s="110">
        <f t="shared" si="1"/>
        <v>1.45</v>
      </c>
      <c r="AI9" s="110">
        <f t="shared" si="2"/>
        <v>1.45</v>
      </c>
      <c r="AJ9" s="110">
        <f t="shared" si="3"/>
        <v>1.45</v>
      </c>
      <c r="AK9" s="109"/>
    </row>
    <row r="10" s="95" customFormat="1" ht="21" customHeight="1" spans="1:37">
      <c r="A10" s="109">
        <v>5</v>
      </c>
      <c r="B10" s="109" t="s">
        <v>20</v>
      </c>
      <c r="C10" s="109" t="s">
        <v>21</v>
      </c>
      <c r="D10" s="109" t="s">
        <v>24</v>
      </c>
      <c r="E10" s="110">
        <v>0</v>
      </c>
      <c r="F10" s="110">
        <v>0</v>
      </c>
      <c r="G10" s="110">
        <v>0</v>
      </c>
      <c r="H10" s="110">
        <v>0</v>
      </c>
      <c r="I10" s="110">
        <v>0</v>
      </c>
      <c r="J10" s="110">
        <v>0</v>
      </c>
      <c r="K10" s="110">
        <v>0</v>
      </c>
      <c r="L10" s="110">
        <v>0</v>
      </c>
      <c r="M10" s="110">
        <v>0</v>
      </c>
      <c r="N10" s="110">
        <v>0</v>
      </c>
      <c r="O10" s="110">
        <v>0</v>
      </c>
      <c r="P10" s="110">
        <v>0</v>
      </c>
      <c r="Q10" s="110">
        <v>1</v>
      </c>
      <c r="R10" s="111">
        <v>1.17</v>
      </c>
      <c r="S10" s="111">
        <v>1.17</v>
      </c>
      <c r="T10" s="110">
        <v>1.17</v>
      </c>
      <c r="U10" s="110">
        <v>0</v>
      </c>
      <c r="V10" s="110">
        <v>0</v>
      </c>
      <c r="W10" s="110">
        <v>0</v>
      </c>
      <c r="X10" s="110">
        <v>0</v>
      </c>
      <c r="Y10" s="110">
        <v>0</v>
      </c>
      <c r="Z10" s="110">
        <v>0</v>
      </c>
      <c r="AA10" s="110">
        <v>0</v>
      </c>
      <c r="AB10" s="110">
        <v>0</v>
      </c>
      <c r="AC10" s="110">
        <v>0</v>
      </c>
      <c r="AD10" s="110">
        <v>0</v>
      </c>
      <c r="AE10" s="110">
        <v>0</v>
      </c>
      <c r="AF10" s="110">
        <v>0</v>
      </c>
      <c r="AG10" s="110">
        <f t="shared" si="0"/>
        <v>1</v>
      </c>
      <c r="AH10" s="110">
        <f t="shared" si="1"/>
        <v>1.17</v>
      </c>
      <c r="AI10" s="110">
        <f t="shared" si="2"/>
        <v>1.17</v>
      </c>
      <c r="AJ10" s="110">
        <f t="shared" si="3"/>
        <v>1.17</v>
      </c>
      <c r="AK10" s="109"/>
    </row>
    <row r="11" s="95" customFormat="1" ht="21" customHeight="1" spans="1:37">
      <c r="A11" s="109">
        <v>6</v>
      </c>
      <c r="B11" s="109" t="s">
        <v>20</v>
      </c>
      <c r="C11" s="109" t="s">
        <v>21</v>
      </c>
      <c r="D11" s="109" t="s">
        <v>23</v>
      </c>
      <c r="E11" s="110">
        <v>0</v>
      </c>
      <c r="F11" s="110">
        <v>0</v>
      </c>
      <c r="G11" s="110">
        <v>0</v>
      </c>
      <c r="H11" s="110">
        <v>0</v>
      </c>
      <c r="I11" s="110">
        <v>1</v>
      </c>
      <c r="J11" s="110">
        <v>10.695</v>
      </c>
      <c r="K11" s="110">
        <v>10.695</v>
      </c>
      <c r="L11" s="110">
        <v>10.695</v>
      </c>
      <c r="M11" s="110">
        <v>0</v>
      </c>
      <c r="N11" s="110">
        <v>0</v>
      </c>
      <c r="O11" s="110">
        <v>0</v>
      </c>
      <c r="P11" s="110">
        <v>0</v>
      </c>
      <c r="Q11" s="110">
        <v>1</v>
      </c>
      <c r="R11" s="111">
        <v>0.4</v>
      </c>
      <c r="S11" s="111">
        <v>0.4</v>
      </c>
      <c r="T11" s="110">
        <v>0.4</v>
      </c>
      <c r="U11" s="110">
        <v>0</v>
      </c>
      <c r="V11" s="110">
        <v>0</v>
      </c>
      <c r="W11" s="110">
        <v>0</v>
      </c>
      <c r="X11" s="110">
        <v>0</v>
      </c>
      <c r="Y11" s="110">
        <v>0</v>
      </c>
      <c r="Z11" s="110">
        <v>0</v>
      </c>
      <c r="AA11" s="110">
        <v>0</v>
      </c>
      <c r="AB11" s="110">
        <v>0</v>
      </c>
      <c r="AC11" s="110">
        <v>0</v>
      </c>
      <c r="AD11" s="110">
        <v>0</v>
      </c>
      <c r="AE11" s="110">
        <v>0</v>
      </c>
      <c r="AF11" s="110">
        <v>0</v>
      </c>
      <c r="AG11" s="110">
        <f t="shared" si="0"/>
        <v>2</v>
      </c>
      <c r="AH11" s="110">
        <f t="shared" si="1"/>
        <v>11.095</v>
      </c>
      <c r="AI11" s="110">
        <f t="shared" si="2"/>
        <v>11.095</v>
      </c>
      <c r="AJ11" s="110">
        <f t="shared" si="3"/>
        <v>11.095</v>
      </c>
      <c r="AK11" s="109"/>
    </row>
    <row r="12" s="95" customFormat="1" ht="21" customHeight="1" spans="1:37">
      <c r="A12" s="109">
        <v>7</v>
      </c>
      <c r="B12" s="109" t="s">
        <v>20</v>
      </c>
      <c r="C12" s="109" t="s">
        <v>21</v>
      </c>
      <c r="D12" s="109" t="s">
        <v>22</v>
      </c>
      <c r="E12" s="110">
        <v>0</v>
      </c>
      <c r="F12" s="110">
        <v>0</v>
      </c>
      <c r="G12" s="110">
        <v>0</v>
      </c>
      <c r="H12" s="110">
        <v>0</v>
      </c>
      <c r="I12" s="110">
        <v>0</v>
      </c>
      <c r="J12" s="110">
        <v>0</v>
      </c>
      <c r="K12" s="110">
        <v>0</v>
      </c>
      <c r="L12" s="110">
        <v>0</v>
      </c>
      <c r="M12" s="110">
        <v>0</v>
      </c>
      <c r="N12" s="110">
        <v>0</v>
      </c>
      <c r="O12" s="110">
        <v>0</v>
      </c>
      <c r="P12" s="110">
        <v>0</v>
      </c>
      <c r="Q12" s="110">
        <v>1</v>
      </c>
      <c r="R12" s="111">
        <v>0.08</v>
      </c>
      <c r="S12" s="111">
        <v>0.08</v>
      </c>
      <c r="T12" s="110">
        <v>0.08</v>
      </c>
      <c r="U12" s="110">
        <v>0</v>
      </c>
      <c r="V12" s="110">
        <v>0</v>
      </c>
      <c r="W12" s="110">
        <v>0</v>
      </c>
      <c r="X12" s="110">
        <v>0</v>
      </c>
      <c r="Y12" s="110">
        <v>0</v>
      </c>
      <c r="Z12" s="110">
        <v>0</v>
      </c>
      <c r="AA12" s="110">
        <v>0</v>
      </c>
      <c r="AB12" s="110">
        <v>0</v>
      </c>
      <c r="AC12" s="110">
        <v>0</v>
      </c>
      <c r="AD12" s="110">
        <v>0</v>
      </c>
      <c r="AE12" s="110">
        <v>0</v>
      </c>
      <c r="AF12" s="110">
        <v>0</v>
      </c>
      <c r="AG12" s="110">
        <f t="shared" si="0"/>
        <v>1</v>
      </c>
      <c r="AH12" s="110">
        <f t="shared" si="1"/>
        <v>0.08</v>
      </c>
      <c r="AI12" s="110">
        <f t="shared" si="2"/>
        <v>0.08</v>
      </c>
      <c r="AJ12" s="110">
        <f t="shared" si="3"/>
        <v>0.08</v>
      </c>
      <c r="AK12" s="109"/>
    </row>
    <row r="13" s="95" customFormat="1" ht="21" customHeight="1" spans="1:37">
      <c r="A13" s="109">
        <v>8</v>
      </c>
      <c r="B13" s="109" t="s">
        <v>20</v>
      </c>
      <c r="C13" s="111" t="s">
        <v>476</v>
      </c>
      <c r="D13" s="112" t="s">
        <v>477</v>
      </c>
      <c r="E13" s="111">
        <v>0</v>
      </c>
      <c r="F13" s="111">
        <v>0</v>
      </c>
      <c r="G13" s="111">
        <v>0</v>
      </c>
      <c r="H13" s="111">
        <v>0</v>
      </c>
      <c r="I13" s="111">
        <v>0</v>
      </c>
      <c r="J13" s="111">
        <v>0</v>
      </c>
      <c r="K13" s="111">
        <v>0</v>
      </c>
      <c r="L13" s="111">
        <v>0</v>
      </c>
      <c r="M13" s="111">
        <v>0</v>
      </c>
      <c r="N13" s="111">
        <v>0</v>
      </c>
      <c r="O13" s="111">
        <v>0</v>
      </c>
      <c r="P13" s="111">
        <v>0</v>
      </c>
      <c r="Q13" s="124">
        <v>1</v>
      </c>
      <c r="R13" s="112">
        <v>1.22</v>
      </c>
      <c r="S13" s="112">
        <v>1.22</v>
      </c>
      <c r="T13" s="112">
        <v>1.22</v>
      </c>
      <c r="U13" s="111">
        <v>0</v>
      </c>
      <c r="V13" s="111">
        <v>0</v>
      </c>
      <c r="W13" s="111">
        <v>0</v>
      </c>
      <c r="X13" s="111">
        <v>0</v>
      </c>
      <c r="Y13" s="111">
        <v>0</v>
      </c>
      <c r="Z13" s="111">
        <v>0</v>
      </c>
      <c r="AA13" s="111">
        <v>0</v>
      </c>
      <c r="AB13" s="111">
        <v>0</v>
      </c>
      <c r="AC13" s="111">
        <v>0</v>
      </c>
      <c r="AD13" s="111">
        <v>0</v>
      </c>
      <c r="AE13" s="111">
        <v>0</v>
      </c>
      <c r="AF13" s="111">
        <v>0</v>
      </c>
      <c r="AG13" s="110">
        <f t="shared" si="0"/>
        <v>1</v>
      </c>
      <c r="AH13" s="110">
        <f t="shared" si="1"/>
        <v>1.22</v>
      </c>
      <c r="AI13" s="110">
        <f t="shared" si="2"/>
        <v>1.22</v>
      </c>
      <c r="AJ13" s="110">
        <f t="shared" si="3"/>
        <v>1.22</v>
      </c>
      <c r="AK13" s="116"/>
    </row>
    <row r="14" s="95" customFormat="1" ht="21" customHeight="1" spans="1:37">
      <c r="A14" s="109">
        <v>9</v>
      </c>
      <c r="B14" s="109" t="s">
        <v>20</v>
      </c>
      <c r="C14" s="111" t="s">
        <v>476</v>
      </c>
      <c r="D14" s="112" t="s">
        <v>478</v>
      </c>
      <c r="E14" s="111">
        <v>0</v>
      </c>
      <c r="F14" s="111">
        <v>0</v>
      </c>
      <c r="G14" s="111">
        <v>0</v>
      </c>
      <c r="H14" s="111">
        <v>0</v>
      </c>
      <c r="I14" s="111">
        <v>0</v>
      </c>
      <c r="J14" s="111">
        <v>0</v>
      </c>
      <c r="K14" s="111">
        <v>0</v>
      </c>
      <c r="L14" s="111">
        <v>0</v>
      </c>
      <c r="M14" s="111">
        <v>0</v>
      </c>
      <c r="N14" s="111">
        <v>0</v>
      </c>
      <c r="O14" s="111">
        <v>0</v>
      </c>
      <c r="P14" s="111">
        <v>0</v>
      </c>
      <c r="Q14" s="109">
        <v>1</v>
      </c>
      <c r="R14" s="112">
        <v>0.9</v>
      </c>
      <c r="S14" s="112">
        <v>0.9</v>
      </c>
      <c r="T14" s="112">
        <v>0.9</v>
      </c>
      <c r="U14" s="111">
        <v>0</v>
      </c>
      <c r="V14" s="111">
        <v>0</v>
      </c>
      <c r="W14" s="111">
        <v>0</v>
      </c>
      <c r="X14" s="111">
        <v>0</v>
      </c>
      <c r="Y14" s="111">
        <v>0</v>
      </c>
      <c r="Z14" s="111">
        <v>0</v>
      </c>
      <c r="AA14" s="111">
        <v>0</v>
      </c>
      <c r="AB14" s="111">
        <v>0</v>
      </c>
      <c r="AC14" s="111">
        <v>0</v>
      </c>
      <c r="AD14" s="111">
        <v>0</v>
      </c>
      <c r="AE14" s="111">
        <v>0</v>
      </c>
      <c r="AF14" s="111">
        <v>0</v>
      </c>
      <c r="AG14" s="110">
        <f t="shared" si="0"/>
        <v>1</v>
      </c>
      <c r="AH14" s="110">
        <f t="shared" si="1"/>
        <v>0.9</v>
      </c>
      <c r="AI14" s="110">
        <f t="shared" si="2"/>
        <v>0.9</v>
      </c>
      <c r="AJ14" s="110">
        <f t="shared" si="3"/>
        <v>0.9</v>
      </c>
      <c r="AK14" s="109"/>
    </row>
    <row r="15" s="95" customFormat="1" ht="21" customHeight="1" spans="1:37">
      <c r="A15" s="109">
        <v>10</v>
      </c>
      <c r="B15" s="109" t="s">
        <v>20</v>
      </c>
      <c r="C15" s="111" t="s">
        <v>476</v>
      </c>
      <c r="D15" s="112" t="s">
        <v>479</v>
      </c>
      <c r="E15" s="111">
        <v>0</v>
      </c>
      <c r="F15" s="111">
        <v>0</v>
      </c>
      <c r="G15" s="111">
        <v>0</v>
      </c>
      <c r="H15" s="111">
        <v>0</v>
      </c>
      <c r="I15" s="111">
        <v>0</v>
      </c>
      <c r="J15" s="111">
        <v>0</v>
      </c>
      <c r="K15" s="111">
        <v>0</v>
      </c>
      <c r="L15" s="111">
        <v>0</v>
      </c>
      <c r="M15" s="111">
        <v>0</v>
      </c>
      <c r="N15" s="111">
        <v>0</v>
      </c>
      <c r="O15" s="111">
        <v>0</v>
      </c>
      <c r="P15" s="111">
        <v>0</v>
      </c>
      <c r="Q15" s="109">
        <v>1</v>
      </c>
      <c r="R15" s="112">
        <v>0.28</v>
      </c>
      <c r="S15" s="112">
        <v>0.28</v>
      </c>
      <c r="T15" s="112">
        <v>0.28</v>
      </c>
      <c r="U15" s="111">
        <v>0</v>
      </c>
      <c r="V15" s="111">
        <v>0</v>
      </c>
      <c r="W15" s="111">
        <v>0</v>
      </c>
      <c r="X15" s="111">
        <v>0</v>
      </c>
      <c r="Y15" s="111">
        <v>0</v>
      </c>
      <c r="Z15" s="111">
        <v>0</v>
      </c>
      <c r="AA15" s="111">
        <v>0</v>
      </c>
      <c r="AB15" s="111">
        <v>0</v>
      </c>
      <c r="AC15" s="111">
        <v>0</v>
      </c>
      <c r="AD15" s="111">
        <v>0</v>
      </c>
      <c r="AE15" s="111">
        <v>0</v>
      </c>
      <c r="AF15" s="111">
        <v>0</v>
      </c>
      <c r="AG15" s="110">
        <f t="shared" si="0"/>
        <v>1</v>
      </c>
      <c r="AH15" s="110">
        <f t="shared" si="1"/>
        <v>0.28</v>
      </c>
      <c r="AI15" s="110">
        <f t="shared" si="2"/>
        <v>0.28</v>
      </c>
      <c r="AJ15" s="110">
        <f t="shared" si="3"/>
        <v>0.28</v>
      </c>
      <c r="AK15" s="109"/>
    </row>
    <row r="16" s="95" customFormat="1" ht="21" customHeight="1" spans="1:37">
      <c r="A16" s="109">
        <v>11</v>
      </c>
      <c r="B16" s="109" t="s">
        <v>20</v>
      </c>
      <c r="C16" s="111" t="s">
        <v>476</v>
      </c>
      <c r="D16" s="112" t="s">
        <v>480</v>
      </c>
      <c r="E16" s="111">
        <v>0</v>
      </c>
      <c r="F16" s="111">
        <v>0</v>
      </c>
      <c r="G16" s="111">
        <v>0</v>
      </c>
      <c r="H16" s="111">
        <v>0</v>
      </c>
      <c r="I16" s="111">
        <v>0</v>
      </c>
      <c r="J16" s="111">
        <v>0</v>
      </c>
      <c r="K16" s="111">
        <v>0</v>
      </c>
      <c r="L16" s="111">
        <v>0</v>
      </c>
      <c r="M16" s="111">
        <v>0</v>
      </c>
      <c r="N16" s="111">
        <v>0</v>
      </c>
      <c r="O16" s="111">
        <v>0</v>
      </c>
      <c r="P16" s="111">
        <v>0</v>
      </c>
      <c r="Q16" s="109">
        <v>1</v>
      </c>
      <c r="R16" s="112">
        <v>0.06</v>
      </c>
      <c r="S16" s="112">
        <v>0.06</v>
      </c>
      <c r="T16" s="112">
        <v>0.06</v>
      </c>
      <c r="U16" s="111">
        <v>0</v>
      </c>
      <c r="V16" s="111">
        <v>0</v>
      </c>
      <c r="W16" s="111">
        <v>0</v>
      </c>
      <c r="X16" s="111">
        <v>0</v>
      </c>
      <c r="Y16" s="111">
        <v>0</v>
      </c>
      <c r="Z16" s="111">
        <v>0</v>
      </c>
      <c r="AA16" s="111">
        <v>0</v>
      </c>
      <c r="AB16" s="111">
        <v>0</v>
      </c>
      <c r="AC16" s="111">
        <v>0</v>
      </c>
      <c r="AD16" s="111">
        <v>0</v>
      </c>
      <c r="AE16" s="111">
        <v>0</v>
      </c>
      <c r="AF16" s="111">
        <v>0</v>
      </c>
      <c r="AG16" s="110">
        <f t="shared" si="0"/>
        <v>1</v>
      </c>
      <c r="AH16" s="110">
        <f t="shared" si="1"/>
        <v>0.06</v>
      </c>
      <c r="AI16" s="110">
        <f t="shared" si="2"/>
        <v>0.06</v>
      </c>
      <c r="AJ16" s="110">
        <f t="shared" si="3"/>
        <v>0.06</v>
      </c>
      <c r="AK16" s="109"/>
    </row>
    <row r="17" s="95" customFormat="1" ht="21" customHeight="1" spans="1:37">
      <c r="A17" s="109">
        <v>12</v>
      </c>
      <c r="B17" s="109" t="s">
        <v>20</v>
      </c>
      <c r="C17" s="111" t="s">
        <v>476</v>
      </c>
      <c r="D17" s="111" t="s">
        <v>481</v>
      </c>
      <c r="E17" s="111">
        <v>0</v>
      </c>
      <c r="F17" s="111">
        <v>0</v>
      </c>
      <c r="G17" s="111">
        <v>0</v>
      </c>
      <c r="H17" s="111">
        <v>0</v>
      </c>
      <c r="I17" s="111">
        <v>0</v>
      </c>
      <c r="J17" s="111">
        <v>0</v>
      </c>
      <c r="K17" s="111">
        <v>0</v>
      </c>
      <c r="L17" s="111">
        <v>0</v>
      </c>
      <c r="M17" s="111">
        <v>0</v>
      </c>
      <c r="N17" s="111">
        <v>0</v>
      </c>
      <c r="O17" s="111">
        <v>0</v>
      </c>
      <c r="P17" s="111">
        <v>0</v>
      </c>
      <c r="Q17" s="111">
        <v>1</v>
      </c>
      <c r="R17" s="111">
        <v>0.17</v>
      </c>
      <c r="S17" s="111">
        <v>0.17</v>
      </c>
      <c r="T17" s="111">
        <v>0.17</v>
      </c>
      <c r="U17" s="111">
        <v>0</v>
      </c>
      <c r="V17" s="111">
        <v>0</v>
      </c>
      <c r="W17" s="111">
        <v>0</v>
      </c>
      <c r="X17" s="111">
        <v>0</v>
      </c>
      <c r="Y17" s="111">
        <v>0</v>
      </c>
      <c r="Z17" s="111">
        <v>0</v>
      </c>
      <c r="AA17" s="111">
        <v>0</v>
      </c>
      <c r="AB17" s="111">
        <v>0</v>
      </c>
      <c r="AC17" s="111">
        <v>0</v>
      </c>
      <c r="AD17" s="111">
        <v>0</v>
      </c>
      <c r="AE17" s="111">
        <v>0</v>
      </c>
      <c r="AF17" s="111">
        <v>0</v>
      </c>
      <c r="AG17" s="110">
        <f t="shared" si="0"/>
        <v>1</v>
      </c>
      <c r="AH17" s="110">
        <f t="shared" si="1"/>
        <v>0.17</v>
      </c>
      <c r="AI17" s="110">
        <f t="shared" si="2"/>
        <v>0.17</v>
      </c>
      <c r="AJ17" s="110">
        <f t="shared" si="3"/>
        <v>0.17</v>
      </c>
      <c r="AK17" s="111"/>
    </row>
    <row r="18" s="95" customFormat="1" ht="21" customHeight="1" spans="1:37">
      <c r="A18" s="109">
        <v>13</v>
      </c>
      <c r="B18" s="109" t="s">
        <v>20</v>
      </c>
      <c r="C18" s="111" t="s">
        <v>476</v>
      </c>
      <c r="D18" s="111" t="s">
        <v>481</v>
      </c>
      <c r="E18" s="109">
        <v>1</v>
      </c>
      <c r="F18" s="109">
        <v>0.54</v>
      </c>
      <c r="G18" s="109">
        <v>0</v>
      </c>
      <c r="H18" s="109">
        <v>0</v>
      </c>
      <c r="I18" s="109">
        <v>0</v>
      </c>
      <c r="J18" s="109">
        <v>0</v>
      </c>
      <c r="K18" s="109">
        <v>0</v>
      </c>
      <c r="L18" s="109">
        <v>0</v>
      </c>
      <c r="M18" s="109">
        <v>0</v>
      </c>
      <c r="N18" s="109">
        <v>0</v>
      </c>
      <c r="O18" s="109">
        <v>0</v>
      </c>
      <c r="P18" s="109">
        <v>0</v>
      </c>
      <c r="Q18" s="109">
        <v>0</v>
      </c>
      <c r="R18" s="109">
        <v>0</v>
      </c>
      <c r="S18" s="109">
        <v>0</v>
      </c>
      <c r="T18" s="109">
        <v>0</v>
      </c>
      <c r="U18" s="109">
        <v>0</v>
      </c>
      <c r="V18" s="109">
        <v>0</v>
      </c>
      <c r="W18" s="109">
        <v>0</v>
      </c>
      <c r="X18" s="109">
        <v>0</v>
      </c>
      <c r="Y18" s="109">
        <v>0</v>
      </c>
      <c r="Z18" s="109">
        <v>0</v>
      </c>
      <c r="AA18" s="109">
        <v>0</v>
      </c>
      <c r="AB18" s="109">
        <v>0</v>
      </c>
      <c r="AC18" s="109">
        <v>0</v>
      </c>
      <c r="AD18" s="109">
        <v>0</v>
      </c>
      <c r="AE18" s="109">
        <v>0</v>
      </c>
      <c r="AF18" s="109">
        <v>0</v>
      </c>
      <c r="AG18" s="110">
        <f t="shared" si="0"/>
        <v>1</v>
      </c>
      <c r="AH18" s="110">
        <f t="shared" si="1"/>
        <v>0.54</v>
      </c>
      <c r="AI18" s="110">
        <f t="shared" si="2"/>
        <v>0</v>
      </c>
      <c r="AJ18" s="110">
        <f t="shared" si="3"/>
        <v>0</v>
      </c>
      <c r="AK18" s="109"/>
    </row>
    <row r="19" s="95" customFormat="1" ht="21" customHeight="1" spans="1:37">
      <c r="A19" s="109">
        <v>14</v>
      </c>
      <c r="B19" s="109" t="s">
        <v>20</v>
      </c>
      <c r="C19" s="109" t="s">
        <v>482</v>
      </c>
      <c r="D19" s="109" t="s">
        <v>483</v>
      </c>
      <c r="E19" s="109">
        <v>1</v>
      </c>
      <c r="F19" s="109">
        <v>0.5</v>
      </c>
      <c r="G19" s="109">
        <v>0.5</v>
      </c>
      <c r="H19" s="109">
        <v>0</v>
      </c>
      <c r="I19" s="109">
        <v>0</v>
      </c>
      <c r="J19" s="109">
        <v>0</v>
      </c>
      <c r="K19" s="109">
        <v>0</v>
      </c>
      <c r="L19" s="109">
        <v>0</v>
      </c>
      <c r="M19" s="109">
        <v>0</v>
      </c>
      <c r="N19" s="109">
        <v>0</v>
      </c>
      <c r="O19" s="109">
        <v>0</v>
      </c>
      <c r="P19" s="109">
        <v>0</v>
      </c>
      <c r="Q19" s="109">
        <v>2</v>
      </c>
      <c r="R19" s="109">
        <v>0.84</v>
      </c>
      <c r="S19" s="109">
        <v>0.84</v>
      </c>
      <c r="T19" s="109">
        <v>0.84</v>
      </c>
      <c r="U19" s="109">
        <v>0</v>
      </c>
      <c r="V19" s="109">
        <v>0</v>
      </c>
      <c r="W19" s="109">
        <v>0</v>
      </c>
      <c r="X19" s="109">
        <v>0</v>
      </c>
      <c r="Y19" s="109">
        <v>0</v>
      </c>
      <c r="Z19" s="109">
        <v>0</v>
      </c>
      <c r="AA19" s="109">
        <v>0</v>
      </c>
      <c r="AB19" s="109">
        <v>0</v>
      </c>
      <c r="AC19" s="109">
        <v>0</v>
      </c>
      <c r="AD19" s="109">
        <v>0</v>
      </c>
      <c r="AE19" s="109">
        <v>0</v>
      </c>
      <c r="AF19" s="109">
        <v>0</v>
      </c>
      <c r="AG19" s="110">
        <f t="shared" si="0"/>
        <v>3</v>
      </c>
      <c r="AH19" s="110">
        <f t="shared" si="1"/>
        <v>1.34</v>
      </c>
      <c r="AI19" s="110">
        <f t="shared" si="2"/>
        <v>1.34</v>
      </c>
      <c r="AJ19" s="110">
        <f t="shared" si="3"/>
        <v>0.84</v>
      </c>
      <c r="AK19" s="109"/>
    </row>
    <row r="20" s="95" customFormat="1" ht="21" customHeight="1" spans="1:37">
      <c r="A20" s="109">
        <v>15</v>
      </c>
      <c r="B20" s="109" t="s">
        <v>20</v>
      </c>
      <c r="C20" s="109" t="s">
        <v>482</v>
      </c>
      <c r="D20" s="109" t="s">
        <v>484</v>
      </c>
      <c r="E20" s="109">
        <v>1</v>
      </c>
      <c r="F20" s="109">
        <v>3.13408</v>
      </c>
      <c r="G20" s="109">
        <v>3.13408</v>
      </c>
      <c r="H20" s="109">
        <v>0</v>
      </c>
      <c r="I20" s="109">
        <v>1</v>
      </c>
      <c r="J20" s="109">
        <v>19.712</v>
      </c>
      <c r="K20" s="109">
        <v>19.712</v>
      </c>
      <c r="L20" s="109">
        <v>0</v>
      </c>
      <c r="M20" s="109">
        <v>0</v>
      </c>
      <c r="N20" s="109">
        <v>0</v>
      </c>
      <c r="O20" s="109">
        <v>0</v>
      </c>
      <c r="P20" s="109">
        <v>0</v>
      </c>
      <c r="Q20" s="109">
        <v>0</v>
      </c>
      <c r="R20" s="109">
        <v>0</v>
      </c>
      <c r="S20" s="109">
        <v>0</v>
      </c>
      <c r="T20" s="109">
        <v>0</v>
      </c>
      <c r="U20" s="109">
        <v>0</v>
      </c>
      <c r="V20" s="109">
        <v>0</v>
      </c>
      <c r="W20" s="109">
        <v>0</v>
      </c>
      <c r="X20" s="109">
        <v>0</v>
      </c>
      <c r="Y20" s="109">
        <v>0</v>
      </c>
      <c r="Z20" s="109">
        <v>0</v>
      </c>
      <c r="AA20" s="109">
        <v>0</v>
      </c>
      <c r="AB20" s="109">
        <v>0</v>
      </c>
      <c r="AC20" s="109">
        <v>0</v>
      </c>
      <c r="AD20" s="109">
        <v>0</v>
      </c>
      <c r="AE20" s="109">
        <v>0</v>
      </c>
      <c r="AF20" s="109">
        <v>0</v>
      </c>
      <c r="AG20" s="110">
        <f t="shared" si="0"/>
        <v>2</v>
      </c>
      <c r="AH20" s="110">
        <f t="shared" si="1"/>
        <v>22.84608</v>
      </c>
      <c r="AI20" s="110">
        <f t="shared" si="2"/>
        <v>22.84608</v>
      </c>
      <c r="AJ20" s="110">
        <f t="shared" si="3"/>
        <v>0</v>
      </c>
      <c r="AK20" s="109"/>
    </row>
    <row r="21" s="95" customFormat="1" ht="21" customHeight="1" spans="1:37">
      <c r="A21" s="109">
        <v>16</v>
      </c>
      <c r="B21" s="109" t="s">
        <v>20</v>
      </c>
      <c r="C21" s="109" t="s">
        <v>482</v>
      </c>
      <c r="D21" s="109" t="s">
        <v>485</v>
      </c>
      <c r="E21" s="109">
        <v>1</v>
      </c>
      <c r="F21" s="109">
        <v>1.26</v>
      </c>
      <c r="G21" s="109">
        <v>1.26</v>
      </c>
      <c r="H21" s="109">
        <v>1.26</v>
      </c>
      <c r="I21" s="109">
        <v>0</v>
      </c>
      <c r="J21" s="109">
        <v>0</v>
      </c>
      <c r="K21" s="109">
        <v>0</v>
      </c>
      <c r="L21" s="109">
        <v>0</v>
      </c>
      <c r="M21" s="109">
        <v>0</v>
      </c>
      <c r="N21" s="109">
        <v>0</v>
      </c>
      <c r="O21" s="109">
        <v>0</v>
      </c>
      <c r="P21" s="109">
        <v>0</v>
      </c>
      <c r="Q21" s="109">
        <v>1</v>
      </c>
      <c r="R21" s="109">
        <v>1.72</v>
      </c>
      <c r="S21" s="109">
        <v>1.72</v>
      </c>
      <c r="T21" s="109">
        <v>0</v>
      </c>
      <c r="U21" s="109">
        <v>0</v>
      </c>
      <c r="V21" s="109">
        <v>0</v>
      </c>
      <c r="W21" s="109">
        <v>0</v>
      </c>
      <c r="X21" s="109">
        <v>0</v>
      </c>
      <c r="Y21" s="109">
        <v>0</v>
      </c>
      <c r="Z21" s="109">
        <v>0</v>
      </c>
      <c r="AA21" s="109">
        <v>0</v>
      </c>
      <c r="AB21" s="109">
        <v>0</v>
      </c>
      <c r="AC21" s="109">
        <v>0</v>
      </c>
      <c r="AD21" s="109">
        <v>0</v>
      </c>
      <c r="AE21" s="109">
        <v>0</v>
      </c>
      <c r="AF21" s="109">
        <v>0</v>
      </c>
      <c r="AG21" s="110">
        <f t="shared" si="0"/>
        <v>2</v>
      </c>
      <c r="AH21" s="110">
        <f t="shared" si="1"/>
        <v>2.98</v>
      </c>
      <c r="AI21" s="110">
        <f t="shared" si="2"/>
        <v>2.98</v>
      </c>
      <c r="AJ21" s="110">
        <f t="shared" si="3"/>
        <v>1.26</v>
      </c>
      <c r="AK21" s="109"/>
    </row>
    <row r="22" s="95" customFormat="1" ht="21" customHeight="1" spans="1:37">
      <c r="A22" s="109">
        <v>17</v>
      </c>
      <c r="B22" s="109" t="s">
        <v>20</v>
      </c>
      <c r="C22" s="109" t="s">
        <v>482</v>
      </c>
      <c r="D22" s="109" t="s">
        <v>486</v>
      </c>
      <c r="E22" s="109">
        <v>1</v>
      </c>
      <c r="F22" s="109">
        <v>3</v>
      </c>
      <c r="G22" s="109">
        <v>3</v>
      </c>
      <c r="H22" s="109">
        <v>0</v>
      </c>
      <c r="I22" s="109">
        <v>6</v>
      </c>
      <c r="J22" s="109">
        <v>308.08236</v>
      </c>
      <c r="K22" s="109">
        <v>308.08236</v>
      </c>
      <c r="L22" s="109">
        <v>10.89766</v>
      </c>
      <c r="M22" s="109">
        <v>0</v>
      </c>
      <c r="N22" s="109">
        <v>0</v>
      </c>
      <c r="O22" s="109">
        <v>0</v>
      </c>
      <c r="P22" s="109">
        <v>0</v>
      </c>
      <c r="Q22" s="109">
        <v>3</v>
      </c>
      <c r="R22" s="109">
        <v>8.03485</v>
      </c>
      <c r="S22" s="109">
        <v>8.03485</v>
      </c>
      <c r="T22" s="109">
        <v>8.03485</v>
      </c>
      <c r="U22" s="109">
        <v>1</v>
      </c>
      <c r="V22" s="109">
        <v>3</v>
      </c>
      <c r="W22" s="109">
        <v>3</v>
      </c>
      <c r="X22" s="109">
        <v>0</v>
      </c>
      <c r="Y22" s="109">
        <v>0</v>
      </c>
      <c r="Z22" s="109">
        <v>0</v>
      </c>
      <c r="AA22" s="109">
        <v>0</v>
      </c>
      <c r="AB22" s="109">
        <v>0</v>
      </c>
      <c r="AC22" s="109">
        <v>0</v>
      </c>
      <c r="AD22" s="109">
        <v>0</v>
      </c>
      <c r="AE22" s="109">
        <v>0</v>
      </c>
      <c r="AF22" s="109">
        <v>0</v>
      </c>
      <c r="AG22" s="110">
        <f t="shared" si="0"/>
        <v>11</v>
      </c>
      <c r="AH22" s="110">
        <f t="shared" si="1"/>
        <v>322.11721</v>
      </c>
      <c r="AI22" s="110">
        <f t="shared" si="2"/>
        <v>322.11721</v>
      </c>
      <c r="AJ22" s="110">
        <f t="shared" si="3"/>
        <v>18.93251</v>
      </c>
      <c r="AK22" s="109"/>
    </row>
    <row r="23" s="95" customFormat="1" ht="21" customHeight="1" spans="1:37">
      <c r="A23" s="109">
        <v>18</v>
      </c>
      <c r="B23" s="109" t="s">
        <v>20</v>
      </c>
      <c r="C23" s="109" t="s">
        <v>482</v>
      </c>
      <c r="D23" s="109" t="s">
        <v>487</v>
      </c>
      <c r="E23" s="109">
        <v>1</v>
      </c>
      <c r="F23" s="109">
        <v>1</v>
      </c>
      <c r="G23" s="109">
        <v>1</v>
      </c>
      <c r="H23" s="109">
        <v>0</v>
      </c>
      <c r="I23" s="109">
        <v>0</v>
      </c>
      <c r="J23" s="109">
        <v>0</v>
      </c>
      <c r="K23" s="109">
        <v>0</v>
      </c>
      <c r="L23" s="109">
        <v>0</v>
      </c>
      <c r="M23" s="109">
        <v>0</v>
      </c>
      <c r="N23" s="109">
        <v>0</v>
      </c>
      <c r="O23" s="109">
        <v>0</v>
      </c>
      <c r="P23" s="109">
        <v>0</v>
      </c>
      <c r="Q23" s="109">
        <v>6</v>
      </c>
      <c r="R23" s="109">
        <v>4.1612</v>
      </c>
      <c r="S23" s="109">
        <v>4.1612</v>
      </c>
      <c r="T23" s="109">
        <v>4.1612</v>
      </c>
      <c r="U23" s="109">
        <v>0</v>
      </c>
      <c r="V23" s="109">
        <v>0</v>
      </c>
      <c r="W23" s="109">
        <v>0</v>
      </c>
      <c r="X23" s="109">
        <v>0</v>
      </c>
      <c r="Y23" s="109">
        <v>0</v>
      </c>
      <c r="Z23" s="109">
        <v>0</v>
      </c>
      <c r="AA23" s="109">
        <v>0</v>
      </c>
      <c r="AB23" s="109">
        <v>0</v>
      </c>
      <c r="AC23" s="109">
        <v>0</v>
      </c>
      <c r="AD23" s="109">
        <v>0</v>
      </c>
      <c r="AE23" s="109">
        <v>0</v>
      </c>
      <c r="AF23" s="109">
        <v>0</v>
      </c>
      <c r="AG23" s="110">
        <f t="shared" si="0"/>
        <v>7</v>
      </c>
      <c r="AH23" s="110">
        <f t="shared" si="1"/>
        <v>5.1612</v>
      </c>
      <c r="AI23" s="110">
        <f t="shared" si="2"/>
        <v>5.1612</v>
      </c>
      <c r="AJ23" s="110">
        <f t="shared" si="3"/>
        <v>4.1612</v>
      </c>
      <c r="AK23" s="109"/>
    </row>
    <row r="24" s="95" customFormat="1" ht="21" customHeight="1" spans="1:37">
      <c r="A24" s="109">
        <v>19</v>
      </c>
      <c r="B24" s="109" t="s">
        <v>20</v>
      </c>
      <c r="C24" s="109" t="s">
        <v>482</v>
      </c>
      <c r="D24" s="109" t="s">
        <v>488</v>
      </c>
      <c r="E24" s="109">
        <v>0</v>
      </c>
      <c r="F24" s="109">
        <v>0</v>
      </c>
      <c r="G24" s="109">
        <v>0</v>
      </c>
      <c r="H24" s="109">
        <v>0</v>
      </c>
      <c r="I24" s="109">
        <v>0</v>
      </c>
      <c r="J24" s="109">
        <v>0</v>
      </c>
      <c r="K24" s="109">
        <v>0</v>
      </c>
      <c r="L24" s="109">
        <v>0</v>
      </c>
      <c r="M24" s="109">
        <v>0</v>
      </c>
      <c r="N24" s="109">
        <v>0</v>
      </c>
      <c r="O24" s="109">
        <v>0</v>
      </c>
      <c r="P24" s="109">
        <v>0</v>
      </c>
      <c r="Q24" s="109">
        <v>1</v>
      </c>
      <c r="R24" s="109">
        <v>0.28</v>
      </c>
      <c r="S24" s="109">
        <v>0.28</v>
      </c>
      <c r="T24" s="109">
        <v>0</v>
      </c>
      <c r="U24" s="109">
        <v>0</v>
      </c>
      <c r="V24" s="109">
        <v>0</v>
      </c>
      <c r="W24" s="109">
        <v>0</v>
      </c>
      <c r="X24" s="109">
        <v>0</v>
      </c>
      <c r="Y24" s="109">
        <v>0</v>
      </c>
      <c r="Z24" s="109">
        <v>0</v>
      </c>
      <c r="AA24" s="109">
        <v>0</v>
      </c>
      <c r="AB24" s="109">
        <v>0</v>
      </c>
      <c r="AC24" s="109">
        <v>0</v>
      </c>
      <c r="AD24" s="109">
        <v>0</v>
      </c>
      <c r="AE24" s="109">
        <v>0</v>
      </c>
      <c r="AF24" s="109">
        <v>0</v>
      </c>
      <c r="AG24" s="110">
        <f t="shared" si="0"/>
        <v>1</v>
      </c>
      <c r="AH24" s="110">
        <f t="shared" si="1"/>
        <v>0.28</v>
      </c>
      <c r="AI24" s="110">
        <f t="shared" si="2"/>
        <v>0.28</v>
      </c>
      <c r="AJ24" s="110">
        <f t="shared" si="3"/>
        <v>0</v>
      </c>
      <c r="AK24" s="109"/>
    </row>
    <row r="25" s="95" customFormat="1" ht="21" customHeight="1" spans="1:37">
      <c r="A25" s="109">
        <v>20</v>
      </c>
      <c r="B25" s="109" t="s">
        <v>20</v>
      </c>
      <c r="C25" s="109" t="s">
        <v>482</v>
      </c>
      <c r="D25" s="109" t="s">
        <v>489</v>
      </c>
      <c r="E25" s="109">
        <v>1</v>
      </c>
      <c r="F25" s="109">
        <v>0.9</v>
      </c>
      <c r="G25" s="109">
        <v>0.9</v>
      </c>
      <c r="H25" s="109">
        <v>0</v>
      </c>
      <c r="I25" s="109">
        <v>1</v>
      </c>
      <c r="J25" s="109">
        <v>1</v>
      </c>
      <c r="K25" s="109">
        <v>1</v>
      </c>
      <c r="L25" s="109">
        <v>0</v>
      </c>
      <c r="M25" s="109">
        <v>0</v>
      </c>
      <c r="N25" s="109">
        <v>0</v>
      </c>
      <c r="O25" s="109">
        <v>0</v>
      </c>
      <c r="P25" s="109">
        <v>0</v>
      </c>
      <c r="Q25" s="109">
        <v>2</v>
      </c>
      <c r="R25" s="109">
        <v>3.5</v>
      </c>
      <c r="S25" s="109">
        <v>3.5</v>
      </c>
      <c r="T25" s="109">
        <v>0</v>
      </c>
      <c r="U25" s="109">
        <v>1</v>
      </c>
      <c r="V25" s="109">
        <v>0.8</v>
      </c>
      <c r="W25" s="109">
        <v>0.8</v>
      </c>
      <c r="X25" s="109">
        <v>0</v>
      </c>
      <c r="Y25" s="109">
        <v>0</v>
      </c>
      <c r="Z25" s="109">
        <v>0</v>
      </c>
      <c r="AA25" s="109">
        <v>0</v>
      </c>
      <c r="AB25" s="109">
        <v>0</v>
      </c>
      <c r="AC25" s="109">
        <v>0</v>
      </c>
      <c r="AD25" s="109">
        <v>0</v>
      </c>
      <c r="AE25" s="109">
        <v>0</v>
      </c>
      <c r="AF25" s="109">
        <v>0</v>
      </c>
      <c r="AG25" s="110">
        <f t="shared" si="0"/>
        <v>5</v>
      </c>
      <c r="AH25" s="110">
        <f t="shared" si="1"/>
        <v>6.2</v>
      </c>
      <c r="AI25" s="110">
        <f t="shared" si="2"/>
        <v>6.2</v>
      </c>
      <c r="AJ25" s="110">
        <f t="shared" si="3"/>
        <v>0</v>
      </c>
      <c r="AK25" s="109"/>
    </row>
    <row r="26" s="95" customFormat="1" ht="21" customHeight="1" spans="1:37">
      <c r="A26" s="109">
        <v>21</v>
      </c>
      <c r="B26" s="109" t="s">
        <v>20</v>
      </c>
      <c r="C26" s="109" t="s">
        <v>482</v>
      </c>
      <c r="D26" s="109" t="s">
        <v>490</v>
      </c>
      <c r="E26" s="109">
        <v>0</v>
      </c>
      <c r="F26" s="109">
        <v>0</v>
      </c>
      <c r="G26" s="109">
        <v>0</v>
      </c>
      <c r="H26" s="109">
        <v>0</v>
      </c>
      <c r="I26" s="109">
        <v>0</v>
      </c>
      <c r="J26" s="109">
        <v>0</v>
      </c>
      <c r="K26" s="109">
        <v>0</v>
      </c>
      <c r="L26" s="109">
        <v>0</v>
      </c>
      <c r="M26" s="109">
        <v>0</v>
      </c>
      <c r="N26" s="109">
        <v>0</v>
      </c>
      <c r="O26" s="109">
        <v>0</v>
      </c>
      <c r="P26" s="109">
        <v>0</v>
      </c>
      <c r="Q26" s="109">
        <v>1</v>
      </c>
      <c r="R26" s="109">
        <v>1.071</v>
      </c>
      <c r="S26" s="109">
        <v>1.071</v>
      </c>
      <c r="T26" s="109">
        <v>0</v>
      </c>
      <c r="U26" s="109">
        <v>0</v>
      </c>
      <c r="V26" s="109">
        <v>0</v>
      </c>
      <c r="W26" s="109">
        <v>0</v>
      </c>
      <c r="X26" s="109">
        <v>0</v>
      </c>
      <c r="Y26" s="109">
        <v>0</v>
      </c>
      <c r="Z26" s="109">
        <v>0</v>
      </c>
      <c r="AA26" s="109">
        <v>0</v>
      </c>
      <c r="AB26" s="109">
        <v>0</v>
      </c>
      <c r="AC26" s="109">
        <v>0</v>
      </c>
      <c r="AD26" s="109">
        <v>0</v>
      </c>
      <c r="AE26" s="109">
        <v>0</v>
      </c>
      <c r="AF26" s="109">
        <v>0</v>
      </c>
      <c r="AG26" s="110">
        <f t="shared" si="0"/>
        <v>1</v>
      </c>
      <c r="AH26" s="110">
        <f t="shared" si="1"/>
        <v>1.071</v>
      </c>
      <c r="AI26" s="110">
        <f t="shared" si="2"/>
        <v>1.071</v>
      </c>
      <c r="AJ26" s="110">
        <f t="shared" si="3"/>
        <v>0</v>
      </c>
      <c r="AK26" s="109"/>
    </row>
    <row r="27" s="95" customFormat="1" ht="21" customHeight="1" spans="1:37">
      <c r="A27" s="109">
        <v>22</v>
      </c>
      <c r="B27" s="109" t="s">
        <v>20</v>
      </c>
      <c r="C27" s="109" t="s">
        <v>482</v>
      </c>
      <c r="D27" s="109" t="s">
        <v>491</v>
      </c>
      <c r="E27" s="109">
        <v>1</v>
      </c>
      <c r="F27" s="109">
        <v>4.1431</v>
      </c>
      <c r="G27" s="109">
        <v>4.1431</v>
      </c>
      <c r="H27" s="109">
        <v>4.1431</v>
      </c>
      <c r="I27" s="109">
        <v>0</v>
      </c>
      <c r="J27" s="109">
        <v>0</v>
      </c>
      <c r="K27" s="109">
        <v>0</v>
      </c>
      <c r="L27" s="109">
        <v>0</v>
      </c>
      <c r="M27" s="109">
        <v>0</v>
      </c>
      <c r="N27" s="109">
        <v>0</v>
      </c>
      <c r="O27" s="109">
        <v>0</v>
      </c>
      <c r="P27" s="109">
        <v>0</v>
      </c>
      <c r="Q27" s="109">
        <v>5</v>
      </c>
      <c r="R27" s="109">
        <v>4.5671</v>
      </c>
      <c r="S27" s="109">
        <v>4.5671</v>
      </c>
      <c r="T27" s="109">
        <v>4.5671</v>
      </c>
      <c r="U27" s="109">
        <v>0</v>
      </c>
      <c r="V27" s="109">
        <v>0</v>
      </c>
      <c r="W27" s="109">
        <v>0</v>
      </c>
      <c r="X27" s="109">
        <v>0</v>
      </c>
      <c r="Y27" s="109">
        <v>0</v>
      </c>
      <c r="Z27" s="109">
        <v>0</v>
      </c>
      <c r="AA27" s="109">
        <v>0</v>
      </c>
      <c r="AB27" s="109">
        <v>0</v>
      </c>
      <c r="AC27" s="109">
        <v>0</v>
      </c>
      <c r="AD27" s="109">
        <v>0</v>
      </c>
      <c r="AE27" s="109">
        <v>0</v>
      </c>
      <c r="AF27" s="109">
        <v>0</v>
      </c>
      <c r="AG27" s="110">
        <f t="shared" si="0"/>
        <v>6</v>
      </c>
      <c r="AH27" s="110">
        <f t="shared" si="1"/>
        <v>8.7102</v>
      </c>
      <c r="AI27" s="110">
        <f t="shared" si="2"/>
        <v>8.7102</v>
      </c>
      <c r="AJ27" s="110">
        <f t="shared" si="3"/>
        <v>8.7102</v>
      </c>
      <c r="AK27" s="109"/>
    </row>
    <row r="28" s="95" customFormat="1" ht="21" customHeight="1" spans="1:37">
      <c r="A28" s="109">
        <v>23</v>
      </c>
      <c r="B28" s="109" t="s">
        <v>20</v>
      </c>
      <c r="C28" s="111" t="s">
        <v>492</v>
      </c>
      <c r="D28" s="111" t="s">
        <v>493</v>
      </c>
      <c r="E28" s="111">
        <v>0</v>
      </c>
      <c r="F28" s="111">
        <v>0</v>
      </c>
      <c r="G28" s="111">
        <v>0</v>
      </c>
      <c r="H28" s="111">
        <v>0</v>
      </c>
      <c r="I28" s="111">
        <v>2</v>
      </c>
      <c r="J28" s="111">
        <v>51.19</v>
      </c>
      <c r="K28" s="111">
        <v>0</v>
      </c>
      <c r="L28" s="111">
        <v>0</v>
      </c>
      <c r="M28" s="109">
        <v>0</v>
      </c>
      <c r="N28" s="109">
        <v>0</v>
      </c>
      <c r="O28" s="109">
        <v>0</v>
      </c>
      <c r="P28" s="109">
        <v>0</v>
      </c>
      <c r="Q28" s="111">
        <v>1</v>
      </c>
      <c r="R28" s="112">
        <v>0.48</v>
      </c>
      <c r="S28" s="112">
        <v>0.48</v>
      </c>
      <c r="T28" s="112">
        <v>0.48</v>
      </c>
      <c r="U28" s="109">
        <v>0</v>
      </c>
      <c r="V28" s="109">
        <v>0</v>
      </c>
      <c r="W28" s="109">
        <v>0</v>
      </c>
      <c r="X28" s="109">
        <v>0</v>
      </c>
      <c r="Y28" s="109">
        <v>0</v>
      </c>
      <c r="Z28" s="109">
        <v>0</v>
      </c>
      <c r="AA28" s="109">
        <v>0</v>
      </c>
      <c r="AB28" s="109">
        <v>0</v>
      </c>
      <c r="AC28" s="109">
        <v>0</v>
      </c>
      <c r="AD28" s="109">
        <v>0</v>
      </c>
      <c r="AE28" s="109">
        <v>0</v>
      </c>
      <c r="AF28" s="109">
        <v>0</v>
      </c>
      <c r="AG28" s="110">
        <f t="shared" si="0"/>
        <v>3</v>
      </c>
      <c r="AH28" s="110">
        <f t="shared" si="1"/>
        <v>51.67</v>
      </c>
      <c r="AI28" s="110">
        <f t="shared" si="2"/>
        <v>0.48</v>
      </c>
      <c r="AJ28" s="110">
        <f t="shared" si="3"/>
        <v>0.48</v>
      </c>
      <c r="AK28" s="111"/>
    </row>
    <row r="29" s="95" customFormat="1" ht="21" customHeight="1" spans="1:37">
      <c r="A29" s="109">
        <v>24</v>
      </c>
      <c r="B29" s="109" t="s">
        <v>20</v>
      </c>
      <c r="C29" s="111" t="s">
        <v>492</v>
      </c>
      <c r="D29" s="111" t="s">
        <v>494</v>
      </c>
      <c r="E29" s="111">
        <v>0</v>
      </c>
      <c r="F29" s="111">
        <v>0</v>
      </c>
      <c r="G29" s="111">
        <v>0</v>
      </c>
      <c r="H29" s="111">
        <v>0</v>
      </c>
      <c r="I29" s="111">
        <v>2</v>
      </c>
      <c r="J29" s="111">
        <v>25</v>
      </c>
      <c r="K29" s="111">
        <v>0</v>
      </c>
      <c r="L29" s="111">
        <v>0</v>
      </c>
      <c r="M29" s="109">
        <v>0</v>
      </c>
      <c r="N29" s="109">
        <v>0</v>
      </c>
      <c r="O29" s="109">
        <v>0</v>
      </c>
      <c r="P29" s="109">
        <v>0</v>
      </c>
      <c r="Q29" s="111">
        <v>2</v>
      </c>
      <c r="R29" s="111">
        <f>1.11+1.2</f>
        <v>2.31</v>
      </c>
      <c r="S29" s="111">
        <f>1.11+1.2</f>
        <v>2.31</v>
      </c>
      <c r="T29" s="111">
        <v>1.11</v>
      </c>
      <c r="U29" s="109">
        <v>0</v>
      </c>
      <c r="V29" s="109">
        <v>0</v>
      </c>
      <c r="W29" s="109">
        <v>0</v>
      </c>
      <c r="X29" s="109">
        <v>0</v>
      </c>
      <c r="Y29" s="109">
        <v>0</v>
      </c>
      <c r="Z29" s="109">
        <v>0</v>
      </c>
      <c r="AA29" s="109">
        <v>0</v>
      </c>
      <c r="AB29" s="109">
        <v>0</v>
      </c>
      <c r="AC29" s="109">
        <v>0</v>
      </c>
      <c r="AD29" s="109">
        <v>0</v>
      </c>
      <c r="AE29" s="109">
        <v>0</v>
      </c>
      <c r="AF29" s="109">
        <v>0</v>
      </c>
      <c r="AG29" s="110">
        <f t="shared" si="0"/>
        <v>4</v>
      </c>
      <c r="AH29" s="110">
        <f t="shared" si="1"/>
        <v>27.31</v>
      </c>
      <c r="AI29" s="110">
        <f t="shared" si="2"/>
        <v>2.31</v>
      </c>
      <c r="AJ29" s="110">
        <f t="shared" si="3"/>
        <v>1.11</v>
      </c>
      <c r="AK29" s="111"/>
    </row>
    <row r="30" s="95" customFormat="1" ht="21" customHeight="1" spans="1:37">
      <c r="A30" s="109">
        <v>25</v>
      </c>
      <c r="B30" s="109" t="s">
        <v>20</v>
      </c>
      <c r="C30" s="111" t="s">
        <v>492</v>
      </c>
      <c r="D30" s="111" t="s">
        <v>495</v>
      </c>
      <c r="E30" s="111">
        <v>0</v>
      </c>
      <c r="F30" s="111">
        <v>0</v>
      </c>
      <c r="G30" s="111">
        <v>0</v>
      </c>
      <c r="H30" s="111">
        <v>0</v>
      </c>
      <c r="I30" s="111">
        <v>1</v>
      </c>
      <c r="J30" s="111">
        <v>20</v>
      </c>
      <c r="K30" s="111">
        <v>0</v>
      </c>
      <c r="L30" s="111">
        <v>0</v>
      </c>
      <c r="M30" s="109">
        <v>0</v>
      </c>
      <c r="N30" s="109">
        <v>0</v>
      </c>
      <c r="O30" s="109">
        <v>0</v>
      </c>
      <c r="P30" s="109">
        <v>0</v>
      </c>
      <c r="Q30" s="111">
        <v>2</v>
      </c>
      <c r="R30" s="111">
        <v>4.6854</v>
      </c>
      <c r="S30" s="111">
        <v>4.6854</v>
      </c>
      <c r="T30" s="111">
        <v>4.6854</v>
      </c>
      <c r="U30" s="109">
        <v>0</v>
      </c>
      <c r="V30" s="109">
        <v>0</v>
      </c>
      <c r="W30" s="109">
        <v>0</v>
      </c>
      <c r="X30" s="109">
        <v>0</v>
      </c>
      <c r="Y30" s="109">
        <v>0</v>
      </c>
      <c r="Z30" s="109">
        <v>0</v>
      </c>
      <c r="AA30" s="109">
        <v>0</v>
      </c>
      <c r="AB30" s="109">
        <v>0</v>
      </c>
      <c r="AC30" s="109">
        <v>0</v>
      </c>
      <c r="AD30" s="109">
        <v>0</v>
      </c>
      <c r="AE30" s="109">
        <v>0</v>
      </c>
      <c r="AF30" s="109">
        <v>0</v>
      </c>
      <c r="AG30" s="110">
        <f t="shared" si="0"/>
        <v>3</v>
      </c>
      <c r="AH30" s="110">
        <f t="shared" si="1"/>
        <v>24.6854</v>
      </c>
      <c r="AI30" s="110">
        <f t="shared" si="2"/>
        <v>4.6854</v>
      </c>
      <c r="AJ30" s="110">
        <f t="shared" si="3"/>
        <v>4.6854</v>
      </c>
      <c r="AK30" s="111"/>
    </row>
    <row r="31" s="95" customFormat="1" ht="21" customHeight="1" spans="1:37">
      <c r="A31" s="109">
        <v>26</v>
      </c>
      <c r="B31" s="109" t="s">
        <v>20</v>
      </c>
      <c r="C31" s="111" t="s">
        <v>492</v>
      </c>
      <c r="D31" s="111" t="s">
        <v>496</v>
      </c>
      <c r="E31" s="111">
        <v>0</v>
      </c>
      <c r="F31" s="111">
        <v>0</v>
      </c>
      <c r="G31" s="111">
        <v>0</v>
      </c>
      <c r="H31" s="111">
        <v>0</v>
      </c>
      <c r="I31" s="111">
        <v>2</v>
      </c>
      <c r="J31" s="111">
        <v>11</v>
      </c>
      <c r="K31" s="111">
        <v>0</v>
      </c>
      <c r="L31" s="111">
        <v>0</v>
      </c>
      <c r="M31" s="109">
        <v>0</v>
      </c>
      <c r="N31" s="109">
        <v>0</v>
      </c>
      <c r="O31" s="109">
        <v>0</v>
      </c>
      <c r="P31" s="109">
        <v>0</v>
      </c>
      <c r="Q31" s="111">
        <v>1</v>
      </c>
      <c r="R31" s="111">
        <v>1.02</v>
      </c>
      <c r="S31" s="111">
        <v>1.02</v>
      </c>
      <c r="T31" s="111">
        <v>1.02</v>
      </c>
      <c r="U31" s="109">
        <v>0</v>
      </c>
      <c r="V31" s="109">
        <v>0</v>
      </c>
      <c r="W31" s="109">
        <v>0</v>
      </c>
      <c r="X31" s="109">
        <v>0</v>
      </c>
      <c r="Y31" s="109">
        <v>0</v>
      </c>
      <c r="Z31" s="109">
        <v>0</v>
      </c>
      <c r="AA31" s="109">
        <v>0</v>
      </c>
      <c r="AB31" s="109">
        <v>0</v>
      </c>
      <c r="AC31" s="109">
        <v>0</v>
      </c>
      <c r="AD31" s="109">
        <v>0</v>
      </c>
      <c r="AE31" s="109">
        <v>0</v>
      </c>
      <c r="AF31" s="109">
        <v>0</v>
      </c>
      <c r="AG31" s="110">
        <f t="shared" si="0"/>
        <v>3</v>
      </c>
      <c r="AH31" s="110">
        <f t="shared" si="1"/>
        <v>12.02</v>
      </c>
      <c r="AI31" s="110">
        <f t="shared" si="2"/>
        <v>1.02</v>
      </c>
      <c r="AJ31" s="110">
        <f t="shared" si="3"/>
        <v>1.02</v>
      </c>
      <c r="AK31" s="111"/>
    </row>
    <row r="32" s="95" customFormat="1" ht="21" customHeight="1" spans="1:37">
      <c r="A32" s="109">
        <v>27</v>
      </c>
      <c r="B32" s="109" t="s">
        <v>20</v>
      </c>
      <c r="C32" s="111" t="s">
        <v>492</v>
      </c>
      <c r="D32" s="111" t="s">
        <v>497</v>
      </c>
      <c r="E32" s="111">
        <v>0</v>
      </c>
      <c r="F32" s="111">
        <v>0</v>
      </c>
      <c r="G32" s="111">
        <v>0</v>
      </c>
      <c r="H32" s="111">
        <v>0</v>
      </c>
      <c r="I32" s="111">
        <v>2</v>
      </c>
      <c r="J32" s="111">
        <v>3.8785</v>
      </c>
      <c r="K32" s="111">
        <v>0</v>
      </c>
      <c r="L32" s="111">
        <v>0</v>
      </c>
      <c r="M32" s="109">
        <v>0</v>
      </c>
      <c r="N32" s="109">
        <v>0</v>
      </c>
      <c r="O32" s="109">
        <v>0</v>
      </c>
      <c r="P32" s="109">
        <v>0</v>
      </c>
      <c r="Q32" s="111">
        <v>1</v>
      </c>
      <c r="R32" s="111">
        <v>1.9614</v>
      </c>
      <c r="S32" s="111">
        <v>1.9614</v>
      </c>
      <c r="T32" s="111">
        <v>1.9614</v>
      </c>
      <c r="U32" s="109">
        <v>0</v>
      </c>
      <c r="V32" s="109">
        <v>0</v>
      </c>
      <c r="W32" s="109">
        <v>0</v>
      </c>
      <c r="X32" s="109">
        <v>0</v>
      </c>
      <c r="Y32" s="109">
        <v>0</v>
      </c>
      <c r="Z32" s="109">
        <v>0</v>
      </c>
      <c r="AA32" s="109">
        <v>0</v>
      </c>
      <c r="AB32" s="109">
        <v>0</v>
      </c>
      <c r="AC32" s="109">
        <v>0</v>
      </c>
      <c r="AD32" s="109">
        <v>0</v>
      </c>
      <c r="AE32" s="109">
        <v>0</v>
      </c>
      <c r="AF32" s="109">
        <v>0</v>
      </c>
      <c r="AG32" s="110">
        <f t="shared" si="0"/>
        <v>3</v>
      </c>
      <c r="AH32" s="110">
        <f t="shared" si="1"/>
        <v>5.8399</v>
      </c>
      <c r="AI32" s="110">
        <f t="shared" si="2"/>
        <v>1.9614</v>
      </c>
      <c r="AJ32" s="110">
        <f t="shared" si="3"/>
        <v>1.9614</v>
      </c>
      <c r="AK32" s="111"/>
    </row>
    <row r="33" s="95" customFormat="1" ht="21" customHeight="1" spans="1:37">
      <c r="A33" s="109">
        <v>28</v>
      </c>
      <c r="B33" s="109" t="s">
        <v>20</v>
      </c>
      <c r="C33" s="111" t="s">
        <v>492</v>
      </c>
      <c r="D33" s="111" t="s">
        <v>498</v>
      </c>
      <c r="E33" s="111">
        <v>0</v>
      </c>
      <c r="F33" s="111">
        <v>0</v>
      </c>
      <c r="G33" s="111">
        <v>0</v>
      </c>
      <c r="H33" s="111">
        <v>0</v>
      </c>
      <c r="I33" s="111">
        <v>2</v>
      </c>
      <c r="J33" s="111">
        <v>10</v>
      </c>
      <c r="K33" s="111">
        <v>0</v>
      </c>
      <c r="L33" s="111">
        <v>0</v>
      </c>
      <c r="M33" s="109">
        <v>0</v>
      </c>
      <c r="N33" s="109">
        <v>0</v>
      </c>
      <c r="O33" s="109">
        <v>0</v>
      </c>
      <c r="P33" s="109">
        <v>0</v>
      </c>
      <c r="Q33" s="111">
        <v>1</v>
      </c>
      <c r="R33" s="111">
        <v>0.11</v>
      </c>
      <c r="S33" s="111">
        <v>0.11</v>
      </c>
      <c r="T33" s="111">
        <v>0.11</v>
      </c>
      <c r="U33" s="109">
        <v>0</v>
      </c>
      <c r="V33" s="109">
        <v>0</v>
      </c>
      <c r="W33" s="109">
        <v>0</v>
      </c>
      <c r="X33" s="109">
        <v>0</v>
      </c>
      <c r="Y33" s="109">
        <v>0</v>
      </c>
      <c r="Z33" s="109">
        <v>0</v>
      </c>
      <c r="AA33" s="109">
        <v>0</v>
      </c>
      <c r="AB33" s="109">
        <v>0</v>
      </c>
      <c r="AC33" s="109">
        <v>0</v>
      </c>
      <c r="AD33" s="109">
        <v>0</v>
      </c>
      <c r="AE33" s="109">
        <v>0</v>
      </c>
      <c r="AF33" s="109">
        <v>0</v>
      </c>
      <c r="AG33" s="110">
        <f t="shared" si="0"/>
        <v>3</v>
      </c>
      <c r="AH33" s="110">
        <f t="shared" si="1"/>
        <v>10.11</v>
      </c>
      <c r="AI33" s="110">
        <f t="shared" si="2"/>
        <v>0.11</v>
      </c>
      <c r="AJ33" s="110">
        <f t="shared" si="3"/>
        <v>0.11</v>
      </c>
      <c r="AK33" s="111"/>
    </row>
    <row r="34" s="95" customFormat="1" ht="21" customHeight="1" spans="1:37">
      <c r="A34" s="109">
        <v>29</v>
      </c>
      <c r="B34" s="109" t="s">
        <v>20</v>
      </c>
      <c r="C34" s="111" t="s">
        <v>499</v>
      </c>
      <c r="D34" s="111" t="s">
        <v>500</v>
      </c>
      <c r="E34" s="111">
        <v>0</v>
      </c>
      <c r="F34" s="111">
        <v>0</v>
      </c>
      <c r="G34" s="111">
        <v>0</v>
      </c>
      <c r="H34" s="111">
        <v>0</v>
      </c>
      <c r="I34" s="111">
        <v>2</v>
      </c>
      <c r="J34" s="111">
        <v>19.86</v>
      </c>
      <c r="K34" s="111">
        <v>19.86</v>
      </c>
      <c r="L34" s="111">
        <v>19.86</v>
      </c>
      <c r="M34" s="111">
        <v>0</v>
      </c>
      <c r="N34" s="111">
        <v>0</v>
      </c>
      <c r="O34" s="111">
        <v>0</v>
      </c>
      <c r="P34" s="111">
        <v>0</v>
      </c>
      <c r="Q34" s="111">
        <v>0</v>
      </c>
      <c r="R34" s="111">
        <v>0</v>
      </c>
      <c r="S34" s="111">
        <v>0</v>
      </c>
      <c r="T34" s="111">
        <v>0</v>
      </c>
      <c r="U34" s="111">
        <v>0</v>
      </c>
      <c r="V34" s="111">
        <v>0</v>
      </c>
      <c r="W34" s="111">
        <v>0</v>
      </c>
      <c r="X34" s="111">
        <v>0</v>
      </c>
      <c r="Y34" s="111">
        <v>0</v>
      </c>
      <c r="Z34" s="111">
        <v>0</v>
      </c>
      <c r="AA34" s="111">
        <v>0</v>
      </c>
      <c r="AB34" s="111">
        <v>0</v>
      </c>
      <c r="AC34" s="111">
        <v>0</v>
      </c>
      <c r="AD34" s="111">
        <v>0</v>
      </c>
      <c r="AE34" s="111">
        <v>0</v>
      </c>
      <c r="AF34" s="111">
        <v>0</v>
      </c>
      <c r="AG34" s="110">
        <f t="shared" si="0"/>
        <v>2</v>
      </c>
      <c r="AH34" s="110">
        <f t="shared" si="1"/>
        <v>19.86</v>
      </c>
      <c r="AI34" s="110">
        <f t="shared" si="2"/>
        <v>19.86</v>
      </c>
      <c r="AJ34" s="110">
        <f t="shared" si="3"/>
        <v>19.86</v>
      </c>
      <c r="AK34" s="111"/>
    </row>
    <row r="35" s="95" customFormat="1" ht="21" customHeight="1" spans="1:37">
      <c r="A35" s="109">
        <v>30</v>
      </c>
      <c r="B35" s="109" t="s">
        <v>20</v>
      </c>
      <c r="C35" s="111" t="s">
        <v>499</v>
      </c>
      <c r="D35" s="113" t="s">
        <v>501</v>
      </c>
      <c r="E35" s="113">
        <v>0</v>
      </c>
      <c r="F35" s="113">
        <v>0</v>
      </c>
      <c r="G35" s="113">
        <v>0</v>
      </c>
      <c r="H35" s="113">
        <v>0</v>
      </c>
      <c r="I35" s="113">
        <v>1</v>
      </c>
      <c r="J35" s="113">
        <v>5.1</v>
      </c>
      <c r="K35" s="113">
        <v>0</v>
      </c>
      <c r="L35" s="113">
        <v>0</v>
      </c>
      <c r="M35" s="113">
        <v>0</v>
      </c>
      <c r="N35" s="113">
        <v>0</v>
      </c>
      <c r="O35" s="113">
        <v>0</v>
      </c>
      <c r="P35" s="113">
        <v>0</v>
      </c>
      <c r="Q35" s="113">
        <v>0</v>
      </c>
      <c r="R35" s="113">
        <v>0</v>
      </c>
      <c r="S35" s="113">
        <v>0</v>
      </c>
      <c r="T35" s="113">
        <v>0</v>
      </c>
      <c r="U35" s="113">
        <v>0</v>
      </c>
      <c r="V35" s="113">
        <v>0</v>
      </c>
      <c r="W35" s="113">
        <v>0</v>
      </c>
      <c r="X35" s="113">
        <v>0</v>
      </c>
      <c r="Y35" s="113">
        <v>0</v>
      </c>
      <c r="Z35" s="113">
        <v>0</v>
      </c>
      <c r="AA35" s="113">
        <v>0</v>
      </c>
      <c r="AB35" s="113">
        <v>0</v>
      </c>
      <c r="AC35" s="113">
        <v>0</v>
      </c>
      <c r="AD35" s="113">
        <v>0</v>
      </c>
      <c r="AE35" s="113">
        <v>0</v>
      </c>
      <c r="AF35" s="113">
        <v>0</v>
      </c>
      <c r="AG35" s="110">
        <f t="shared" si="0"/>
        <v>1</v>
      </c>
      <c r="AH35" s="110">
        <f t="shared" si="1"/>
        <v>5.1</v>
      </c>
      <c r="AI35" s="110">
        <f t="shared" si="2"/>
        <v>0</v>
      </c>
      <c r="AJ35" s="110">
        <f t="shared" si="3"/>
        <v>0</v>
      </c>
      <c r="AK35" s="113"/>
    </row>
    <row r="36" s="95" customFormat="1" ht="21" customHeight="1" spans="1:37">
      <c r="A36" s="109">
        <v>31</v>
      </c>
      <c r="B36" s="109" t="s">
        <v>20</v>
      </c>
      <c r="C36" s="111" t="s">
        <v>499</v>
      </c>
      <c r="D36" s="114" t="s">
        <v>502</v>
      </c>
      <c r="E36" s="114">
        <v>0</v>
      </c>
      <c r="F36" s="114">
        <v>0</v>
      </c>
      <c r="G36" s="114">
        <v>0</v>
      </c>
      <c r="H36" s="114">
        <v>0</v>
      </c>
      <c r="I36" s="114">
        <v>2</v>
      </c>
      <c r="J36" s="114">
        <v>4.7</v>
      </c>
      <c r="K36" s="114">
        <v>0</v>
      </c>
      <c r="L36" s="114">
        <v>0</v>
      </c>
      <c r="M36" s="114">
        <v>0</v>
      </c>
      <c r="N36" s="114">
        <v>0</v>
      </c>
      <c r="O36" s="114">
        <v>0</v>
      </c>
      <c r="P36" s="114">
        <v>0</v>
      </c>
      <c r="Q36" s="114">
        <v>0</v>
      </c>
      <c r="R36" s="114">
        <v>0</v>
      </c>
      <c r="S36" s="114">
        <v>0</v>
      </c>
      <c r="T36" s="114">
        <v>0</v>
      </c>
      <c r="U36" s="114">
        <v>0</v>
      </c>
      <c r="V36" s="114">
        <v>0</v>
      </c>
      <c r="W36" s="114">
        <v>0</v>
      </c>
      <c r="X36" s="114">
        <v>0</v>
      </c>
      <c r="Y36" s="114">
        <v>0</v>
      </c>
      <c r="Z36" s="114">
        <v>0</v>
      </c>
      <c r="AA36" s="114">
        <v>0</v>
      </c>
      <c r="AB36" s="114">
        <v>0</v>
      </c>
      <c r="AC36" s="114">
        <v>0</v>
      </c>
      <c r="AD36" s="114">
        <v>0</v>
      </c>
      <c r="AE36" s="114">
        <v>0</v>
      </c>
      <c r="AF36" s="114">
        <v>0</v>
      </c>
      <c r="AG36" s="110">
        <f t="shared" si="0"/>
        <v>2</v>
      </c>
      <c r="AH36" s="110">
        <f t="shared" si="1"/>
        <v>4.7</v>
      </c>
      <c r="AI36" s="110">
        <f t="shared" si="2"/>
        <v>0</v>
      </c>
      <c r="AJ36" s="110">
        <f t="shared" si="3"/>
        <v>0</v>
      </c>
      <c r="AK36" s="114"/>
    </row>
    <row r="37" s="95" customFormat="1" ht="21" customHeight="1" spans="1:37">
      <c r="A37" s="109">
        <v>32</v>
      </c>
      <c r="B37" s="109" t="s">
        <v>20</v>
      </c>
      <c r="C37" s="112" t="s">
        <v>499</v>
      </c>
      <c r="D37" s="112" t="s">
        <v>503</v>
      </c>
      <c r="E37" s="114">
        <v>0</v>
      </c>
      <c r="F37" s="114">
        <v>0</v>
      </c>
      <c r="G37" s="114">
        <v>0</v>
      </c>
      <c r="H37" s="114">
        <v>0</v>
      </c>
      <c r="I37" s="114">
        <v>7</v>
      </c>
      <c r="J37" s="114">
        <v>105.428</v>
      </c>
      <c r="K37" s="114">
        <v>2.928</v>
      </c>
      <c r="L37" s="114">
        <v>2.928</v>
      </c>
      <c r="M37" s="114">
        <v>0</v>
      </c>
      <c r="N37" s="114">
        <v>0</v>
      </c>
      <c r="O37" s="114">
        <v>0</v>
      </c>
      <c r="P37" s="114">
        <v>0</v>
      </c>
      <c r="Q37" s="114">
        <v>0</v>
      </c>
      <c r="R37" s="114">
        <v>0</v>
      </c>
      <c r="S37" s="114">
        <v>0</v>
      </c>
      <c r="T37" s="114">
        <v>0</v>
      </c>
      <c r="U37" s="114">
        <v>0</v>
      </c>
      <c r="V37" s="114">
        <v>0</v>
      </c>
      <c r="W37" s="114">
        <v>0</v>
      </c>
      <c r="X37" s="114">
        <v>0</v>
      </c>
      <c r="Y37" s="114">
        <v>0</v>
      </c>
      <c r="Z37" s="114">
        <v>0</v>
      </c>
      <c r="AA37" s="114">
        <v>0</v>
      </c>
      <c r="AB37" s="114">
        <v>0</v>
      </c>
      <c r="AC37" s="114">
        <v>0</v>
      </c>
      <c r="AD37" s="114">
        <v>0</v>
      </c>
      <c r="AE37" s="114">
        <v>0</v>
      </c>
      <c r="AF37" s="114">
        <v>0</v>
      </c>
      <c r="AG37" s="110">
        <f t="shared" si="0"/>
        <v>7</v>
      </c>
      <c r="AH37" s="110">
        <f t="shared" si="1"/>
        <v>105.428</v>
      </c>
      <c r="AI37" s="110">
        <f t="shared" si="2"/>
        <v>2.928</v>
      </c>
      <c r="AJ37" s="110">
        <f t="shared" si="3"/>
        <v>2.928</v>
      </c>
      <c r="AK37" s="114"/>
    </row>
    <row r="38" s="95" customFormat="1" ht="21" customHeight="1" spans="1:37">
      <c r="A38" s="109">
        <v>33</v>
      </c>
      <c r="B38" s="109" t="s">
        <v>20</v>
      </c>
      <c r="C38" s="111" t="s">
        <v>499</v>
      </c>
      <c r="D38" s="111" t="s">
        <v>504</v>
      </c>
      <c r="E38" s="111">
        <v>0</v>
      </c>
      <c r="F38" s="111">
        <v>0</v>
      </c>
      <c r="G38" s="111">
        <v>0</v>
      </c>
      <c r="H38" s="111">
        <v>0</v>
      </c>
      <c r="I38" s="111">
        <v>0</v>
      </c>
      <c r="J38" s="111">
        <v>0</v>
      </c>
      <c r="K38" s="111">
        <v>0</v>
      </c>
      <c r="L38" s="111">
        <v>0</v>
      </c>
      <c r="M38" s="111">
        <v>0</v>
      </c>
      <c r="N38" s="111">
        <v>0</v>
      </c>
      <c r="O38" s="111">
        <v>0</v>
      </c>
      <c r="P38" s="111">
        <v>0</v>
      </c>
      <c r="Q38" s="111">
        <v>0</v>
      </c>
      <c r="R38" s="111">
        <v>0</v>
      </c>
      <c r="S38" s="111">
        <v>0</v>
      </c>
      <c r="T38" s="111">
        <v>0</v>
      </c>
      <c r="U38" s="111">
        <v>0</v>
      </c>
      <c r="V38" s="111">
        <v>0</v>
      </c>
      <c r="W38" s="111">
        <v>0</v>
      </c>
      <c r="X38" s="111">
        <v>0</v>
      </c>
      <c r="Y38" s="111">
        <v>0</v>
      </c>
      <c r="Z38" s="111">
        <v>0</v>
      </c>
      <c r="AA38" s="111">
        <v>0</v>
      </c>
      <c r="AB38" s="111">
        <v>0</v>
      </c>
      <c r="AC38" s="111">
        <v>0</v>
      </c>
      <c r="AD38" s="111">
        <v>0</v>
      </c>
      <c r="AE38" s="111">
        <v>0</v>
      </c>
      <c r="AF38" s="111">
        <v>0</v>
      </c>
      <c r="AG38" s="110">
        <f t="shared" si="0"/>
        <v>0</v>
      </c>
      <c r="AH38" s="110">
        <f t="shared" si="1"/>
        <v>0</v>
      </c>
      <c r="AI38" s="110">
        <f t="shared" si="2"/>
        <v>0</v>
      </c>
      <c r="AJ38" s="110">
        <f t="shared" si="3"/>
        <v>0</v>
      </c>
      <c r="AK38" s="111"/>
    </row>
    <row r="39" s="95" customFormat="1" ht="21" customHeight="1" spans="1:37">
      <c r="A39" s="109">
        <v>34</v>
      </c>
      <c r="B39" s="109" t="s">
        <v>20</v>
      </c>
      <c r="C39" s="111" t="s">
        <v>499</v>
      </c>
      <c r="D39" s="114" t="s">
        <v>505</v>
      </c>
      <c r="E39" s="114">
        <v>0</v>
      </c>
      <c r="F39" s="114">
        <v>0</v>
      </c>
      <c r="G39" s="114">
        <v>0</v>
      </c>
      <c r="H39" s="114">
        <v>0</v>
      </c>
      <c r="I39" s="114">
        <v>1</v>
      </c>
      <c r="J39" s="114">
        <v>2.5999</v>
      </c>
      <c r="K39" s="114">
        <v>2.5999</v>
      </c>
      <c r="L39" s="114">
        <v>2.5999</v>
      </c>
      <c r="M39" s="114">
        <v>0</v>
      </c>
      <c r="N39" s="114">
        <v>0</v>
      </c>
      <c r="O39" s="114">
        <v>0</v>
      </c>
      <c r="P39" s="114">
        <v>0</v>
      </c>
      <c r="Q39" s="114">
        <v>0</v>
      </c>
      <c r="R39" s="114">
        <v>0</v>
      </c>
      <c r="S39" s="114">
        <v>0</v>
      </c>
      <c r="T39" s="114">
        <v>0</v>
      </c>
      <c r="U39" s="114">
        <v>0</v>
      </c>
      <c r="V39" s="114">
        <v>0</v>
      </c>
      <c r="W39" s="114">
        <v>0</v>
      </c>
      <c r="X39" s="114">
        <v>0</v>
      </c>
      <c r="Y39" s="114">
        <v>0</v>
      </c>
      <c r="Z39" s="114">
        <v>0</v>
      </c>
      <c r="AA39" s="114">
        <v>0</v>
      </c>
      <c r="AB39" s="114">
        <v>0</v>
      </c>
      <c r="AC39" s="114">
        <v>0</v>
      </c>
      <c r="AD39" s="114">
        <v>0</v>
      </c>
      <c r="AE39" s="114">
        <v>0</v>
      </c>
      <c r="AF39" s="114">
        <v>0</v>
      </c>
      <c r="AG39" s="110">
        <f t="shared" si="0"/>
        <v>1</v>
      </c>
      <c r="AH39" s="110">
        <f t="shared" si="1"/>
        <v>2.5999</v>
      </c>
      <c r="AI39" s="110">
        <f t="shared" si="2"/>
        <v>2.5999</v>
      </c>
      <c r="AJ39" s="110">
        <f t="shared" si="3"/>
        <v>2.5999</v>
      </c>
      <c r="AK39" s="114"/>
    </row>
    <row r="40" s="95" customFormat="1" ht="21" customHeight="1" spans="1:37">
      <c r="A40" s="109">
        <v>35</v>
      </c>
      <c r="B40" s="109" t="s">
        <v>20</v>
      </c>
      <c r="C40" s="111" t="s">
        <v>499</v>
      </c>
      <c r="D40" s="114" t="s">
        <v>506</v>
      </c>
      <c r="E40" s="114">
        <v>1</v>
      </c>
      <c r="F40" s="114">
        <v>0.01784</v>
      </c>
      <c r="G40" s="114">
        <v>0</v>
      </c>
      <c r="H40" s="114">
        <v>0.01784</v>
      </c>
      <c r="I40" s="114">
        <v>0</v>
      </c>
      <c r="J40" s="114">
        <v>0</v>
      </c>
      <c r="K40" s="114">
        <v>0</v>
      </c>
      <c r="L40" s="114">
        <v>0</v>
      </c>
      <c r="M40" s="114">
        <v>0</v>
      </c>
      <c r="N40" s="114">
        <v>0</v>
      </c>
      <c r="O40" s="114">
        <v>0</v>
      </c>
      <c r="P40" s="114">
        <v>0</v>
      </c>
      <c r="Q40" s="114">
        <v>0</v>
      </c>
      <c r="R40" s="114">
        <v>0</v>
      </c>
      <c r="S40" s="114">
        <v>0</v>
      </c>
      <c r="T40" s="114">
        <v>0</v>
      </c>
      <c r="U40" s="114">
        <v>0</v>
      </c>
      <c r="V40" s="114">
        <v>0</v>
      </c>
      <c r="W40" s="114">
        <v>0</v>
      </c>
      <c r="X40" s="114">
        <v>0</v>
      </c>
      <c r="Y40" s="114">
        <v>0</v>
      </c>
      <c r="Z40" s="114">
        <v>0</v>
      </c>
      <c r="AA40" s="114">
        <v>0</v>
      </c>
      <c r="AB40" s="114">
        <v>0</v>
      </c>
      <c r="AC40" s="114">
        <v>0</v>
      </c>
      <c r="AD40" s="114">
        <v>0</v>
      </c>
      <c r="AE40" s="114">
        <v>0</v>
      </c>
      <c r="AF40" s="114">
        <v>0</v>
      </c>
      <c r="AG40" s="110">
        <f t="shared" si="0"/>
        <v>1</v>
      </c>
      <c r="AH40" s="110">
        <f t="shared" ref="AH40:AH85" si="4">F40+J40+N40+R40+V40+Z40+AD40</f>
        <v>0.01784</v>
      </c>
      <c r="AI40" s="110">
        <f t="shared" ref="AI40:AI85" si="5">G40+K40+O40+S40+W40+AA40+AE40</f>
        <v>0</v>
      </c>
      <c r="AJ40" s="110">
        <f t="shared" ref="AJ40:AJ85" si="6">H40+L40+P40+T40+X40+AB40+AF40</f>
        <v>0.01784</v>
      </c>
      <c r="AK40" s="114"/>
    </row>
    <row r="41" s="95" customFormat="1" ht="21" customHeight="1" spans="1:37">
      <c r="A41" s="109">
        <v>36</v>
      </c>
      <c r="B41" s="109" t="s">
        <v>20</v>
      </c>
      <c r="C41" s="111" t="s">
        <v>499</v>
      </c>
      <c r="D41" s="114" t="s">
        <v>507</v>
      </c>
      <c r="E41" s="114">
        <v>3</v>
      </c>
      <c r="F41" s="114">
        <v>1.657</v>
      </c>
      <c r="G41" s="114">
        <v>3</v>
      </c>
      <c r="H41" s="114">
        <v>1.657</v>
      </c>
      <c r="I41" s="114">
        <v>0</v>
      </c>
      <c r="J41" s="114">
        <v>0</v>
      </c>
      <c r="K41" s="114">
        <v>0</v>
      </c>
      <c r="L41" s="114">
        <v>0</v>
      </c>
      <c r="M41" s="114">
        <v>0</v>
      </c>
      <c r="N41" s="114">
        <v>0</v>
      </c>
      <c r="O41" s="114">
        <v>0</v>
      </c>
      <c r="P41" s="114">
        <v>0</v>
      </c>
      <c r="Q41" s="114">
        <v>0</v>
      </c>
      <c r="R41" s="114">
        <v>0</v>
      </c>
      <c r="S41" s="114">
        <v>0</v>
      </c>
      <c r="T41" s="114">
        <v>0</v>
      </c>
      <c r="U41" s="114">
        <v>0</v>
      </c>
      <c r="V41" s="114">
        <v>0</v>
      </c>
      <c r="W41" s="114">
        <v>0</v>
      </c>
      <c r="X41" s="114">
        <v>0</v>
      </c>
      <c r="Y41" s="114">
        <v>0</v>
      </c>
      <c r="Z41" s="114">
        <v>0</v>
      </c>
      <c r="AA41" s="114">
        <v>0</v>
      </c>
      <c r="AB41" s="114">
        <v>0</v>
      </c>
      <c r="AC41" s="114">
        <v>0</v>
      </c>
      <c r="AD41" s="114">
        <v>0</v>
      </c>
      <c r="AE41" s="114">
        <v>0</v>
      </c>
      <c r="AF41" s="114">
        <v>0</v>
      </c>
      <c r="AG41" s="110">
        <f t="shared" si="0"/>
        <v>3</v>
      </c>
      <c r="AH41" s="110">
        <f t="shared" si="4"/>
        <v>1.657</v>
      </c>
      <c r="AI41" s="110">
        <f t="shared" si="5"/>
        <v>3</v>
      </c>
      <c r="AJ41" s="110">
        <f t="shared" si="6"/>
        <v>1.657</v>
      </c>
      <c r="AK41" s="114"/>
    </row>
    <row r="42" s="95" customFormat="1" ht="21" customHeight="1" spans="1:37">
      <c r="A42" s="109">
        <v>37</v>
      </c>
      <c r="B42" s="109" t="s">
        <v>20</v>
      </c>
      <c r="C42" s="115" t="s">
        <v>499</v>
      </c>
      <c r="D42" s="115" t="s">
        <v>499</v>
      </c>
      <c r="E42" s="114">
        <v>0</v>
      </c>
      <c r="F42" s="114">
        <v>0</v>
      </c>
      <c r="G42" s="114">
        <v>0</v>
      </c>
      <c r="H42" s="114">
        <v>0</v>
      </c>
      <c r="I42" s="114">
        <v>0</v>
      </c>
      <c r="J42" s="114">
        <v>0</v>
      </c>
      <c r="K42" s="114">
        <v>0</v>
      </c>
      <c r="L42" s="114">
        <v>0</v>
      </c>
      <c r="M42" s="114">
        <v>0</v>
      </c>
      <c r="N42" s="114">
        <v>0</v>
      </c>
      <c r="O42" s="114">
        <v>0</v>
      </c>
      <c r="P42" s="114">
        <v>0</v>
      </c>
      <c r="Q42" s="114">
        <v>0</v>
      </c>
      <c r="R42" s="114">
        <v>0</v>
      </c>
      <c r="S42" s="114">
        <v>0</v>
      </c>
      <c r="T42" s="114">
        <v>0</v>
      </c>
      <c r="U42" s="114">
        <v>0</v>
      </c>
      <c r="V42" s="114">
        <v>0</v>
      </c>
      <c r="W42" s="114">
        <v>0</v>
      </c>
      <c r="X42" s="114">
        <v>0</v>
      </c>
      <c r="Y42" s="114">
        <v>0</v>
      </c>
      <c r="Z42" s="114">
        <v>0</v>
      </c>
      <c r="AA42" s="114">
        <v>0</v>
      </c>
      <c r="AB42" s="114">
        <v>0</v>
      </c>
      <c r="AC42" s="114">
        <v>0</v>
      </c>
      <c r="AD42" s="114">
        <v>0</v>
      </c>
      <c r="AE42" s="114">
        <v>0</v>
      </c>
      <c r="AF42" s="114">
        <v>0</v>
      </c>
      <c r="AG42" s="110">
        <f t="shared" si="0"/>
        <v>0</v>
      </c>
      <c r="AH42" s="110">
        <f t="shared" si="4"/>
        <v>0</v>
      </c>
      <c r="AI42" s="110">
        <f t="shared" si="5"/>
        <v>0</v>
      </c>
      <c r="AJ42" s="110">
        <f t="shared" si="6"/>
        <v>0</v>
      </c>
      <c r="AK42" s="114"/>
    </row>
    <row r="43" s="95" customFormat="1" ht="21" customHeight="1" spans="1:37">
      <c r="A43" s="109">
        <v>38</v>
      </c>
      <c r="B43" s="109" t="s">
        <v>20</v>
      </c>
      <c r="C43" s="111" t="s">
        <v>508</v>
      </c>
      <c r="D43" s="111" t="s">
        <v>509</v>
      </c>
      <c r="E43" s="116">
        <v>0</v>
      </c>
      <c r="F43" s="116">
        <v>0</v>
      </c>
      <c r="G43" s="116">
        <v>0</v>
      </c>
      <c r="H43" s="116">
        <v>0</v>
      </c>
      <c r="I43" s="116">
        <v>0</v>
      </c>
      <c r="J43" s="116">
        <v>0</v>
      </c>
      <c r="K43" s="116">
        <v>0</v>
      </c>
      <c r="L43" s="116">
        <v>0</v>
      </c>
      <c r="M43" s="116">
        <v>0</v>
      </c>
      <c r="N43" s="116">
        <v>0</v>
      </c>
      <c r="O43" s="116">
        <v>0</v>
      </c>
      <c r="P43" s="116">
        <v>0</v>
      </c>
      <c r="Q43" s="116">
        <v>2</v>
      </c>
      <c r="R43" s="116">
        <v>0.48998</v>
      </c>
      <c r="S43" s="116">
        <v>0.48998</v>
      </c>
      <c r="T43" s="116">
        <v>0.48998</v>
      </c>
      <c r="U43" s="125">
        <v>0</v>
      </c>
      <c r="V43" s="116">
        <v>0</v>
      </c>
      <c r="W43" s="116">
        <v>0</v>
      </c>
      <c r="X43" s="116">
        <v>0</v>
      </c>
      <c r="Y43" s="116">
        <v>0</v>
      </c>
      <c r="Z43" s="116">
        <v>0</v>
      </c>
      <c r="AA43" s="116">
        <v>0</v>
      </c>
      <c r="AB43" s="116">
        <v>0</v>
      </c>
      <c r="AC43" s="125">
        <v>0</v>
      </c>
      <c r="AD43" s="116">
        <v>0</v>
      </c>
      <c r="AE43" s="116">
        <v>0</v>
      </c>
      <c r="AF43" s="116">
        <v>0</v>
      </c>
      <c r="AG43" s="116">
        <v>2</v>
      </c>
      <c r="AH43" s="110">
        <f t="shared" si="4"/>
        <v>0.48998</v>
      </c>
      <c r="AI43" s="110">
        <f t="shared" si="5"/>
        <v>0.48998</v>
      </c>
      <c r="AJ43" s="110">
        <f t="shared" si="6"/>
        <v>0.48998</v>
      </c>
      <c r="AK43" s="116"/>
    </row>
    <row r="44" s="95" customFormat="1" ht="21" customHeight="1" spans="1:37">
      <c r="A44" s="109">
        <v>39</v>
      </c>
      <c r="B44" s="109" t="s">
        <v>20</v>
      </c>
      <c r="C44" s="111" t="s">
        <v>508</v>
      </c>
      <c r="D44" s="111" t="s">
        <v>510</v>
      </c>
      <c r="E44" s="116">
        <v>0</v>
      </c>
      <c r="F44" s="116">
        <v>0</v>
      </c>
      <c r="G44" s="116">
        <v>0</v>
      </c>
      <c r="H44" s="116">
        <v>0</v>
      </c>
      <c r="I44" s="116">
        <v>0</v>
      </c>
      <c r="J44" s="116">
        <v>0</v>
      </c>
      <c r="K44" s="116">
        <v>0</v>
      </c>
      <c r="L44" s="116">
        <v>0</v>
      </c>
      <c r="M44" s="116">
        <v>0</v>
      </c>
      <c r="N44" s="116">
        <v>0</v>
      </c>
      <c r="O44" s="116">
        <v>0</v>
      </c>
      <c r="P44" s="116">
        <v>0</v>
      </c>
      <c r="Q44" s="116">
        <v>2</v>
      </c>
      <c r="R44" s="116">
        <v>0.35</v>
      </c>
      <c r="S44" s="116">
        <v>0.35</v>
      </c>
      <c r="T44" s="116">
        <v>0.35</v>
      </c>
      <c r="U44" s="125">
        <v>0</v>
      </c>
      <c r="V44" s="116">
        <v>0</v>
      </c>
      <c r="W44" s="116">
        <v>0</v>
      </c>
      <c r="X44" s="116">
        <v>0</v>
      </c>
      <c r="Y44" s="116">
        <v>0</v>
      </c>
      <c r="Z44" s="116">
        <v>0</v>
      </c>
      <c r="AA44" s="116">
        <v>0</v>
      </c>
      <c r="AB44" s="116">
        <v>0</v>
      </c>
      <c r="AC44" s="125">
        <v>0</v>
      </c>
      <c r="AD44" s="116">
        <v>0</v>
      </c>
      <c r="AE44" s="116">
        <v>0</v>
      </c>
      <c r="AF44" s="116">
        <v>0</v>
      </c>
      <c r="AG44" s="116">
        <v>2</v>
      </c>
      <c r="AH44" s="110">
        <f t="shared" si="4"/>
        <v>0.35</v>
      </c>
      <c r="AI44" s="110">
        <f t="shared" si="5"/>
        <v>0.35</v>
      </c>
      <c r="AJ44" s="110">
        <f t="shared" si="6"/>
        <v>0.35</v>
      </c>
      <c r="AK44" s="116"/>
    </row>
    <row r="45" s="95" customFormat="1" ht="21" customHeight="1" spans="1:37">
      <c r="A45" s="109">
        <v>40</v>
      </c>
      <c r="B45" s="109" t="s">
        <v>20</v>
      </c>
      <c r="C45" s="109" t="s">
        <v>508</v>
      </c>
      <c r="D45" s="111" t="s">
        <v>511</v>
      </c>
      <c r="E45" s="109">
        <v>0</v>
      </c>
      <c r="F45" s="109">
        <v>0</v>
      </c>
      <c r="G45" s="109">
        <v>0</v>
      </c>
      <c r="H45" s="109">
        <v>0</v>
      </c>
      <c r="I45" s="109">
        <v>1</v>
      </c>
      <c r="J45" s="109">
        <v>7.15</v>
      </c>
      <c r="K45" s="109">
        <v>7.15</v>
      </c>
      <c r="L45" s="109">
        <v>0</v>
      </c>
      <c r="M45" s="109">
        <v>0</v>
      </c>
      <c r="N45" s="109">
        <v>0</v>
      </c>
      <c r="O45" s="109">
        <v>0</v>
      </c>
      <c r="P45" s="109">
        <v>0</v>
      </c>
      <c r="Q45" s="109">
        <v>2</v>
      </c>
      <c r="R45" s="109">
        <v>0.895</v>
      </c>
      <c r="S45" s="109">
        <v>0.895</v>
      </c>
      <c r="T45" s="109">
        <v>0.895</v>
      </c>
      <c r="U45" s="109">
        <v>0</v>
      </c>
      <c r="V45" s="109">
        <v>0</v>
      </c>
      <c r="W45" s="109">
        <v>0</v>
      </c>
      <c r="X45" s="109">
        <v>0</v>
      </c>
      <c r="Y45" s="109">
        <v>0</v>
      </c>
      <c r="Z45" s="109">
        <v>0</v>
      </c>
      <c r="AA45" s="109">
        <v>0</v>
      </c>
      <c r="AB45" s="109">
        <v>0</v>
      </c>
      <c r="AC45" s="109">
        <v>1</v>
      </c>
      <c r="AD45" s="109">
        <v>0.3</v>
      </c>
      <c r="AE45" s="109">
        <v>0.3</v>
      </c>
      <c r="AF45" s="109">
        <v>0.3</v>
      </c>
      <c r="AG45" s="109">
        <v>4</v>
      </c>
      <c r="AH45" s="110">
        <f t="shared" si="4"/>
        <v>8.345</v>
      </c>
      <c r="AI45" s="110">
        <f t="shared" si="5"/>
        <v>8.345</v>
      </c>
      <c r="AJ45" s="110">
        <f t="shared" si="6"/>
        <v>1.195</v>
      </c>
      <c r="AK45" s="109"/>
    </row>
    <row r="46" s="95" customFormat="1" ht="21" customHeight="1" spans="1:37">
      <c r="A46" s="109">
        <v>41</v>
      </c>
      <c r="B46" s="109" t="s">
        <v>20</v>
      </c>
      <c r="C46" s="111" t="s">
        <v>508</v>
      </c>
      <c r="D46" s="111" t="s">
        <v>512</v>
      </c>
      <c r="E46" s="111">
        <v>0</v>
      </c>
      <c r="F46" s="111">
        <v>0</v>
      </c>
      <c r="G46" s="111">
        <v>0</v>
      </c>
      <c r="H46" s="111">
        <v>0</v>
      </c>
      <c r="I46" s="111">
        <v>1</v>
      </c>
      <c r="J46" s="111">
        <v>8.5</v>
      </c>
      <c r="K46" s="111">
        <v>8.5</v>
      </c>
      <c r="L46" s="111">
        <v>0</v>
      </c>
      <c r="M46" s="111">
        <v>0</v>
      </c>
      <c r="N46" s="111">
        <v>0</v>
      </c>
      <c r="O46" s="111">
        <v>0</v>
      </c>
      <c r="P46" s="111">
        <v>0</v>
      </c>
      <c r="Q46" s="111">
        <v>1</v>
      </c>
      <c r="R46" s="111">
        <v>0.28</v>
      </c>
      <c r="S46" s="111">
        <v>0.28</v>
      </c>
      <c r="T46" s="111">
        <v>0.28</v>
      </c>
      <c r="U46" s="111">
        <v>0</v>
      </c>
      <c r="V46" s="111">
        <v>0</v>
      </c>
      <c r="W46" s="111">
        <v>0</v>
      </c>
      <c r="X46" s="111">
        <v>0</v>
      </c>
      <c r="Y46" s="111">
        <v>0</v>
      </c>
      <c r="Z46" s="111">
        <v>0</v>
      </c>
      <c r="AA46" s="111">
        <v>0</v>
      </c>
      <c r="AB46" s="111">
        <v>0</v>
      </c>
      <c r="AC46" s="111">
        <v>0</v>
      </c>
      <c r="AD46" s="111">
        <v>0</v>
      </c>
      <c r="AE46" s="111">
        <v>0</v>
      </c>
      <c r="AF46" s="111">
        <v>0</v>
      </c>
      <c r="AG46" s="111">
        <v>2</v>
      </c>
      <c r="AH46" s="110">
        <f t="shared" si="4"/>
        <v>8.78</v>
      </c>
      <c r="AI46" s="110">
        <f t="shared" si="5"/>
        <v>8.78</v>
      </c>
      <c r="AJ46" s="110">
        <f t="shared" si="6"/>
        <v>0.28</v>
      </c>
      <c r="AK46" s="111"/>
    </row>
    <row r="47" s="95" customFormat="1" ht="21" customHeight="1" spans="1:37">
      <c r="A47" s="109">
        <v>42</v>
      </c>
      <c r="B47" s="109" t="s">
        <v>20</v>
      </c>
      <c r="C47" s="111" t="s">
        <v>508</v>
      </c>
      <c r="D47" s="111" t="s">
        <v>513</v>
      </c>
      <c r="E47" s="111">
        <v>0</v>
      </c>
      <c r="F47" s="111">
        <v>0</v>
      </c>
      <c r="G47" s="111">
        <v>0</v>
      </c>
      <c r="H47" s="111">
        <v>0</v>
      </c>
      <c r="I47" s="111">
        <v>0</v>
      </c>
      <c r="J47" s="111">
        <v>0</v>
      </c>
      <c r="K47" s="111">
        <v>0</v>
      </c>
      <c r="L47" s="111">
        <v>0</v>
      </c>
      <c r="M47" s="111">
        <v>0</v>
      </c>
      <c r="N47" s="111">
        <v>0</v>
      </c>
      <c r="O47" s="111">
        <v>0</v>
      </c>
      <c r="P47" s="111">
        <v>0</v>
      </c>
      <c r="Q47" s="111">
        <v>2</v>
      </c>
      <c r="R47" s="111">
        <v>0.4067</v>
      </c>
      <c r="S47" s="111">
        <v>0.4067</v>
      </c>
      <c r="T47" s="111">
        <v>0.4067</v>
      </c>
      <c r="U47" s="111">
        <v>0</v>
      </c>
      <c r="V47" s="111">
        <v>0</v>
      </c>
      <c r="W47" s="111">
        <v>0</v>
      </c>
      <c r="X47" s="111">
        <v>0</v>
      </c>
      <c r="Y47" s="111">
        <v>0</v>
      </c>
      <c r="Z47" s="111">
        <v>0</v>
      </c>
      <c r="AA47" s="111">
        <v>0</v>
      </c>
      <c r="AB47" s="111">
        <v>0</v>
      </c>
      <c r="AC47" s="111">
        <v>0</v>
      </c>
      <c r="AD47" s="111">
        <v>0</v>
      </c>
      <c r="AE47" s="111">
        <v>0</v>
      </c>
      <c r="AF47" s="111">
        <v>0</v>
      </c>
      <c r="AG47" s="111">
        <f>SUM(AC47,Y47,U47,Q47,M47,I47,E47)</f>
        <v>2</v>
      </c>
      <c r="AH47" s="110">
        <f t="shared" si="4"/>
        <v>0.4067</v>
      </c>
      <c r="AI47" s="110">
        <f t="shared" si="5"/>
        <v>0.4067</v>
      </c>
      <c r="AJ47" s="110">
        <f t="shared" si="6"/>
        <v>0.4067</v>
      </c>
      <c r="AK47" s="111"/>
    </row>
    <row r="48" s="95" customFormat="1" ht="21" customHeight="1" spans="1:37">
      <c r="A48" s="109">
        <v>43</v>
      </c>
      <c r="B48" s="109" t="s">
        <v>20</v>
      </c>
      <c r="C48" s="111" t="s">
        <v>508</v>
      </c>
      <c r="D48" s="117" t="s">
        <v>514</v>
      </c>
      <c r="E48" s="111">
        <v>0</v>
      </c>
      <c r="F48" s="111">
        <v>0</v>
      </c>
      <c r="G48" s="111">
        <v>0</v>
      </c>
      <c r="H48" s="111">
        <v>0</v>
      </c>
      <c r="I48" s="116">
        <v>0</v>
      </c>
      <c r="J48" s="116">
        <v>0</v>
      </c>
      <c r="K48" s="116">
        <v>0</v>
      </c>
      <c r="L48" s="116">
        <v>0</v>
      </c>
      <c r="M48" s="116">
        <v>0</v>
      </c>
      <c r="N48" s="116">
        <v>0</v>
      </c>
      <c r="O48" s="116">
        <v>0</v>
      </c>
      <c r="P48" s="116">
        <v>0</v>
      </c>
      <c r="Q48" s="116">
        <v>0</v>
      </c>
      <c r="R48" s="116">
        <v>0</v>
      </c>
      <c r="S48" s="116">
        <v>0</v>
      </c>
      <c r="T48" s="116">
        <v>0</v>
      </c>
      <c r="U48" s="116">
        <v>0</v>
      </c>
      <c r="V48" s="116">
        <v>0</v>
      </c>
      <c r="W48" s="116">
        <v>0</v>
      </c>
      <c r="X48" s="116">
        <v>0</v>
      </c>
      <c r="Y48" s="116">
        <v>0</v>
      </c>
      <c r="Z48" s="116">
        <v>0</v>
      </c>
      <c r="AA48" s="116">
        <v>0</v>
      </c>
      <c r="AB48" s="116">
        <v>0</v>
      </c>
      <c r="AC48" s="116">
        <v>0</v>
      </c>
      <c r="AD48" s="116">
        <v>0</v>
      </c>
      <c r="AE48" s="116">
        <v>0</v>
      </c>
      <c r="AF48" s="116">
        <v>0</v>
      </c>
      <c r="AG48" s="111">
        <v>0</v>
      </c>
      <c r="AH48" s="110">
        <f t="shared" si="4"/>
        <v>0</v>
      </c>
      <c r="AI48" s="110">
        <f t="shared" si="5"/>
        <v>0</v>
      </c>
      <c r="AJ48" s="110">
        <f t="shared" si="6"/>
        <v>0</v>
      </c>
      <c r="AK48" s="117"/>
    </row>
    <row r="49" s="95" customFormat="1" ht="21" customHeight="1" spans="1:37">
      <c r="A49" s="109">
        <v>44</v>
      </c>
      <c r="B49" s="109" t="s">
        <v>20</v>
      </c>
      <c r="C49" s="111" t="s">
        <v>508</v>
      </c>
      <c r="D49" s="111" t="s">
        <v>515</v>
      </c>
      <c r="E49" s="111">
        <v>0</v>
      </c>
      <c r="F49" s="111">
        <v>0</v>
      </c>
      <c r="G49" s="111">
        <v>0</v>
      </c>
      <c r="H49" s="111">
        <v>0</v>
      </c>
      <c r="I49" s="116">
        <v>0</v>
      </c>
      <c r="J49" s="116">
        <v>0</v>
      </c>
      <c r="K49" s="116">
        <v>0</v>
      </c>
      <c r="L49" s="116">
        <v>0</v>
      </c>
      <c r="M49" s="116">
        <v>0</v>
      </c>
      <c r="N49" s="116">
        <v>0</v>
      </c>
      <c r="O49" s="116">
        <v>0</v>
      </c>
      <c r="P49" s="116">
        <v>0</v>
      </c>
      <c r="Q49" s="116">
        <v>0</v>
      </c>
      <c r="R49" s="116">
        <v>0</v>
      </c>
      <c r="S49" s="116">
        <v>0</v>
      </c>
      <c r="T49" s="116">
        <v>0</v>
      </c>
      <c r="U49" s="116">
        <v>0</v>
      </c>
      <c r="V49" s="116">
        <v>0</v>
      </c>
      <c r="W49" s="116">
        <v>0</v>
      </c>
      <c r="X49" s="116">
        <v>0</v>
      </c>
      <c r="Y49" s="116">
        <v>0</v>
      </c>
      <c r="Z49" s="116">
        <v>0</v>
      </c>
      <c r="AA49" s="116">
        <v>0</v>
      </c>
      <c r="AB49" s="116">
        <v>0</v>
      </c>
      <c r="AC49" s="116">
        <v>0</v>
      </c>
      <c r="AD49" s="116">
        <v>0</v>
      </c>
      <c r="AE49" s="116">
        <v>0</v>
      </c>
      <c r="AF49" s="116">
        <v>0</v>
      </c>
      <c r="AG49" s="111">
        <v>0</v>
      </c>
      <c r="AH49" s="110">
        <f t="shared" si="4"/>
        <v>0</v>
      </c>
      <c r="AI49" s="110">
        <f t="shared" si="5"/>
        <v>0</v>
      </c>
      <c r="AJ49" s="110">
        <f t="shared" si="6"/>
        <v>0</v>
      </c>
      <c r="AK49" s="111"/>
    </row>
    <row r="50" s="95" customFormat="1" ht="21" customHeight="1" spans="1:37">
      <c r="A50" s="109">
        <v>45</v>
      </c>
      <c r="B50" s="109" t="s">
        <v>20</v>
      </c>
      <c r="C50" s="111" t="s">
        <v>508</v>
      </c>
      <c r="D50" s="114" t="s">
        <v>516</v>
      </c>
      <c r="E50" s="111">
        <v>0</v>
      </c>
      <c r="F50" s="111">
        <v>0</v>
      </c>
      <c r="G50" s="111">
        <v>0</v>
      </c>
      <c r="H50" s="111">
        <v>0</v>
      </c>
      <c r="I50" s="116">
        <v>0</v>
      </c>
      <c r="J50" s="116">
        <v>0</v>
      </c>
      <c r="K50" s="116">
        <v>0</v>
      </c>
      <c r="L50" s="116">
        <v>0</v>
      </c>
      <c r="M50" s="116">
        <v>0</v>
      </c>
      <c r="N50" s="116">
        <v>0</v>
      </c>
      <c r="O50" s="116">
        <v>0</v>
      </c>
      <c r="P50" s="116">
        <v>0</v>
      </c>
      <c r="Q50" s="116">
        <v>0</v>
      </c>
      <c r="R50" s="116">
        <v>0</v>
      </c>
      <c r="S50" s="116">
        <v>0</v>
      </c>
      <c r="T50" s="116">
        <v>0</v>
      </c>
      <c r="U50" s="116">
        <v>0</v>
      </c>
      <c r="V50" s="116">
        <v>0</v>
      </c>
      <c r="W50" s="116">
        <v>0</v>
      </c>
      <c r="X50" s="116">
        <v>0</v>
      </c>
      <c r="Y50" s="116">
        <v>0</v>
      </c>
      <c r="Z50" s="116">
        <v>0</v>
      </c>
      <c r="AA50" s="116">
        <v>0</v>
      </c>
      <c r="AB50" s="116">
        <v>0</v>
      </c>
      <c r="AC50" s="116">
        <v>0</v>
      </c>
      <c r="AD50" s="116">
        <v>0</v>
      </c>
      <c r="AE50" s="116">
        <v>0</v>
      </c>
      <c r="AF50" s="116">
        <v>0</v>
      </c>
      <c r="AG50" s="111">
        <v>0</v>
      </c>
      <c r="AH50" s="110">
        <f t="shared" si="4"/>
        <v>0</v>
      </c>
      <c r="AI50" s="110">
        <f t="shared" si="5"/>
        <v>0</v>
      </c>
      <c r="AJ50" s="110">
        <f t="shared" si="6"/>
        <v>0</v>
      </c>
      <c r="AK50" s="114"/>
    </row>
    <row r="51" s="95" customFormat="1" ht="21" customHeight="1" spans="1:37">
      <c r="A51" s="109">
        <v>46</v>
      </c>
      <c r="B51" s="109" t="s">
        <v>20</v>
      </c>
      <c r="C51" s="118" t="s">
        <v>517</v>
      </c>
      <c r="D51" s="118" t="s">
        <v>518</v>
      </c>
      <c r="E51" s="114">
        <v>4</v>
      </c>
      <c r="F51" s="114">
        <v>43.277</v>
      </c>
      <c r="G51" s="114">
        <v>43.277</v>
      </c>
      <c r="H51" s="118">
        <v>0</v>
      </c>
      <c r="I51" s="114">
        <v>1</v>
      </c>
      <c r="J51" s="114">
        <v>20</v>
      </c>
      <c r="K51" s="114">
        <v>20</v>
      </c>
      <c r="L51" s="114">
        <v>0</v>
      </c>
      <c r="M51" s="118">
        <v>0</v>
      </c>
      <c r="N51" s="118">
        <v>0</v>
      </c>
      <c r="O51" s="118">
        <v>0</v>
      </c>
      <c r="P51" s="118">
        <v>0</v>
      </c>
      <c r="Q51" s="118">
        <v>0</v>
      </c>
      <c r="R51" s="118">
        <v>0</v>
      </c>
      <c r="S51" s="118">
        <v>0</v>
      </c>
      <c r="T51" s="118">
        <v>0</v>
      </c>
      <c r="U51" s="118">
        <v>1</v>
      </c>
      <c r="V51" s="118">
        <v>10</v>
      </c>
      <c r="W51" s="118">
        <v>10</v>
      </c>
      <c r="X51" s="118">
        <v>0</v>
      </c>
      <c r="Y51" s="118">
        <v>0</v>
      </c>
      <c r="Z51" s="118">
        <v>0</v>
      </c>
      <c r="AA51" s="118">
        <v>0</v>
      </c>
      <c r="AB51" s="118">
        <v>0</v>
      </c>
      <c r="AC51" s="118">
        <v>0</v>
      </c>
      <c r="AD51" s="118">
        <v>0</v>
      </c>
      <c r="AE51" s="118">
        <v>0</v>
      </c>
      <c r="AF51" s="118">
        <v>0</v>
      </c>
      <c r="AG51" s="118">
        <v>6</v>
      </c>
      <c r="AH51" s="110">
        <f t="shared" si="4"/>
        <v>73.277</v>
      </c>
      <c r="AI51" s="110">
        <f t="shared" si="5"/>
        <v>73.277</v>
      </c>
      <c r="AJ51" s="110">
        <f t="shared" si="6"/>
        <v>0</v>
      </c>
      <c r="AK51" s="118"/>
    </row>
    <row r="52" s="95" customFormat="1" ht="21" customHeight="1" spans="1:37">
      <c r="A52" s="109">
        <v>47</v>
      </c>
      <c r="B52" s="109" t="s">
        <v>20</v>
      </c>
      <c r="C52" s="118" t="s">
        <v>517</v>
      </c>
      <c r="D52" s="119" t="s">
        <v>519</v>
      </c>
      <c r="E52" s="118">
        <v>2</v>
      </c>
      <c r="F52" s="118">
        <v>6.945</v>
      </c>
      <c r="G52" s="118">
        <v>6.945</v>
      </c>
      <c r="H52" s="118">
        <v>0</v>
      </c>
      <c r="I52" s="118">
        <v>1</v>
      </c>
      <c r="J52" s="118">
        <v>8</v>
      </c>
      <c r="K52" s="118">
        <v>8</v>
      </c>
      <c r="L52" s="118">
        <v>0</v>
      </c>
      <c r="M52" s="118">
        <v>0</v>
      </c>
      <c r="N52" s="118">
        <v>0</v>
      </c>
      <c r="O52" s="118">
        <v>0</v>
      </c>
      <c r="P52" s="118">
        <v>0</v>
      </c>
      <c r="Q52" s="118">
        <v>0</v>
      </c>
      <c r="R52" s="118">
        <v>0</v>
      </c>
      <c r="S52" s="118">
        <v>0</v>
      </c>
      <c r="T52" s="118">
        <v>0</v>
      </c>
      <c r="U52" s="118">
        <v>1</v>
      </c>
      <c r="V52" s="118">
        <v>5.2904</v>
      </c>
      <c r="W52" s="118">
        <v>5.2904</v>
      </c>
      <c r="X52" s="118">
        <v>0</v>
      </c>
      <c r="Y52" s="118">
        <v>0</v>
      </c>
      <c r="Z52" s="118">
        <v>0</v>
      </c>
      <c r="AA52" s="118">
        <v>0</v>
      </c>
      <c r="AB52" s="118">
        <v>0</v>
      </c>
      <c r="AC52" s="118">
        <v>0</v>
      </c>
      <c r="AD52" s="118">
        <v>0</v>
      </c>
      <c r="AE52" s="118">
        <v>0</v>
      </c>
      <c r="AF52" s="118">
        <v>0</v>
      </c>
      <c r="AG52" s="114">
        <v>4</v>
      </c>
      <c r="AH52" s="110">
        <f t="shared" si="4"/>
        <v>20.2354</v>
      </c>
      <c r="AI52" s="110">
        <f t="shared" si="5"/>
        <v>20.2354</v>
      </c>
      <c r="AJ52" s="110">
        <f t="shared" si="6"/>
        <v>0</v>
      </c>
      <c r="AK52" s="118"/>
    </row>
    <row r="53" s="95" customFormat="1" ht="21" customHeight="1" spans="1:37">
      <c r="A53" s="109">
        <v>48</v>
      </c>
      <c r="B53" s="109" t="s">
        <v>20</v>
      </c>
      <c r="C53" s="118" t="s">
        <v>517</v>
      </c>
      <c r="D53" s="118" t="s">
        <v>488</v>
      </c>
      <c r="E53" s="118">
        <v>0</v>
      </c>
      <c r="F53" s="118">
        <v>0</v>
      </c>
      <c r="G53" s="118">
        <v>0</v>
      </c>
      <c r="H53" s="118">
        <v>0</v>
      </c>
      <c r="I53" s="118">
        <v>0</v>
      </c>
      <c r="J53" s="118">
        <v>0</v>
      </c>
      <c r="K53" s="118">
        <v>0</v>
      </c>
      <c r="L53" s="118">
        <v>0</v>
      </c>
      <c r="M53" s="118">
        <v>0</v>
      </c>
      <c r="N53" s="118">
        <v>0</v>
      </c>
      <c r="O53" s="118">
        <v>0</v>
      </c>
      <c r="P53" s="118">
        <v>0</v>
      </c>
      <c r="Q53" s="118">
        <v>0</v>
      </c>
      <c r="R53" s="118">
        <v>0</v>
      </c>
      <c r="S53" s="118">
        <v>0</v>
      </c>
      <c r="T53" s="118">
        <v>0</v>
      </c>
      <c r="U53" s="118">
        <v>1</v>
      </c>
      <c r="V53" s="118">
        <v>2.9327</v>
      </c>
      <c r="W53" s="118">
        <v>2.9327</v>
      </c>
      <c r="X53" s="118">
        <v>0</v>
      </c>
      <c r="Y53" s="118">
        <v>0</v>
      </c>
      <c r="Z53" s="118">
        <v>0</v>
      </c>
      <c r="AA53" s="118">
        <v>0</v>
      </c>
      <c r="AB53" s="118">
        <v>0</v>
      </c>
      <c r="AC53" s="118">
        <v>0</v>
      </c>
      <c r="AD53" s="118">
        <v>0</v>
      </c>
      <c r="AE53" s="118">
        <v>0</v>
      </c>
      <c r="AF53" s="118">
        <v>0</v>
      </c>
      <c r="AG53" s="114">
        <f>E53+I53+M53+Q53+U53+Y53+AC53</f>
        <v>1</v>
      </c>
      <c r="AH53" s="110">
        <f t="shared" si="4"/>
        <v>2.9327</v>
      </c>
      <c r="AI53" s="110">
        <f t="shared" si="5"/>
        <v>2.9327</v>
      </c>
      <c r="AJ53" s="110">
        <f t="shared" si="6"/>
        <v>0</v>
      </c>
      <c r="AK53" s="118"/>
    </row>
    <row r="54" s="95" customFormat="1" ht="21" customHeight="1" spans="1:37">
      <c r="A54" s="109">
        <v>49</v>
      </c>
      <c r="B54" s="109" t="s">
        <v>20</v>
      </c>
      <c r="C54" s="118" t="s">
        <v>517</v>
      </c>
      <c r="D54" s="118" t="s">
        <v>520</v>
      </c>
      <c r="E54" s="118">
        <v>2</v>
      </c>
      <c r="F54" s="118">
        <v>2.44</v>
      </c>
      <c r="G54" s="118">
        <v>0</v>
      </c>
      <c r="H54" s="118">
        <v>0</v>
      </c>
      <c r="I54" s="118">
        <v>0</v>
      </c>
      <c r="J54" s="118">
        <v>0</v>
      </c>
      <c r="K54" s="118">
        <v>0</v>
      </c>
      <c r="L54" s="118">
        <v>0</v>
      </c>
      <c r="M54" s="118">
        <v>0</v>
      </c>
      <c r="N54" s="118">
        <v>0</v>
      </c>
      <c r="O54" s="118">
        <v>0</v>
      </c>
      <c r="P54" s="118">
        <v>0</v>
      </c>
      <c r="Q54" s="118">
        <v>0</v>
      </c>
      <c r="R54" s="118">
        <v>0</v>
      </c>
      <c r="S54" s="118">
        <v>0</v>
      </c>
      <c r="T54" s="118">
        <v>0</v>
      </c>
      <c r="U54" s="118">
        <v>1</v>
      </c>
      <c r="V54" s="118">
        <v>1.14</v>
      </c>
      <c r="W54" s="118"/>
      <c r="X54" s="118"/>
      <c r="Y54" s="118">
        <v>0</v>
      </c>
      <c r="Z54" s="118">
        <v>0</v>
      </c>
      <c r="AA54" s="118">
        <v>0</v>
      </c>
      <c r="AB54" s="118">
        <v>0</v>
      </c>
      <c r="AC54" s="118">
        <v>0</v>
      </c>
      <c r="AD54" s="118">
        <v>0</v>
      </c>
      <c r="AE54" s="118">
        <v>0</v>
      </c>
      <c r="AF54" s="118">
        <v>0</v>
      </c>
      <c r="AG54" s="114">
        <v>3</v>
      </c>
      <c r="AH54" s="110">
        <f t="shared" si="4"/>
        <v>3.58</v>
      </c>
      <c r="AI54" s="110">
        <f t="shared" si="5"/>
        <v>0</v>
      </c>
      <c r="AJ54" s="110">
        <f t="shared" si="6"/>
        <v>0</v>
      </c>
      <c r="AK54" s="118"/>
    </row>
    <row r="55" s="95" customFormat="1" ht="21" customHeight="1" spans="1:37">
      <c r="A55" s="109">
        <v>50</v>
      </c>
      <c r="B55" s="109" t="s">
        <v>20</v>
      </c>
      <c r="C55" s="120" t="s">
        <v>517</v>
      </c>
      <c r="D55" s="120" t="s">
        <v>521</v>
      </c>
      <c r="E55" s="120">
        <v>1</v>
      </c>
      <c r="F55" s="120">
        <v>33</v>
      </c>
      <c r="G55" s="120">
        <v>33</v>
      </c>
      <c r="H55" s="120">
        <v>0</v>
      </c>
      <c r="I55" s="120">
        <v>0</v>
      </c>
      <c r="J55" s="120">
        <v>0</v>
      </c>
      <c r="K55" s="120">
        <v>0</v>
      </c>
      <c r="L55" s="120">
        <v>0</v>
      </c>
      <c r="M55" s="120">
        <v>0</v>
      </c>
      <c r="N55" s="120">
        <v>0</v>
      </c>
      <c r="O55" s="120">
        <v>0</v>
      </c>
      <c r="P55" s="120">
        <v>0</v>
      </c>
      <c r="Q55" s="120">
        <v>0</v>
      </c>
      <c r="R55" s="120">
        <v>0</v>
      </c>
      <c r="S55" s="120">
        <v>0</v>
      </c>
      <c r="T55" s="120">
        <v>0</v>
      </c>
      <c r="U55" s="120">
        <v>1</v>
      </c>
      <c r="V55" s="120">
        <v>0.426745</v>
      </c>
      <c r="W55" s="120">
        <v>0.426745</v>
      </c>
      <c r="X55" s="120">
        <v>0</v>
      </c>
      <c r="Y55" s="120">
        <v>0</v>
      </c>
      <c r="Z55" s="120">
        <v>0</v>
      </c>
      <c r="AA55" s="120">
        <v>0</v>
      </c>
      <c r="AB55" s="120">
        <v>0</v>
      </c>
      <c r="AC55" s="120">
        <v>0</v>
      </c>
      <c r="AD55" s="120">
        <v>0</v>
      </c>
      <c r="AE55" s="120">
        <v>0</v>
      </c>
      <c r="AF55" s="120">
        <v>0</v>
      </c>
      <c r="AG55" s="120">
        <v>2</v>
      </c>
      <c r="AH55" s="110">
        <f t="shared" si="4"/>
        <v>33.426745</v>
      </c>
      <c r="AI55" s="110">
        <f t="shared" si="5"/>
        <v>33.426745</v>
      </c>
      <c r="AJ55" s="110">
        <f t="shared" si="6"/>
        <v>0</v>
      </c>
      <c r="AK55" s="129"/>
    </row>
    <row r="56" s="95" customFormat="1" ht="21" customHeight="1" spans="1:37">
      <c r="A56" s="109">
        <v>51</v>
      </c>
      <c r="B56" s="109" t="s">
        <v>20</v>
      </c>
      <c r="C56" s="121" t="s">
        <v>517</v>
      </c>
      <c r="D56" s="121" t="s">
        <v>522</v>
      </c>
      <c r="E56" s="121">
        <v>1</v>
      </c>
      <c r="F56" s="122">
        <v>0.96</v>
      </c>
      <c r="G56" s="122">
        <v>0.96</v>
      </c>
      <c r="H56" s="121">
        <v>0</v>
      </c>
      <c r="I56" s="121">
        <v>0</v>
      </c>
      <c r="J56" s="121">
        <v>0</v>
      </c>
      <c r="K56" s="121">
        <v>0</v>
      </c>
      <c r="L56" s="121">
        <v>0</v>
      </c>
      <c r="M56" s="121">
        <v>0</v>
      </c>
      <c r="N56" s="121">
        <v>0</v>
      </c>
      <c r="O56" s="121">
        <v>0</v>
      </c>
      <c r="P56" s="121">
        <v>0</v>
      </c>
      <c r="Q56" s="121">
        <v>0</v>
      </c>
      <c r="R56" s="121">
        <v>0</v>
      </c>
      <c r="S56" s="121">
        <v>0</v>
      </c>
      <c r="T56" s="121">
        <v>0</v>
      </c>
      <c r="U56" s="121">
        <v>1</v>
      </c>
      <c r="V56" s="126">
        <v>4.454448</v>
      </c>
      <c r="W56" s="126">
        <v>4.454448</v>
      </c>
      <c r="X56" s="121">
        <v>0</v>
      </c>
      <c r="Y56" s="121">
        <v>0</v>
      </c>
      <c r="Z56" s="121">
        <v>0</v>
      </c>
      <c r="AA56" s="121">
        <v>0</v>
      </c>
      <c r="AB56" s="121">
        <v>0</v>
      </c>
      <c r="AC56" s="121">
        <v>0</v>
      </c>
      <c r="AD56" s="121">
        <v>0</v>
      </c>
      <c r="AE56" s="121">
        <v>0</v>
      </c>
      <c r="AF56" s="121">
        <v>0</v>
      </c>
      <c r="AG56" s="121">
        <v>2</v>
      </c>
      <c r="AH56" s="110">
        <f t="shared" si="4"/>
        <v>5.414448</v>
      </c>
      <c r="AI56" s="110">
        <f t="shared" si="5"/>
        <v>5.414448</v>
      </c>
      <c r="AJ56" s="110">
        <f t="shared" si="6"/>
        <v>0</v>
      </c>
      <c r="AK56" s="121"/>
    </row>
    <row r="57" s="95" customFormat="1" ht="21" customHeight="1" spans="1:37">
      <c r="A57" s="109">
        <v>52</v>
      </c>
      <c r="B57" s="109" t="s">
        <v>20</v>
      </c>
      <c r="C57" s="120" t="s">
        <v>517</v>
      </c>
      <c r="D57" s="120" t="s">
        <v>523</v>
      </c>
      <c r="E57" s="120">
        <v>0</v>
      </c>
      <c r="F57" s="120">
        <v>0</v>
      </c>
      <c r="G57" s="120">
        <v>0</v>
      </c>
      <c r="H57" s="120">
        <v>0</v>
      </c>
      <c r="I57" s="120">
        <v>0</v>
      </c>
      <c r="J57" s="120">
        <v>0</v>
      </c>
      <c r="K57" s="120">
        <v>0</v>
      </c>
      <c r="L57" s="120">
        <v>0</v>
      </c>
      <c r="M57" s="120">
        <v>0</v>
      </c>
      <c r="N57" s="120">
        <v>0</v>
      </c>
      <c r="O57" s="120">
        <v>0</v>
      </c>
      <c r="P57" s="120">
        <v>0</v>
      </c>
      <c r="Q57" s="120">
        <v>0</v>
      </c>
      <c r="R57" s="120">
        <v>0</v>
      </c>
      <c r="S57" s="120">
        <v>0</v>
      </c>
      <c r="T57" s="120">
        <v>0</v>
      </c>
      <c r="U57" s="120">
        <v>1</v>
      </c>
      <c r="V57" s="120">
        <v>2</v>
      </c>
      <c r="W57" s="120">
        <v>0</v>
      </c>
      <c r="X57" s="120">
        <v>0</v>
      </c>
      <c r="Y57" s="120">
        <v>0</v>
      </c>
      <c r="Z57" s="120">
        <v>0</v>
      </c>
      <c r="AA57" s="120">
        <v>0</v>
      </c>
      <c r="AB57" s="120">
        <v>0</v>
      </c>
      <c r="AC57" s="120">
        <v>0</v>
      </c>
      <c r="AD57" s="120">
        <v>0</v>
      </c>
      <c r="AE57" s="120">
        <v>0</v>
      </c>
      <c r="AF57" s="120">
        <v>0</v>
      </c>
      <c r="AG57" s="120">
        <f>E57+I57+M57+Q57+U57+Y57+AC57</f>
        <v>1</v>
      </c>
      <c r="AH57" s="110">
        <f t="shared" si="4"/>
        <v>2</v>
      </c>
      <c r="AI57" s="110">
        <f t="shared" si="5"/>
        <v>0</v>
      </c>
      <c r="AJ57" s="110">
        <f t="shared" si="6"/>
        <v>0</v>
      </c>
      <c r="AK57" s="120"/>
    </row>
    <row r="58" s="95" customFormat="1" ht="21" customHeight="1" spans="1:37">
      <c r="A58" s="109">
        <v>53</v>
      </c>
      <c r="B58" s="109" t="s">
        <v>20</v>
      </c>
      <c r="C58" s="123" t="s">
        <v>517</v>
      </c>
      <c r="D58" s="123" t="s">
        <v>524</v>
      </c>
      <c r="E58" s="123">
        <v>1</v>
      </c>
      <c r="F58" s="123">
        <v>3.09</v>
      </c>
      <c r="G58" s="123">
        <v>0</v>
      </c>
      <c r="H58" s="123">
        <v>0</v>
      </c>
      <c r="I58" s="123">
        <v>1</v>
      </c>
      <c r="J58" s="123">
        <v>16.43</v>
      </c>
      <c r="K58" s="123">
        <v>0</v>
      </c>
      <c r="L58" s="123">
        <v>0</v>
      </c>
      <c r="M58" s="123">
        <v>1</v>
      </c>
      <c r="N58" s="123">
        <v>94.24</v>
      </c>
      <c r="O58" s="123">
        <v>0</v>
      </c>
      <c r="P58" s="123">
        <v>0</v>
      </c>
      <c r="Q58" s="123">
        <v>0</v>
      </c>
      <c r="R58" s="123">
        <v>0</v>
      </c>
      <c r="S58" s="123">
        <v>0</v>
      </c>
      <c r="T58" s="123">
        <v>0</v>
      </c>
      <c r="U58" s="123">
        <v>1</v>
      </c>
      <c r="V58" s="123">
        <v>4.697</v>
      </c>
      <c r="W58" s="123">
        <v>0</v>
      </c>
      <c r="X58" s="123">
        <v>0</v>
      </c>
      <c r="Y58" s="123">
        <v>0</v>
      </c>
      <c r="Z58" s="123">
        <v>0</v>
      </c>
      <c r="AA58" s="123">
        <v>0</v>
      </c>
      <c r="AB58" s="123">
        <v>0</v>
      </c>
      <c r="AC58" s="123">
        <v>0</v>
      </c>
      <c r="AD58" s="123">
        <v>0</v>
      </c>
      <c r="AE58" s="123">
        <v>0</v>
      </c>
      <c r="AF58" s="123">
        <v>0</v>
      </c>
      <c r="AG58" s="121">
        <f>E58+I58+M58+Q58+U58+Y58+AC58</f>
        <v>4</v>
      </c>
      <c r="AH58" s="110">
        <f t="shared" si="4"/>
        <v>118.457</v>
      </c>
      <c r="AI58" s="110">
        <f t="shared" si="5"/>
        <v>0</v>
      </c>
      <c r="AJ58" s="110">
        <f t="shared" si="6"/>
        <v>0</v>
      </c>
      <c r="AK58" s="123"/>
    </row>
    <row r="59" s="95" customFormat="1" ht="21" customHeight="1" spans="1:37">
      <c r="A59" s="109">
        <v>54</v>
      </c>
      <c r="B59" s="109" t="s">
        <v>20</v>
      </c>
      <c r="C59" s="118" t="s">
        <v>517</v>
      </c>
      <c r="D59" s="118" t="s">
        <v>525</v>
      </c>
      <c r="E59" s="118">
        <v>1</v>
      </c>
      <c r="F59" s="118">
        <v>2.36</v>
      </c>
      <c r="G59" s="118">
        <v>2.36</v>
      </c>
      <c r="H59" s="118">
        <v>0</v>
      </c>
      <c r="I59" s="118">
        <v>0</v>
      </c>
      <c r="J59" s="118">
        <v>0</v>
      </c>
      <c r="K59" s="118">
        <v>0</v>
      </c>
      <c r="L59" s="118">
        <v>0</v>
      </c>
      <c r="M59" s="118">
        <v>0</v>
      </c>
      <c r="N59" s="118">
        <v>0</v>
      </c>
      <c r="O59" s="118">
        <v>0</v>
      </c>
      <c r="P59" s="118">
        <v>0</v>
      </c>
      <c r="Q59" s="118">
        <v>0</v>
      </c>
      <c r="R59" s="118">
        <v>0</v>
      </c>
      <c r="S59" s="118">
        <v>0</v>
      </c>
      <c r="T59" s="118">
        <v>0</v>
      </c>
      <c r="U59" s="118">
        <v>1</v>
      </c>
      <c r="V59" s="118">
        <v>5.9084</v>
      </c>
      <c r="W59" s="118">
        <v>5.9084</v>
      </c>
      <c r="X59" s="118">
        <v>0</v>
      </c>
      <c r="Y59" s="118">
        <v>0</v>
      </c>
      <c r="Z59" s="118">
        <v>0</v>
      </c>
      <c r="AA59" s="118">
        <v>0</v>
      </c>
      <c r="AB59" s="118">
        <v>0</v>
      </c>
      <c r="AC59" s="118">
        <v>0</v>
      </c>
      <c r="AD59" s="118">
        <v>0</v>
      </c>
      <c r="AE59" s="118">
        <v>0</v>
      </c>
      <c r="AF59" s="118">
        <v>0</v>
      </c>
      <c r="AG59" s="114">
        <f>E59+I59+M59+Q59+U59+Y59+AC59</f>
        <v>2</v>
      </c>
      <c r="AH59" s="110">
        <f t="shared" si="4"/>
        <v>8.2684</v>
      </c>
      <c r="AI59" s="110">
        <f t="shared" si="5"/>
        <v>8.2684</v>
      </c>
      <c r="AJ59" s="110">
        <f t="shared" si="6"/>
        <v>0</v>
      </c>
      <c r="AK59" s="118"/>
    </row>
    <row r="60" s="95" customFormat="1" ht="21" customHeight="1" spans="1:37">
      <c r="A60" s="109">
        <v>55</v>
      </c>
      <c r="B60" s="109" t="s">
        <v>20</v>
      </c>
      <c r="C60" s="118" t="s">
        <v>517</v>
      </c>
      <c r="D60" s="118" t="s">
        <v>517</v>
      </c>
      <c r="E60" s="114">
        <v>1</v>
      </c>
      <c r="F60" s="114">
        <v>60.3</v>
      </c>
      <c r="G60" s="114">
        <v>60.3</v>
      </c>
      <c r="H60" s="114">
        <v>46.5601</v>
      </c>
      <c r="I60" s="114">
        <v>0</v>
      </c>
      <c r="J60" s="114">
        <v>0</v>
      </c>
      <c r="K60" s="114">
        <v>0</v>
      </c>
      <c r="L60" s="114">
        <v>0</v>
      </c>
      <c r="M60" s="114">
        <v>1</v>
      </c>
      <c r="N60" s="114">
        <v>49.33</v>
      </c>
      <c r="O60" s="114">
        <v>49.33</v>
      </c>
      <c r="P60" s="114">
        <v>27.7164</v>
      </c>
      <c r="Q60" s="114">
        <v>0</v>
      </c>
      <c r="R60" s="114">
        <v>0</v>
      </c>
      <c r="S60" s="114">
        <v>0</v>
      </c>
      <c r="T60" s="114">
        <v>0</v>
      </c>
      <c r="U60" s="114">
        <v>0</v>
      </c>
      <c r="V60" s="114">
        <v>0</v>
      </c>
      <c r="W60" s="114">
        <v>0</v>
      </c>
      <c r="X60" s="114">
        <v>0</v>
      </c>
      <c r="Y60" s="114">
        <v>0</v>
      </c>
      <c r="Z60" s="114">
        <v>0</v>
      </c>
      <c r="AA60" s="114">
        <v>0</v>
      </c>
      <c r="AB60" s="114">
        <v>0</v>
      </c>
      <c r="AC60" s="114">
        <v>0</v>
      </c>
      <c r="AD60" s="114">
        <v>0</v>
      </c>
      <c r="AE60" s="114">
        <v>0</v>
      </c>
      <c r="AF60" s="114">
        <v>0</v>
      </c>
      <c r="AG60" s="114">
        <v>2</v>
      </c>
      <c r="AH60" s="110">
        <f t="shared" si="4"/>
        <v>109.63</v>
      </c>
      <c r="AI60" s="110">
        <f t="shared" si="5"/>
        <v>109.63</v>
      </c>
      <c r="AJ60" s="110">
        <f t="shared" si="6"/>
        <v>74.2765</v>
      </c>
      <c r="AK60" s="114"/>
    </row>
    <row r="61" s="95" customFormat="1" ht="21" customHeight="1" spans="1:37">
      <c r="A61" s="109">
        <v>56</v>
      </c>
      <c r="B61" s="109" t="s">
        <v>20</v>
      </c>
      <c r="C61" s="109" t="s">
        <v>526</v>
      </c>
      <c r="D61" s="109" t="s">
        <v>527</v>
      </c>
      <c r="E61" s="109">
        <v>0</v>
      </c>
      <c r="F61" s="109">
        <v>0</v>
      </c>
      <c r="G61" s="109">
        <v>0</v>
      </c>
      <c r="H61" s="109">
        <v>0</v>
      </c>
      <c r="I61" s="109">
        <v>0</v>
      </c>
      <c r="J61" s="109">
        <v>0</v>
      </c>
      <c r="K61" s="109">
        <v>0</v>
      </c>
      <c r="L61" s="109">
        <v>0</v>
      </c>
      <c r="M61" s="109">
        <v>0</v>
      </c>
      <c r="N61" s="109">
        <v>0</v>
      </c>
      <c r="O61" s="109">
        <v>0</v>
      </c>
      <c r="P61" s="109">
        <v>0</v>
      </c>
      <c r="Q61" s="109">
        <v>1</v>
      </c>
      <c r="R61" s="109">
        <v>0.66</v>
      </c>
      <c r="S61" s="109">
        <v>0.66</v>
      </c>
      <c r="T61" s="109">
        <v>0.66</v>
      </c>
      <c r="U61" s="109">
        <v>0</v>
      </c>
      <c r="V61" s="109">
        <v>0</v>
      </c>
      <c r="W61" s="109">
        <v>0</v>
      </c>
      <c r="X61" s="109">
        <v>0</v>
      </c>
      <c r="Y61" s="109">
        <v>0</v>
      </c>
      <c r="Z61" s="109">
        <v>0</v>
      </c>
      <c r="AA61" s="109">
        <v>0</v>
      </c>
      <c r="AB61" s="109">
        <v>0</v>
      </c>
      <c r="AC61" s="109">
        <v>1</v>
      </c>
      <c r="AD61" s="109">
        <v>0.3</v>
      </c>
      <c r="AE61" s="109">
        <v>0.3</v>
      </c>
      <c r="AF61" s="109">
        <v>0</v>
      </c>
      <c r="AG61" s="109">
        <f t="shared" ref="AG61:AG85" si="7">E61+I61+M61+Q61+U61+Y61+AC61</f>
        <v>2</v>
      </c>
      <c r="AH61" s="110">
        <f t="shared" si="4"/>
        <v>0.96</v>
      </c>
      <c r="AI61" s="110">
        <f t="shared" si="5"/>
        <v>0.96</v>
      </c>
      <c r="AJ61" s="110">
        <f t="shared" si="6"/>
        <v>0.66</v>
      </c>
      <c r="AK61" s="109"/>
    </row>
    <row r="62" s="95" customFormat="1" ht="21" customHeight="1" spans="1:37">
      <c r="A62" s="109">
        <v>57</v>
      </c>
      <c r="B62" s="109" t="s">
        <v>20</v>
      </c>
      <c r="C62" s="109" t="s">
        <v>526</v>
      </c>
      <c r="D62" s="109" t="s">
        <v>528</v>
      </c>
      <c r="E62" s="109">
        <v>0</v>
      </c>
      <c r="F62" s="109">
        <v>0</v>
      </c>
      <c r="G62" s="109">
        <v>0</v>
      </c>
      <c r="H62" s="109">
        <v>0</v>
      </c>
      <c r="I62" s="109">
        <v>0</v>
      </c>
      <c r="J62" s="109">
        <v>0</v>
      </c>
      <c r="K62" s="109">
        <v>0</v>
      </c>
      <c r="L62" s="109">
        <v>0</v>
      </c>
      <c r="M62" s="109">
        <v>0</v>
      </c>
      <c r="N62" s="109">
        <v>0</v>
      </c>
      <c r="O62" s="109">
        <v>0</v>
      </c>
      <c r="P62" s="109">
        <v>0</v>
      </c>
      <c r="Q62" s="109">
        <v>1</v>
      </c>
      <c r="R62" s="109">
        <v>0.45</v>
      </c>
      <c r="S62" s="109">
        <v>0.45</v>
      </c>
      <c r="T62" s="109">
        <v>0.45</v>
      </c>
      <c r="U62" s="109">
        <v>0</v>
      </c>
      <c r="V62" s="109">
        <v>0</v>
      </c>
      <c r="W62" s="109">
        <v>0</v>
      </c>
      <c r="X62" s="109">
        <v>0</v>
      </c>
      <c r="Y62" s="109">
        <v>0</v>
      </c>
      <c r="Z62" s="109">
        <v>0</v>
      </c>
      <c r="AA62" s="109">
        <v>0</v>
      </c>
      <c r="AB62" s="109">
        <v>0</v>
      </c>
      <c r="AC62" s="109">
        <v>0</v>
      </c>
      <c r="AD62" s="109">
        <v>0</v>
      </c>
      <c r="AE62" s="109">
        <v>0</v>
      </c>
      <c r="AF62" s="109">
        <v>0</v>
      </c>
      <c r="AG62" s="109">
        <f t="shared" si="7"/>
        <v>1</v>
      </c>
      <c r="AH62" s="110">
        <f t="shared" si="4"/>
        <v>0.45</v>
      </c>
      <c r="AI62" s="110">
        <f t="shared" si="5"/>
        <v>0.45</v>
      </c>
      <c r="AJ62" s="110">
        <f t="shared" si="6"/>
        <v>0.45</v>
      </c>
      <c r="AK62" s="109"/>
    </row>
    <row r="63" s="95" customFormat="1" ht="21" customHeight="1" spans="1:37">
      <c r="A63" s="109">
        <v>58</v>
      </c>
      <c r="B63" s="109" t="s">
        <v>20</v>
      </c>
      <c r="C63" s="109" t="s">
        <v>526</v>
      </c>
      <c r="D63" s="109" t="s">
        <v>529</v>
      </c>
      <c r="E63" s="109">
        <v>0</v>
      </c>
      <c r="F63" s="109">
        <v>0</v>
      </c>
      <c r="G63" s="109">
        <v>0</v>
      </c>
      <c r="H63" s="109">
        <v>0</v>
      </c>
      <c r="I63" s="109">
        <v>0</v>
      </c>
      <c r="J63" s="109">
        <v>0</v>
      </c>
      <c r="K63" s="109">
        <v>0</v>
      </c>
      <c r="L63" s="109">
        <v>0</v>
      </c>
      <c r="M63" s="109">
        <v>0</v>
      </c>
      <c r="N63" s="109">
        <v>0</v>
      </c>
      <c r="O63" s="109">
        <v>0</v>
      </c>
      <c r="P63" s="109">
        <v>0</v>
      </c>
      <c r="Q63" s="109">
        <v>1</v>
      </c>
      <c r="R63" s="109">
        <v>0.52</v>
      </c>
      <c r="S63" s="109">
        <v>0.52</v>
      </c>
      <c r="T63" s="109">
        <v>0.52</v>
      </c>
      <c r="U63" s="109">
        <v>0</v>
      </c>
      <c r="V63" s="109">
        <v>0</v>
      </c>
      <c r="W63" s="109">
        <v>0</v>
      </c>
      <c r="X63" s="109">
        <v>0</v>
      </c>
      <c r="Y63" s="109">
        <v>0</v>
      </c>
      <c r="Z63" s="109">
        <v>0</v>
      </c>
      <c r="AA63" s="109">
        <v>0</v>
      </c>
      <c r="AB63" s="109">
        <v>0</v>
      </c>
      <c r="AC63" s="109">
        <v>0</v>
      </c>
      <c r="AD63" s="109">
        <v>0</v>
      </c>
      <c r="AE63" s="109">
        <v>0</v>
      </c>
      <c r="AF63" s="109">
        <v>0</v>
      </c>
      <c r="AG63" s="109">
        <f t="shared" si="7"/>
        <v>1</v>
      </c>
      <c r="AH63" s="110">
        <f t="shared" si="4"/>
        <v>0.52</v>
      </c>
      <c r="AI63" s="110">
        <f t="shared" si="5"/>
        <v>0.52</v>
      </c>
      <c r="AJ63" s="110">
        <f t="shared" si="6"/>
        <v>0.52</v>
      </c>
      <c r="AK63" s="109"/>
    </row>
    <row r="64" s="95" customFormat="1" ht="21" customHeight="1" spans="1:37">
      <c r="A64" s="109">
        <v>59</v>
      </c>
      <c r="B64" s="109" t="s">
        <v>20</v>
      </c>
      <c r="C64" s="109" t="s">
        <v>526</v>
      </c>
      <c r="D64" s="109" t="s">
        <v>530</v>
      </c>
      <c r="E64" s="109">
        <v>0</v>
      </c>
      <c r="F64" s="109">
        <v>0</v>
      </c>
      <c r="G64" s="109">
        <v>0</v>
      </c>
      <c r="H64" s="109">
        <v>0</v>
      </c>
      <c r="I64" s="109">
        <v>0</v>
      </c>
      <c r="J64" s="109">
        <v>0</v>
      </c>
      <c r="K64" s="109">
        <v>0</v>
      </c>
      <c r="L64" s="109">
        <v>0</v>
      </c>
      <c r="M64" s="109">
        <v>0</v>
      </c>
      <c r="N64" s="109">
        <v>0</v>
      </c>
      <c r="O64" s="109">
        <v>0</v>
      </c>
      <c r="P64" s="109">
        <v>0</v>
      </c>
      <c r="Q64" s="109">
        <v>3</v>
      </c>
      <c r="R64" s="109">
        <v>1.2295</v>
      </c>
      <c r="S64" s="109">
        <v>1.2295</v>
      </c>
      <c r="T64" s="109">
        <v>1.2295</v>
      </c>
      <c r="U64" s="109">
        <v>0</v>
      </c>
      <c r="V64" s="109">
        <v>0</v>
      </c>
      <c r="W64" s="109">
        <v>0</v>
      </c>
      <c r="X64" s="109">
        <v>0</v>
      </c>
      <c r="Y64" s="109">
        <v>0</v>
      </c>
      <c r="Z64" s="109">
        <v>0</v>
      </c>
      <c r="AA64" s="109">
        <v>0</v>
      </c>
      <c r="AB64" s="109">
        <v>0</v>
      </c>
      <c r="AC64" s="109">
        <v>0</v>
      </c>
      <c r="AD64" s="109">
        <v>0</v>
      </c>
      <c r="AE64" s="109">
        <v>0</v>
      </c>
      <c r="AF64" s="109">
        <v>0</v>
      </c>
      <c r="AG64" s="109">
        <f t="shared" si="7"/>
        <v>3</v>
      </c>
      <c r="AH64" s="110">
        <f t="shared" si="4"/>
        <v>1.2295</v>
      </c>
      <c r="AI64" s="110">
        <f t="shared" si="5"/>
        <v>1.2295</v>
      </c>
      <c r="AJ64" s="110">
        <f t="shared" si="6"/>
        <v>1.2295</v>
      </c>
      <c r="AK64" s="109"/>
    </row>
    <row r="65" s="95" customFormat="1" ht="21" customHeight="1" spans="1:37">
      <c r="A65" s="109">
        <v>60</v>
      </c>
      <c r="B65" s="109" t="s">
        <v>20</v>
      </c>
      <c r="C65" s="109" t="s">
        <v>526</v>
      </c>
      <c r="D65" s="109" t="s">
        <v>531</v>
      </c>
      <c r="E65" s="109">
        <v>1</v>
      </c>
      <c r="F65" s="109">
        <v>4.5</v>
      </c>
      <c r="G65" s="109">
        <v>4.5</v>
      </c>
      <c r="H65" s="109">
        <v>0</v>
      </c>
      <c r="I65" s="109">
        <v>0</v>
      </c>
      <c r="J65" s="109">
        <v>0</v>
      </c>
      <c r="K65" s="109">
        <v>0</v>
      </c>
      <c r="L65" s="109">
        <v>0</v>
      </c>
      <c r="M65" s="109">
        <v>0</v>
      </c>
      <c r="N65" s="109">
        <v>0</v>
      </c>
      <c r="O65" s="109">
        <v>0</v>
      </c>
      <c r="P65" s="109">
        <v>0</v>
      </c>
      <c r="Q65" s="109">
        <v>1</v>
      </c>
      <c r="R65" s="109">
        <v>0.42</v>
      </c>
      <c r="S65" s="109">
        <v>0.42</v>
      </c>
      <c r="T65" s="109">
        <v>0.42</v>
      </c>
      <c r="U65" s="109">
        <v>0</v>
      </c>
      <c r="V65" s="109">
        <v>0</v>
      </c>
      <c r="W65" s="109">
        <v>0</v>
      </c>
      <c r="X65" s="109">
        <v>0</v>
      </c>
      <c r="Y65" s="109">
        <v>0</v>
      </c>
      <c r="Z65" s="109">
        <v>0</v>
      </c>
      <c r="AA65" s="109">
        <v>0</v>
      </c>
      <c r="AB65" s="109">
        <v>0</v>
      </c>
      <c r="AC65" s="109">
        <v>1</v>
      </c>
      <c r="AD65" s="109">
        <v>0.02</v>
      </c>
      <c r="AE65" s="109">
        <v>0.02</v>
      </c>
      <c r="AF65" s="109">
        <v>0</v>
      </c>
      <c r="AG65" s="109">
        <f t="shared" si="7"/>
        <v>3</v>
      </c>
      <c r="AH65" s="110">
        <f t="shared" si="4"/>
        <v>4.94</v>
      </c>
      <c r="AI65" s="110">
        <f t="shared" si="5"/>
        <v>4.94</v>
      </c>
      <c r="AJ65" s="110">
        <f t="shared" si="6"/>
        <v>0.42</v>
      </c>
      <c r="AK65" s="109"/>
    </row>
    <row r="66" s="95" customFormat="1" ht="21" customHeight="1" spans="1:37">
      <c r="A66" s="109">
        <v>61</v>
      </c>
      <c r="B66" s="109" t="s">
        <v>20</v>
      </c>
      <c r="C66" s="109" t="s">
        <v>526</v>
      </c>
      <c r="D66" s="109" t="s">
        <v>532</v>
      </c>
      <c r="E66" s="109">
        <v>1</v>
      </c>
      <c r="F66" s="109">
        <v>6</v>
      </c>
      <c r="G66" s="109">
        <v>6</v>
      </c>
      <c r="H66" s="109">
        <v>0</v>
      </c>
      <c r="I66" s="109">
        <v>0</v>
      </c>
      <c r="J66" s="109">
        <v>0</v>
      </c>
      <c r="K66" s="109">
        <v>0</v>
      </c>
      <c r="L66" s="109">
        <v>0</v>
      </c>
      <c r="M66" s="109">
        <v>0</v>
      </c>
      <c r="N66" s="109">
        <v>0</v>
      </c>
      <c r="O66" s="109">
        <v>0</v>
      </c>
      <c r="P66" s="109">
        <v>0</v>
      </c>
      <c r="Q66" s="109">
        <v>2</v>
      </c>
      <c r="R66" s="109">
        <f>0.72+0.4</f>
        <v>1.12</v>
      </c>
      <c r="S66" s="109">
        <f>0.72+0.4</f>
        <v>1.12</v>
      </c>
      <c r="T66" s="109">
        <v>0.72</v>
      </c>
      <c r="U66" s="109">
        <v>0</v>
      </c>
      <c r="V66" s="109">
        <v>0</v>
      </c>
      <c r="W66" s="109">
        <v>0</v>
      </c>
      <c r="X66" s="109">
        <v>0</v>
      </c>
      <c r="Y66" s="109">
        <v>0</v>
      </c>
      <c r="Z66" s="109">
        <v>0</v>
      </c>
      <c r="AA66" s="109">
        <v>0</v>
      </c>
      <c r="AB66" s="109">
        <v>0</v>
      </c>
      <c r="AC66" s="109">
        <v>2</v>
      </c>
      <c r="AD66" s="109">
        <v>1.5</v>
      </c>
      <c r="AE66" s="109">
        <v>1.5</v>
      </c>
      <c r="AF66" s="109">
        <v>0</v>
      </c>
      <c r="AG66" s="109">
        <f t="shared" si="7"/>
        <v>5</v>
      </c>
      <c r="AH66" s="110">
        <f t="shared" si="4"/>
        <v>8.62</v>
      </c>
      <c r="AI66" s="110">
        <f t="shared" si="5"/>
        <v>8.62</v>
      </c>
      <c r="AJ66" s="110">
        <f t="shared" si="6"/>
        <v>0.72</v>
      </c>
      <c r="AK66" s="109"/>
    </row>
    <row r="67" s="95" customFormat="1" ht="21" customHeight="1" spans="1:37">
      <c r="A67" s="109">
        <v>62</v>
      </c>
      <c r="B67" s="109" t="s">
        <v>20</v>
      </c>
      <c r="C67" s="109" t="s">
        <v>526</v>
      </c>
      <c r="D67" s="109" t="s">
        <v>480</v>
      </c>
      <c r="E67" s="109">
        <v>0</v>
      </c>
      <c r="F67" s="109">
        <v>0</v>
      </c>
      <c r="G67" s="109">
        <v>0</v>
      </c>
      <c r="H67" s="109">
        <v>0</v>
      </c>
      <c r="I67" s="109">
        <v>0</v>
      </c>
      <c r="J67" s="109">
        <v>0</v>
      </c>
      <c r="K67" s="109">
        <v>0</v>
      </c>
      <c r="L67" s="109">
        <v>0</v>
      </c>
      <c r="M67" s="109">
        <v>0</v>
      </c>
      <c r="N67" s="109">
        <v>0</v>
      </c>
      <c r="O67" s="109">
        <v>0</v>
      </c>
      <c r="P67" s="109">
        <v>0</v>
      </c>
      <c r="Q67" s="109">
        <v>2</v>
      </c>
      <c r="R67" s="109">
        <v>0.0726</v>
      </c>
      <c r="S67" s="109">
        <v>0.0726</v>
      </c>
      <c r="T67" s="109">
        <v>0.0726</v>
      </c>
      <c r="U67" s="109">
        <v>0</v>
      </c>
      <c r="V67" s="109">
        <v>0</v>
      </c>
      <c r="W67" s="109">
        <v>0</v>
      </c>
      <c r="X67" s="109">
        <v>0</v>
      </c>
      <c r="Y67" s="109">
        <v>0</v>
      </c>
      <c r="Z67" s="109">
        <v>0</v>
      </c>
      <c r="AA67" s="109">
        <v>0</v>
      </c>
      <c r="AB67" s="109">
        <v>0</v>
      </c>
      <c r="AC67" s="109">
        <v>0</v>
      </c>
      <c r="AD67" s="109">
        <v>0</v>
      </c>
      <c r="AE67" s="109">
        <v>0</v>
      </c>
      <c r="AF67" s="109">
        <v>0</v>
      </c>
      <c r="AG67" s="109">
        <f t="shared" si="7"/>
        <v>2</v>
      </c>
      <c r="AH67" s="110">
        <f t="shared" si="4"/>
        <v>0.0726</v>
      </c>
      <c r="AI67" s="110">
        <f t="shared" si="5"/>
        <v>0.0726</v>
      </c>
      <c r="AJ67" s="110">
        <f t="shared" si="6"/>
        <v>0.0726</v>
      </c>
      <c r="AK67" s="109"/>
    </row>
    <row r="68" s="96" customFormat="1" ht="21" customHeight="1" spans="1:37">
      <c r="A68" s="109">
        <v>63</v>
      </c>
      <c r="B68" s="109" t="s">
        <v>20</v>
      </c>
      <c r="C68" s="114" t="s">
        <v>533</v>
      </c>
      <c r="D68" s="114" t="s">
        <v>534</v>
      </c>
      <c r="E68" s="114">
        <v>0</v>
      </c>
      <c r="F68" s="114">
        <v>0</v>
      </c>
      <c r="G68" s="114">
        <v>0</v>
      </c>
      <c r="H68" s="114">
        <v>0</v>
      </c>
      <c r="I68" s="114">
        <v>0</v>
      </c>
      <c r="J68" s="114">
        <v>0</v>
      </c>
      <c r="K68" s="114">
        <v>0</v>
      </c>
      <c r="L68" s="114">
        <v>0</v>
      </c>
      <c r="M68" s="114">
        <v>0</v>
      </c>
      <c r="N68" s="114">
        <v>0</v>
      </c>
      <c r="O68" s="114">
        <v>0</v>
      </c>
      <c r="P68" s="114">
        <v>0</v>
      </c>
      <c r="Q68" s="114">
        <v>0</v>
      </c>
      <c r="R68" s="114">
        <v>0</v>
      </c>
      <c r="S68" s="114">
        <v>0</v>
      </c>
      <c r="T68" s="114">
        <v>0</v>
      </c>
      <c r="U68" s="114">
        <v>0</v>
      </c>
      <c r="V68" s="114">
        <v>0</v>
      </c>
      <c r="W68" s="114">
        <v>0</v>
      </c>
      <c r="X68" s="114">
        <v>0</v>
      </c>
      <c r="Y68" s="114">
        <v>0</v>
      </c>
      <c r="Z68" s="114">
        <v>0</v>
      </c>
      <c r="AA68" s="114">
        <v>0</v>
      </c>
      <c r="AB68" s="114">
        <v>0</v>
      </c>
      <c r="AC68" s="114">
        <v>0</v>
      </c>
      <c r="AD68" s="114">
        <v>0</v>
      </c>
      <c r="AE68" s="114">
        <v>0</v>
      </c>
      <c r="AF68" s="114">
        <v>0</v>
      </c>
      <c r="AG68" s="114">
        <f t="shared" si="7"/>
        <v>0</v>
      </c>
      <c r="AH68" s="110">
        <f t="shared" si="4"/>
        <v>0</v>
      </c>
      <c r="AI68" s="110">
        <f t="shared" si="5"/>
        <v>0</v>
      </c>
      <c r="AJ68" s="110">
        <f t="shared" si="6"/>
        <v>0</v>
      </c>
      <c r="AK68" s="114"/>
    </row>
    <row r="69" s="96" customFormat="1" ht="21" customHeight="1" spans="1:37">
      <c r="A69" s="109">
        <v>64</v>
      </c>
      <c r="B69" s="109" t="s">
        <v>20</v>
      </c>
      <c r="C69" s="114" t="s">
        <v>533</v>
      </c>
      <c r="D69" s="114" t="s">
        <v>535</v>
      </c>
      <c r="E69" s="114">
        <v>0</v>
      </c>
      <c r="F69" s="114">
        <v>0</v>
      </c>
      <c r="G69" s="114">
        <v>0</v>
      </c>
      <c r="H69" s="114">
        <v>0</v>
      </c>
      <c r="I69" s="114">
        <v>0</v>
      </c>
      <c r="J69" s="114">
        <v>0</v>
      </c>
      <c r="K69" s="114">
        <v>0</v>
      </c>
      <c r="L69" s="114">
        <v>0</v>
      </c>
      <c r="M69" s="114">
        <v>0</v>
      </c>
      <c r="N69" s="114">
        <v>0</v>
      </c>
      <c r="O69" s="114">
        <v>0</v>
      </c>
      <c r="P69" s="114">
        <v>0</v>
      </c>
      <c r="Q69" s="114">
        <v>0</v>
      </c>
      <c r="R69" s="114">
        <v>0</v>
      </c>
      <c r="S69" s="114">
        <v>0</v>
      </c>
      <c r="T69" s="114">
        <v>0</v>
      </c>
      <c r="U69" s="114">
        <v>0</v>
      </c>
      <c r="V69" s="114">
        <v>0</v>
      </c>
      <c r="W69" s="114">
        <v>0</v>
      </c>
      <c r="X69" s="114">
        <v>0</v>
      </c>
      <c r="Y69" s="114">
        <v>0</v>
      </c>
      <c r="Z69" s="114">
        <v>0</v>
      </c>
      <c r="AA69" s="114">
        <v>0</v>
      </c>
      <c r="AB69" s="114">
        <v>0</v>
      </c>
      <c r="AC69" s="114">
        <v>0</v>
      </c>
      <c r="AD69" s="114">
        <v>0</v>
      </c>
      <c r="AE69" s="114">
        <v>0</v>
      </c>
      <c r="AF69" s="114">
        <v>0</v>
      </c>
      <c r="AG69" s="114">
        <f t="shared" si="7"/>
        <v>0</v>
      </c>
      <c r="AH69" s="110">
        <f t="shared" si="4"/>
        <v>0</v>
      </c>
      <c r="AI69" s="110">
        <f t="shared" si="5"/>
        <v>0</v>
      </c>
      <c r="AJ69" s="110">
        <f t="shared" si="6"/>
        <v>0</v>
      </c>
      <c r="AK69" s="114"/>
    </row>
    <row r="70" s="96" customFormat="1" ht="21" customHeight="1" spans="1:37">
      <c r="A70" s="109">
        <v>65</v>
      </c>
      <c r="B70" s="109" t="s">
        <v>20</v>
      </c>
      <c r="C70" s="114" t="s">
        <v>533</v>
      </c>
      <c r="D70" s="114" t="s">
        <v>536</v>
      </c>
      <c r="E70" s="114">
        <v>0</v>
      </c>
      <c r="F70" s="114">
        <v>0</v>
      </c>
      <c r="G70" s="114">
        <v>0</v>
      </c>
      <c r="H70" s="114">
        <v>0</v>
      </c>
      <c r="I70" s="114">
        <v>2</v>
      </c>
      <c r="J70" s="114">
        <v>14.029</v>
      </c>
      <c r="K70" s="114">
        <v>14.029</v>
      </c>
      <c r="L70" s="114">
        <v>0</v>
      </c>
      <c r="M70" s="114">
        <v>0</v>
      </c>
      <c r="N70" s="114">
        <v>0</v>
      </c>
      <c r="O70" s="114">
        <v>0</v>
      </c>
      <c r="P70" s="114">
        <v>0</v>
      </c>
      <c r="Q70" s="114">
        <v>0</v>
      </c>
      <c r="R70" s="114">
        <v>0</v>
      </c>
      <c r="S70" s="114">
        <v>0</v>
      </c>
      <c r="T70" s="114">
        <v>0</v>
      </c>
      <c r="U70" s="114">
        <v>0</v>
      </c>
      <c r="V70" s="114">
        <v>0</v>
      </c>
      <c r="W70" s="114">
        <v>0</v>
      </c>
      <c r="X70" s="114">
        <v>0</v>
      </c>
      <c r="Y70" s="114">
        <v>0</v>
      </c>
      <c r="Z70" s="114">
        <v>0</v>
      </c>
      <c r="AA70" s="114">
        <v>0</v>
      </c>
      <c r="AB70" s="114">
        <v>0</v>
      </c>
      <c r="AC70" s="114">
        <v>0</v>
      </c>
      <c r="AD70" s="114">
        <v>0</v>
      </c>
      <c r="AE70" s="114">
        <v>0</v>
      </c>
      <c r="AF70" s="114">
        <v>0</v>
      </c>
      <c r="AG70" s="114">
        <f t="shared" si="7"/>
        <v>2</v>
      </c>
      <c r="AH70" s="110">
        <f t="shared" si="4"/>
        <v>14.029</v>
      </c>
      <c r="AI70" s="110">
        <f t="shared" si="5"/>
        <v>14.029</v>
      </c>
      <c r="AJ70" s="110">
        <f t="shared" si="6"/>
        <v>0</v>
      </c>
      <c r="AK70" s="114"/>
    </row>
    <row r="71" s="96" customFormat="1" ht="21" customHeight="1" spans="1:37">
      <c r="A71" s="109">
        <v>66</v>
      </c>
      <c r="B71" s="109" t="s">
        <v>20</v>
      </c>
      <c r="C71" s="114" t="s">
        <v>533</v>
      </c>
      <c r="D71" s="114" t="s">
        <v>537</v>
      </c>
      <c r="E71" s="114">
        <v>0</v>
      </c>
      <c r="F71" s="114">
        <v>0</v>
      </c>
      <c r="G71" s="114">
        <v>0</v>
      </c>
      <c r="H71" s="114">
        <v>0</v>
      </c>
      <c r="I71" s="114">
        <v>1</v>
      </c>
      <c r="J71" s="114">
        <v>18.5</v>
      </c>
      <c r="K71" s="114">
        <v>18.5</v>
      </c>
      <c r="L71" s="114">
        <v>0</v>
      </c>
      <c r="M71" s="114">
        <v>0</v>
      </c>
      <c r="N71" s="114">
        <v>0</v>
      </c>
      <c r="O71" s="114">
        <v>0</v>
      </c>
      <c r="P71" s="114">
        <v>0</v>
      </c>
      <c r="Q71" s="114">
        <v>0</v>
      </c>
      <c r="R71" s="114">
        <v>0</v>
      </c>
      <c r="S71" s="114">
        <v>0</v>
      </c>
      <c r="T71" s="114">
        <v>0</v>
      </c>
      <c r="U71" s="114">
        <v>0</v>
      </c>
      <c r="V71" s="114">
        <v>0</v>
      </c>
      <c r="W71" s="114">
        <v>0</v>
      </c>
      <c r="X71" s="114">
        <v>0</v>
      </c>
      <c r="Y71" s="114">
        <v>0</v>
      </c>
      <c r="Z71" s="114">
        <v>0</v>
      </c>
      <c r="AA71" s="114">
        <v>0</v>
      </c>
      <c r="AB71" s="114">
        <v>0</v>
      </c>
      <c r="AC71" s="114">
        <v>0</v>
      </c>
      <c r="AD71" s="114">
        <v>0</v>
      </c>
      <c r="AE71" s="114">
        <v>0</v>
      </c>
      <c r="AF71" s="114">
        <v>0</v>
      </c>
      <c r="AG71" s="114">
        <f t="shared" si="7"/>
        <v>1</v>
      </c>
      <c r="AH71" s="110">
        <f t="shared" si="4"/>
        <v>18.5</v>
      </c>
      <c r="AI71" s="110">
        <f t="shared" si="5"/>
        <v>18.5</v>
      </c>
      <c r="AJ71" s="110">
        <f t="shared" si="6"/>
        <v>0</v>
      </c>
      <c r="AK71" s="114"/>
    </row>
    <row r="72" s="96" customFormat="1" ht="21" customHeight="1" spans="1:37">
      <c r="A72" s="109">
        <v>67</v>
      </c>
      <c r="B72" s="109" t="s">
        <v>20</v>
      </c>
      <c r="C72" s="114" t="s">
        <v>533</v>
      </c>
      <c r="D72" s="114" t="s">
        <v>538</v>
      </c>
      <c r="E72" s="114">
        <v>0</v>
      </c>
      <c r="F72" s="114">
        <v>0</v>
      </c>
      <c r="G72" s="114">
        <v>0</v>
      </c>
      <c r="H72" s="114">
        <v>0</v>
      </c>
      <c r="I72" s="114">
        <v>0</v>
      </c>
      <c r="J72" s="114">
        <v>0</v>
      </c>
      <c r="K72" s="114">
        <v>0</v>
      </c>
      <c r="L72" s="114">
        <v>0</v>
      </c>
      <c r="M72" s="114">
        <v>0</v>
      </c>
      <c r="N72" s="114">
        <v>0</v>
      </c>
      <c r="O72" s="114">
        <v>0</v>
      </c>
      <c r="P72" s="114">
        <v>0</v>
      </c>
      <c r="Q72" s="114">
        <v>0</v>
      </c>
      <c r="R72" s="114">
        <v>0</v>
      </c>
      <c r="S72" s="114">
        <v>0</v>
      </c>
      <c r="T72" s="114">
        <v>0</v>
      </c>
      <c r="U72" s="114">
        <v>0</v>
      </c>
      <c r="V72" s="114">
        <v>0</v>
      </c>
      <c r="W72" s="114">
        <v>0</v>
      </c>
      <c r="X72" s="114">
        <v>0</v>
      </c>
      <c r="Y72" s="114">
        <v>0</v>
      </c>
      <c r="Z72" s="114">
        <v>0</v>
      </c>
      <c r="AA72" s="114">
        <v>0</v>
      </c>
      <c r="AB72" s="114">
        <v>0</v>
      </c>
      <c r="AC72" s="114">
        <v>0</v>
      </c>
      <c r="AD72" s="114">
        <v>0</v>
      </c>
      <c r="AE72" s="114">
        <v>0</v>
      </c>
      <c r="AF72" s="114">
        <v>0</v>
      </c>
      <c r="AG72" s="114">
        <f t="shared" si="7"/>
        <v>0</v>
      </c>
      <c r="AH72" s="110">
        <f t="shared" si="4"/>
        <v>0</v>
      </c>
      <c r="AI72" s="110">
        <f t="shared" si="5"/>
        <v>0</v>
      </c>
      <c r="AJ72" s="110">
        <f t="shared" si="6"/>
        <v>0</v>
      </c>
      <c r="AK72" s="114"/>
    </row>
    <row r="73" s="96" customFormat="1" ht="21" customHeight="1" spans="1:37">
      <c r="A73" s="109">
        <v>68</v>
      </c>
      <c r="B73" s="109" t="s">
        <v>20</v>
      </c>
      <c r="C73" s="130" t="s">
        <v>533</v>
      </c>
      <c r="D73" s="130" t="s">
        <v>539</v>
      </c>
      <c r="E73" s="130">
        <v>0</v>
      </c>
      <c r="F73" s="130">
        <v>0</v>
      </c>
      <c r="G73" s="130">
        <v>0</v>
      </c>
      <c r="H73" s="130">
        <v>0</v>
      </c>
      <c r="I73" s="130">
        <v>0</v>
      </c>
      <c r="J73" s="130">
        <v>0</v>
      </c>
      <c r="K73" s="130">
        <v>0</v>
      </c>
      <c r="L73" s="130">
        <v>0</v>
      </c>
      <c r="M73" s="130">
        <v>0</v>
      </c>
      <c r="N73" s="130">
        <v>0</v>
      </c>
      <c r="O73" s="130">
        <v>0</v>
      </c>
      <c r="P73" s="130">
        <v>0</v>
      </c>
      <c r="Q73" s="130">
        <v>0</v>
      </c>
      <c r="R73" s="130">
        <v>0</v>
      </c>
      <c r="S73" s="130">
        <v>0</v>
      </c>
      <c r="T73" s="130">
        <v>0</v>
      </c>
      <c r="U73" s="130">
        <v>0</v>
      </c>
      <c r="V73" s="130">
        <v>0</v>
      </c>
      <c r="W73" s="130">
        <v>0</v>
      </c>
      <c r="X73" s="130">
        <v>0</v>
      </c>
      <c r="Y73" s="130">
        <v>0</v>
      </c>
      <c r="Z73" s="130">
        <v>0</v>
      </c>
      <c r="AA73" s="130">
        <v>0</v>
      </c>
      <c r="AB73" s="130">
        <v>0</v>
      </c>
      <c r="AC73" s="130">
        <v>0</v>
      </c>
      <c r="AD73" s="130">
        <v>0</v>
      </c>
      <c r="AE73" s="130">
        <v>0</v>
      </c>
      <c r="AF73" s="130">
        <v>0</v>
      </c>
      <c r="AG73" s="114">
        <f t="shared" si="7"/>
        <v>0</v>
      </c>
      <c r="AH73" s="110">
        <f t="shared" si="4"/>
        <v>0</v>
      </c>
      <c r="AI73" s="110">
        <f t="shared" si="5"/>
        <v>0</v>
      </c>
      <c r="AJ73" s="110">
        <f t="shared" si="6"/>
        <v>0</v>
      </c>
      <c r="AK73" s="130"/>
    </row>
    <row r="74" s="96" customFormat="1" ht="21" customHeight="1" spans="1:37">
      <c r="A74" s="109">
        <v>69</v>
      </c>
      <c r="B74" s="109" t="s">
        <v>20</v>
      </c>
      <c r="C74" s="131" t="s">
        <v>533</v>
      </c>
      <c r="D74" s="131" t="s">
        <v>540</v>
      </c>
      <c r="E74" s="131">
        <v>0</v>
      </c>
      <c r="F74" s="115">
        <v>0</v>
      </c>
      <c r="G74" s="115">
        <v>0</v>
      </c>
      <c r="H74" s="115">
        <v>0</v>
      </c>
      <c r="I74" s="131">
        <v>1</v>
      </c>
      <c r="J74" s="131">
        <v>20</v>
      </c>
      <c r="K74" s="131">
        <v>20</v>
      </c>
      <c r="L74" s="131">
        <v>0</v>
      </c>
      <c r="M74" s="131">
        <v>0</v>
      </c>
      <c r="N74" s="131">
        <v>0</v>
      </c>
      <c r="O74" s="131">
        <v>0</v>
      </c>
      <c r="P74" s="131">
        <v>0</v>
      </c>
      <c r="Q74" s="131">
        <v>1</v>
      </c>
      <c r="R74" s="131">
        <v>16</v>
      </c>
      <c r="S74" s="131">
        <v>16</v>
      </c>
      <c r="T74" s="131">
        <v>0</v>
      </c>
      <c r="U74" s="131">
        <v>1</v>
      </c>
      <c r="V74" s="131">
        <v>0.7098</v>
      </c>
      <c r="W74" s="131">
        <v>0.7098</v>
      </c>
      <c r="X74" s="131">
        <v>0.7098</v>
      </c>
      <c r="Y74" s="131">
        <v>0</v>
      </c>
      <c r="Z74" s="131">
        <v>0</v>
      </c>
      <c r="AA74" s="131">
        <v>0</v>
      </c>
      <c r="AB74" s="131">
        <v>0</v>
      </c>
      <c r="AC74" s="131">
        <v>0</v>
      </c>
      <c r="AD74" s="131">
        <v>0</v>
      </c>
      <c r="AE74" s="131">
        <v>0</v>
      </c>
      <c r="AF74" s="131">
        <v>0</v>
      </c>
      <c r="AG74" s="114">
        <f t="shared" si="7"/>
        <v>3</v>
      </c>
      <c r="AH74" s="110">
        <f t="shared" si="4"/>
        <v>36.7098</v>
      </c>
      <c r="AI74" s="110">
        <f t="shared" si="5"/>
        <v>36.7098</v>
      </c>
      <c r="AJ74" s="110">
        <f t="shared" si="6"/>
        <v>0.7098</v>
      </c>
      <c r="AK74" s="114"/>
    </row>
    <row r="75" s="96" customFormat="1" ht="21" customHeight="1" spans="1:37">
      <c r="A75" s="109">
        <v>70</v>
      </c>
      <c r="B75" s="109" t="s">
        <v>20</v>
      </c>
      <c r="C75" s="114" t="s">
        <v>533</v>
      </c>
      <c r="D75" s="114" t="s">
        <v>541</v>
      </c>
      <c r="E75" s="114">
        <v>0</v>
      </c>
      <c r="F75" s="114">
        <v>0</v>
      </c>
      <c r="G75" s="114">
        <v>0</v>
      </c>
      <c r="H75" s="114">
        <v>0</v>
      </c>
      <c r="I75" s="114">
        <v>0</v>
      </c>
      <c r="J75" s="114">
        <v>0</v>
      </c>
      <c r="K75" s="114">
        <v>0</v>
      </c>
      <c r="L75" s="114">
        <v>0</v>
      </c>
      <c r="M75" s="114">
        <v>0</v>
      </c>
      <c r="N75" s="114">
        <v>0</v>
      </c>
      <c r="O75" s="114">
        <v>0</v>
      </c>
      <c r="P75" s="114">
        <v>0</v>
      </c>
      <c r="Q75" s="114">
        <v>1</v>
      </c>
      <c r="R75" s="114">
        <v>0.22</v>
      </c>
      <c r="S75" s="114">
        <v>0.22</v>
      </c>
      <c r="T75" s="114">
        <v>0</v>
      </c>
      <c r="U75" s="114">
        <v>0</v>
      </c>
      <c r="V75" s="114">
        <v>0</v>
      </c>
      <c r="W75" s="114">
        <v>0</v>
      </c>
      <c r="X75" s="114">
        <v>0</v>
      </c>
      <c r="Y75" s="114">
        <v>0</v>
      </c>
      <c r="Z75" s="114">
        <v>0</v>
      </c>
      <c r="AA75" s="114">
        <v>0</v>
      </c>
      <c r="AB75" s="114">
        <v>0</v>
      </c>
      <c r="AC75" s="114">
        <v>0</v>
      </c>
      <c r="AD75" s="114">
        <v>0</v>
      </c>
      <c r="AE75" s="114">
        <v>0</v>
      </c>
      <c r="AF75" s="114">
        <v>0</v>
      </c>
      <c r="AG75" s="114">
        <f t="shared" si="7"/>
        <v>1</v>
      </c>
      <c r="AH75" s="110">
        <f t="shared" si="4"/>
        <v>0.22</v>
      </c>
      <c r="AI75" s="110">
        <f t="shared" si="5"/>
        <v>0.22</v>
      </c>
      <c r="AJ75" s="110">
        <f t="shared" si="6"/>
        <v>0</v>
      </c>
      <c r="AK75" s="114"/>
    </row>
    <row r="76" s="96" customFormat="1" ht="21" customHeight="1" spans="1:37">
      <c r="A76" s="109">
        <v>71</v>
      </c>
      <c r="B76" s="109" t="s">
        <v>20</v>
      </c>
      <c r="C76" s="114" t="s">
        <v>533</v>
      </c>
      <c r="D76" s="114" t="s">
        <v>542</v>
      </c>
      <c r="E76" s="114">
        <v>1</v>
      </c>
      <c r="F76" s="114">
        <v>0.075</v>
      </c>
      <c r="G76" s="114">
        <v>0.075</v>
      </c>
      <c r="H76" s="114">
        <v>0</v>
      </c>
      <c r="I76" s="114">
        <v>0</v>
      </c>
      <c r="J76" s="114">
        <v>0</v>
      </c>
      <c r="K76" s="114">
        <v>0</v>
      </c>
      <c r="L76" s="114">
        <v>0</v>
      </c>
      <c r="M76" s="114">
        <v>0</v>
      </c>
      <c r="N76" s="114">
        <v>0</v>
      </c>
      <c r="O76" s="114">
        <v>0</v>
      </c>
      <c r="P76" s="114">
        <v>0</v>
      </c>
      <c r="Q76" s="114">
        <v>0</v>
      </c>
      <c r="R76" s="114">
        <v>0</v>
      </c>
      <c r="S76" s="114">
        <v>0</v>
      </c>
      <c r="T76" s="114">
        <v>0</v>
      </c>
      <c r="U76" s="114">
        <v>0</v>
      </c>
      <c r="V76" s="114">
        <v>0</v>
      </c>
      <c r="W76" s="114">
        <v>0</v>
      </c>
      <c r="X76" s="114">
        <v>0</v>
      </c>
      <c r="Y76" s="114">
        <v>0</v>
      </c>
      <c r="Z76" s="114">
        <v>0</v>
      </c>
      <c r="AA76" s="114">
        <v>0</v>
      </c>
      <c r="AB76" s="114">
        <v>0</v>
      </c>
      <c r="AC76" s="131">
        <v>0</v>
      </c>
      <c r="AD76" s="131">
        <v>0</v>
      </c>
      <c r="AE76" s="131">
        <v>0</v>
      </c>
      <c r="AF76" s="131">
        <v>0</v>
      </c>
      <c r="AG76" s="114">
        <f t="shared" si="7"/>
        <v>1</v>
      </c>
      <c r="AH76" s="110">
        <f t="shared" si="4"/>
        <v>0.075</v>
      </c>
      <c r="AI76" s="110">
        <f t="shared" si="5"/>
        <v>0.075</v>
      </c>
      <c r="AJ76" s="110">
        <f t="shared" si="6"/>
        <v>0</v>
      </c>
      <c r="AK76" s="114"/>
    </row>
    <row r="77" s="96" customFormat="1" ht="21" customHeight="1" spans="1:37">
      <c r="A77" s="109">
        <v>72</v>
      </c>
      <c r="B77" s="109" t="s">
        <v>20</v>
      </c>
      <c r="C77" s="114" t="s">
        <v>533</v>
      </c>
      <c r="D77" s="114" t="s">
        <v>543</v>
      </c>
      <c r="E77" s="114">
        <v>0</v>
      </c>
      <c r="F77" s="114">
        <v>0</v>
      </c>
      <c r="G77" s="114">
        <v>0</v>
      </c>
      <c r="H77" s="114">
        <v>0</v>
      </c>
      <c r="I77" s="114">
        <v>0</v>
      </c>
      <c r="J77" s="114">
        <v>0</v>
      </c>
      <c r="K77" s="114">
        <v>0</v>
      </c>
      <c r="L77" s="114">
        <v>0</v>
      </c>
      <c r="M77" s="114">
        <v>0</v>
      </c>
      <c r="N77" s="114">
        <v>0</v>
      </c>
      <c r="O77" s="114">
        <v>0</v>
      </c>
      <c r="P77" s="114">
        <v>0</v>
      </c>
      <c r="Q77" s="114">
        <v>0</v>
      </c>
      <c r="R77" s="114">
        <v>0</v>
      </c>
      <c r="S77" s="114">
        <v>0</v>
      </c>
      <c r="T77" s="114">
        <v>0</v>
      </c>
      <c r="U77" s="114">
        <v>0</v>
      </c>
      <c r="V77" s="114">
        <v>0</v>
      </c>
      <c r="W77" s="114">
        <v>0</v>
      </c>
      <c r="X77" s="114">
        <v>0</v>
      </c>
      <c r="Y77" s="114">
        <v>0</v>
      </c>
      <c r="Z77" s="114">
        <v>0</v>
      </c>
      <c r="AA77" s="114">
        <v>0</v>
      </c>
      <c r="AB77" s="114">
        <v>0</v>
      </c>
      <c r="AC77" s="114">
        <v>0</v>
      </c>
      <c r="AD77" s="114">
        <v>0</v>
      </c>
      <c r="AE77" s="114">
        <v>0</v>
      </c>
      <c r="AF77" s="114">
        <v>0</v>
      </c>
      <c r="AG77" s="114">
        <f t="shared" si="7"/>
        <v>0</v>
      </c>
      <c r="AH77" s="110">
        <f t="shared" si="4"/>
        <v>0</v>
      </c>
      <c r="AI77" s="110">
        <f t="shared" si="5"/>
        <v>0</v>
      </c>
      <c r="AJ77" s="110">
        <f t="shared" si="6"/>
        <v>0</v>
      </c>
      <c r="AK77" s="114"/>
    </row>
    <row r="78" s="96" customFormat="1" ht="21" customHeight="1" spans="1:37">
      <c r="A78" s="109">
        <v>73</v>
      </c>
      <c r="B78" s="109" t="s">
        <v>20</v>
      </c>
      <c r="C78" s="114" t="s">
        <v>533</v>
      </c>
      <c r="D78" s="114" t="s">
        <v>544</v>
      </c>
      <c r="E78" s="114">
        <v>1</v>
      </c>
      <c r="F78" s="114">
        <v>7</v>
      </c>
      <c r="G78" s="114">
        <v>0</v>
      </c>
      <c r="H78" s="114">
        <v>0</v>
      </c>
      <c r="I78" s="114">
        <v>2</v>
      </c>
      <c r="J78" s="114">
        <v>155.5</v>
      </c>
      <c r="K78" s="114">
        <v>0</v>
      </c>
      <c r="L78" s="114">
        <v>0</v>
      </c>
      <c r="M78" s="114">
        <v>0</v>
      </c>
      <c r="N78" s="114">
        <v>0</v>
      </c>
      <c r="O78" s="114">
        <v>0</v>
      </c>
      <c r="P78" s="114">
        <v>0</v>
      </c>
      <c r="Q78" s="114">
        <v>1</v>
      </c>
      <c r="R78" s="114">
        <v>7</v>
      </c>
      <c r="S78" s="114">
        <v>7</v>
      </c>
      <c r="T78" s="114">
        <v>2.296</v>
      </c>
      <c r="U78" s="114">
        <v>1</v>
      </c>
      <c r="V78" s="114">
        <v>4</v>
      </c>
      <c r="W78" s="114">
        <v>0</v>
      </c>
      <c r="X78" s="114">
        <v>0</v>
      </c>
      <c r="Y78" s="114">
        <v>0</v>
      </c>
      <c r="Z78" s="114">
        <v>0</v>
      </c>
      <c r="AA78" s="114">
        <v>0</v>
      </c>
      <c r="AB78" s="114">
        <v>0</v>
      </c>
      <c r="AC78" s="114">
        <v>0</v>
      </c>
      <c r="AD78" s="114">
        <v>0</v>
      </c>
      <c r="AE78" s="114">
        <v>0</v>
      </c>
      <c r="AF78" s="114">
        <v>0</v>
      </c>
      <c r="AG78" s="114">
        <f t="shared" si="7"/>
        <v>5</v>
      </c>
      <c r="AH78" s="110">
        <f t="shared" si="4"/>
        <v>173.5</v>
      </c>
      <c r="AI78" s="110">
        <f t="shared" si="5"/>
        <v>7</v>
      </c>
      <c r="AJ78" s="110">
        <f t="shared" si="6"/>
        <v>2.296</v>
      </c>
      <c r="AK78" s="114"/>
    </row>
    <row r="79" s="96" customFormat="1" ht="21" customHeight="1" spans="1:37">
      <c r="A79" s="109">
        <v>74</v>
      </c>
      <c r="B79" s="109" t="s">
        <v>20</v>
      </c>
      <c r="C79" s="114" t="s">
        <v>533</v>
      </c>
      <c r="D79" s="114" t="s">
        <v>545</v>
      </c>
      <c r="E79" s="114">
        <v>1</v>
      </c>
      <c r="F79" s="114">
        <v>0.22</v>
      </c>
      <c r="G79" s="114">
        <v>0.22</v>
      </c>
      <c r="H79" s="114">
        <v>0</v>
      </c>
      <c r="I79" s="114">
        <v>0</v>
      </c>
      <c r="J79" s="114">
        <v>0</v>
      </c>
      <c r="K79" s="114">
        <v>0</v>
      </c>
      <c r="L79" s="114">
        <v>0</v>
      </c>
      <c r="M79" s="114">
        <v>0</v>
      </c>
      <c r="N79" s="114">
        <v>0</v>
      </c>
      <c r="O79" s="114">
        <v>0</v>
      </c>
      <c r="P79" s="114">
        <v>0</v>
      </c>
      <c r="Q79" s="114">
        <v>1</v>
      </c>
      <c r="R79" s="114">
        <v>0.36</v>
      </c>
      <c r="S79" s="114">
        <v>0.36</v>
      </c>
      <c r="T79" s="114">
        <v>0.36</v>
      </c>
      <c r="U79" s="114">
        <v>0</v>
      </c>
      <c r="V79" s="113">
        <v>0</v>
      </c>
      <c r="W79" s="114">
        <v>0</v>
      </c>
      <c r="X79" s="114">
        <v>0</v>
      </c>
      <c r="Y79" s="114">
        <v>0</v>
      </c>
      <c r="Z79" s="114">
        <v>0</v>
      </c>
      <c r="AA79" s="114">
        <v>0</v>
      </c>
      <c r="AB79" s="114">
        <v>0</v>
      </c>
      <c r="AC79" s="114">
        <v>0</v>
      </c>
      <c r="AD79" s="114">
        <v>0</v>
      </c>
      <c r="AE79" s="114">
        <v>0</v>
      </c>
      <c r="AF79" s="114">
        <v>0</v>
      </c>
      <c r="AG79" s="114">
        <f t="shared" si="7"/>
        <v>2</v>
      </c>
      <c r="AH79" s="110">
        <f t="shared" si="4"/>
        <v>0.58</v>
      </c>
      <c r="AI79" s="110">
        <f t="shared" si="5"/>
        <v>0.58</v>
      </c>
      <c r="AJ79" s="110">
        <f t="shared" si="6"/>
        <v>0.36</v>
      </c>
      <c r="AK79" s="114"/>
    </row>
    <row r="80" s="96" customFormat="1" ht="21" customHeight="1" spans="1:37">
      <c r="A80" s="109">
        <v>75</v>
      </c>
      <c r="B80" s="109" t="s">
        <v>20</v>
      </c>
      <c r="C80" s="114" t="s">
        <v>533</v>
      </c>
      <c r="D80" s="114" t="s">
        <v>546</v>
      </c>
      <c r="E80" s="114">
        <v>0</v>
      </c>
      <c r="F80" s="114">
        <v>0</v>
      </c>
      <c r="G80" s="114">
        <v>0</v>
      </c>
      <c r="H80" s="114">
        <v>0</v>
      </c>
      <c r="I80" s="114">
        <v>0</v>
      </c>
      <c r="J80" s="114">
        <v>0</v>
      </c>
      <c r="K80" s="114">
        <v>0</v>
      </c>
      <c r="L80" s="114">
        <v>0</v>
      </c>
      <c r="M80" s="114">
        <v>0</v>
      </c>
      <c r="N80" s="114">
        <v>0</v>
      </c>
      <c r="O80" s="114">
        <v>0</v>
      </c>
      <c r="P80" s="114">
        <v>0</v>
      </c>
      <c r="Q80" s="114">
        <v>0</v>
      </c>
      <c r="R80" s="114">
        <v>0</v>
      </c>
      <c r="S80" s="114">
        <v>0</v>
      </c>
      <c r="T80" s="114">
        <v>0</v>
      </c>
      <c r="U80" s="114">
        <v>0</v>
      </c>
      <c r="V80" s="114">
        <v>0</v>
      </c>
      <c r="W80" s="114">
        <v>0</v>
      </c>
      <c r="X80" s="114">
        <v>0</v>
      </c>
      <c r="Y80" s="114">
        <v>0</v>
      </c>
      <c r="Z80" s="114">
        <v>0</v>
      </c>
      <c r="AA80" s="114">
        <v>0</v>
      </c>
      <c r="AB80" s="114">
        <v>0</v>
      </c>
      <c r="AC80" s="114">
        <v>0</v>
      </c>
      <c r="AD80" s="114">
        <v>0</v>
      </c>
      <c r="AE80" s="114">
        <v>0</v>
      </c>
      <c r="AF80" s="114">
        <v>0</v>
      </c>
      <c r="AG80" s="114">
        <f t="shared" si="7"/>
        <v>0</v>
      </c>
      <c r="AH80" s="110">
        <f t="shared" si="4"/>
        <v>0</v>
      </c>
      <c r="AI80" s="110">
        <f t="shared" si="5"/>
        <v>0</v>
      </c>
      <c r="AJ80" s="110">
        <f t="shared" si="6"/>
        <v>0</v>
      </c>
      <c r="AK80" s="114"/>
    </row>
    <row r="81" s="96" customFormat="1" ht="21" customHeight="1" spans="1:37">
      <c r="A81" s="109">
        <v>76</v>
      </c>
      <c r="B81" s="109" t="s">
        <v>20</v>
      </c>
      <c r="C81" s="113" t="s">
        <v>533</v>
      </c>
      <c r="D81" s="113" t="s">
        <v>547</v>
      </c>
      <c r="E81" s="114">
        <v>1</v>
      </c>
      <c r="F81" s="114">
        <v>0.465</v>
      </c>
      <c r="G81" s="114">
        <v>0.465</v>
      </c>
      <c r="H81" s="114">
        <v>0</v>
      </c>
      <c r="I81" s="114">
        <v>0</v>
      </c>
      <c r="J81" s="114">
        <v>0</v>
      </c>
      <c r="K81" s="114">
        <v>0</v>
      </c>
      <c r="L81" s="114">
        <v>0</v>
      </c>
      <c r="M81" s="114">
        <v>0</v>
      </c>
      <c r="N81" s="114">
        <v>0</v>
      </c>
      <c r="O81" s="114">
        <v>0</v>
      </c>
      <c r="P81" s="114">
        <v>0</v>
      </c>
      <c r="Q81" s="114">
        <v>0</v>
      </c>
      <c r="R81" s="114">
        <v>0</v>
      </c>
      <c r="S81" s="114">
        <v>0</v>
      </c>
      <c r="T81" s="114">
        <v>0</v>
      </c>
      <c r="U81" s="114">
        <v>0</v>
      </c>
      <c r="V81" s="114">
        <v>0</v>
      </c>
      <c r="W81" s="114">
        <v>0</v>
      </c>
      <c r="X81" s="114">
        <v>0</v>
      </c>
      <c r="Y81" s="114">
        <v>0</v>
      </c>
      <c r="Z81" s="114">
        <v>0</v>
      </c>
      <c r="AA81" s="114">
        <v>0</v>
      </c>
      <c r="AB81" s="114">
        <v>0</v>
      </c>
      <c r="AC81" s="114">
        <v>0</v>
      </c>
      <c r="AD81" s="114">
        <v>0</v>
      </c>
      <c r="AE81" s="114">
        <v>0</v>
      </c>
      <c r="AF81" s="114">
        <v>0</v>
      </c>
      <c r="AG81" s="114">
        <f t="shared" si="7"/>
        <v>1</v>
      </c>
      <c r="AH81" s="110">
        <f t="shared" si="4"/>
        <v>0.465</v>
      </c>
      <c r="AI81" s="110">
        <f t="shared" si="5"/>
        <v>0.465</v>
      </c>
      <c r="AJ81" s="110">
        <f t="shared" si="6"/>
        <v>0</v>
      </c>
      <c r="AK81" s="114"/>
    </row>
    <row r="82" s="96" customFormat="1" ht="21" customHeight="1" spans="1:37">
      <c r="A82" s="109">
        <v>77</v>
      </c>
      <c r="B82" s="109" t="s">
        <v>20</v>
      </c>
      <c r="C82" s="114" t="s">
        <v>533</v>
      </c>
      <c r="D82" s="114" t="s">
        <v>548</v>
      </c>
      <c r="E82" s="114">
        <v>0</v>
      </c>
      <c r="F82" s="114">
        <v>0</v>
      </c>
      <c r="G82" s="114">
        <v>0</v>
      </c>
      <c r="H82" s="114">
        <v>0</v>
      </c>
      <c r="I82" s="114">
        <v>0</v>
      </c>
      <c r="J82" s="114">
        <v>0</v>
      </c>
      <c r="K82" s="114">
        <v>0</v>
      </c>
      <c r="L82" s="114">
        <v>0</v>
      </c>
      <c r="M82" s="114">
        <v>0</v>
      </c>
      <c r="N82" s="114">
        <v>0</v>
      </c>
      <c r="O82" s="114">
        <v>0</v>
      </c>
      <c r="P82" s="114">
        <v>0</v>
      </c>
      <c r="Q82" s="114">
        <v>0</v>
      </c>
      <c r="R82" s="114">
        <v>0</v>
      </c>
      <c r="S82" s="114">
        <v>0</v>
      </c>
      <c r="T82" s="114">
        <v>0</v>
      </c>
      <c r="U82" s="114">
        <v>0</v>
      </c>
      <c r="V82" s="114">
        <v>0</v>
      </c>
      <c r="W82" s="114">
        <v>0</v>
      </c>
      <c r="X82" s="114">
        <v>0</v>
      </c>
      <c r="Y82" s="114">
        <v>0</v>
      </c>
      <c r="Z82" s="114">
        <v>0</v>
      </c>
      <c r="AA82" s="114">
        <v>0</v>
      </c>
      <c r="AB82" s="114">
        <v>0</v>
      </c>
      <c r="AC82" s="114">
        <v>0</v>
      </c>
      <c r="AD82" s="114">
        <v>0</v>
      </c>
      <c r="AE82" s="114">
        <v>0</v>
      </c>
      <c r="AF82" s="114">
        <v>0</v>
      </c>
      <c r="AG82" s="114">
        <f t="shared" si="7"/>
        <v>0</v>
      </c>
      <c r="AH82" s="110">
        <f t="shared" si="4"/>
        <v>0</v>
      </c>
      <c r="AI82" s="110">
        <f t="shared" si="5"/>
        <v>0</v>
      </c>
      <c r="AJ82" s="110">
        <f t="shared" si="6"/>
        <v>0</v>
      </c>
      <c r="AK82" s="114"/>
    </row>
    <row r="83" s="96" customFormat="1" ht="21" customHeight="1" spans="1:37">
      <c r="A83" s="109">
        <v>78</v>
      </c>
      <c r="B83" s="109" t="s">
        <v>20</v>
      </c>
      <c r="C83" s="114" t="s">
        <v>533</v>
      </c>
      <c r="D83" s="114" t="s">
        <v>549</v>
      </c>
      <c r="E83" s="114">
        <v>0</v>
      </c>
      <c r="F83" s="114">
        <v>0</v>
      </c>
      <c r="G83" s="114">
        <v>0</v>
      </c>
      <c r="H83" s="114">
        <v>0</v>
      </c>
      <c r="I83" s="114">
        <v>0</v>
      </c>
      <c r="J83" s="114">
        <v>0</v>
      </c>
      <c r="K83" s="114">
        <v>0</v>
      </c>
      <c r="L83" s="114">
        <v>0</v>
      </c>
      <c r="M83" s="114">
        <v>0</v>
      </c>
      <c r="N83" s="114">
        <v>0</v>
      </c>
      <c r="O83" s="114">
        <v>0</v>
      </c>
      <c r="P83" s="114">
        <v>0</v>
      </c>
      <c r="Q83" s="114">
        <v>0</v>
      </c>
      <c r="R83" s="114">
        <v>0</v>
      </c>
      <c r="S83" s="114">
        <v>0</v>
      </c>
      <c r="T83" s="114">
        <v>0</v>
      </c>
      <c r="U83" s="114">
        <v>0</v>
      </c>
      <c r="V83" s="114">
        <v>0</v>
      </c>
      <c r="W83" s="114">
        <v>0</v>
      </c>
      <c r="X83" s="114">
        <v>0</v>
      </c>
      <c r="Y83" s="114">
        <v>0</v>
      </c>
      <c r="Z83" s="114">
        <v>0</v>
      </c>
      <c r="AA83" s="114">
        <v>0</v>
      </c>
      <c r="AB83" s="114">
        <v>0</v>
      </c>
      <c r="AC83" s="114">
        <v>0</v>
      </c>
      <c r="AD83" s="114">
        <v>0</v>
      </c>
      <c r="AE83" s="114">
        <v>0</v>
      </c>
      <c r="AF83" s="114">
        <v>0</v>
      </c>
      <c r="AG83" s="114">
        <f t="shared" si="7"/>
        <v>0</v>
      </c>
      <c r="AH83" s="110">
        <f t="shared" si="4"/>
        <v>0</v>
      </c>
      <c r="AI83" s="110">
        <f t="shared" si="5"/>
        <v>0</v>
      </c>
      <c r="AJ83" s="110">
        <f t="shared" si="6"/>
        <v>0</v>
      </c>
      <c r="AK83" s="114"/>
    </row>
    <row r="84" s="97" customFormat="1" ht="21" customHeight="1" spans="1:37">
      <c r="A84" s="109">
        <v>79</v>
      </c>
      <c r="B84" s="109" t="s">
        <v>20</v>
      </c>
      <c r="C84" s="111" t="s">
        <v>550</v>
      </c>
      <c r="D84" s="111" t="s">
        <v>551</v>
      </c>
      <c r="E84" s="114">
        <v>2</v>
      </c>
      <c r="F84" s="112">
        <v>1.5531</v>
      </c>
      <c r="G84" s="112">
        <v>1.5531</v>
      </c>
      <c r="H84" s="114">
        <v>0</v>
      </c>
      <c r="I84" s="111">
        <v>0</v>
      </c>
      <c r="J84" s="111">
        <v>0</v>
      </c>
      <c r="K84" s="111">
        <v>0</v>
      </c>
      <c r="L84" s="111">
        <v>0</v>
      </c>
      <c r="M84" s="111">
        <v>0</v>
      </c>
      <c r="N84" s="111">
        <v>0</v>
      </c>
      <c r="O84" s="111">
        <v>0</v>
      </c>
      <c r="P84" s="111">
        <v>0</v>
      </c>
      <c r="Q84" s="111">
        <v>1</v>
      </c>
      <c r="R84" s="112">
        <v>0.26925</v>
      </c>
      <c r="S84" s="112">
        <v>0.26925</v>
      </c>
      <c r="T84" s="111">
        <v>0</v>
      </c>
      <c r="U84" s="111">
        <v>0</v>
      </c>
      <c r="V84" s="111">
        <v>0</v>
      </c>
      <c r="W84" s="111">
        <v>0</v>
      </c>
      <c r="X84" s="111">
        <v>0</v>
      </c>
      <c r="Y84" s="111">
        <v>0</v>
      </c>
      <c r="Z84" s="111">
        <v>0</v>
      </c>
      <c r="AA84" s="111">
        <v>0</v>
      </c>
      <c r="AB84" s="111">
        <v>0</v>
      </c>
      <c r="AC84" s="111">
        <v>0</v>
      </c>
      <c r="AD84" s="111">
        <v>0</v>
      </c>
      <c r="AE84" s="111">
        <v>0</v>
      </c>
      <c r="AF84" s="111">
        <v>0</v>
      </c>
      <c r="AG84" s="114">
        <f t="shared" si="7"/>
        <v>3</v>
      </c>
      <c r="AH84" s="110">
        <f t="shared" si="4"/>
        <v>1.82235</v>
      </c>
      <c r="AI84" s="110">
        <f t="shared" si="5"/>
        <v>1.82235</v>
      </c>
      <c r="AJ84" s="110">
        <f t="shared" si="6"/>
        <v>0</v>
      </c>
      <c r="AK84" s="111"/>
    </row>
    <row r="85" s="97" customFormat="1" ht="21" customHeight="1" spans="1:37">
      <c r="A85" s="109">
        <v>80</v>
      </c>
      <c r="B85" s="109" t="s">
        <v>20</v>
      </c>
      <c r="C85" s="111" t="s">
        <v>550</v>
      </c>
      <c r="D85" s="132" t="s">
        <v>552</v>
      </c>
      <c r="E85" s="111">
        <v>1</v>
      </c>
      <c r="F85" s="111">
        <v>2.09</v>
      </c>
      <c r="G85" s="111">
        <v>2.09</v>
      </c>
      <c r="H85" s="111">
        <v>0</v>
      </c>
      <c r="I85" s="111">
        <v>0</v>
      </c>
      <c r="J85" s="111">
        <v>0</v>
      </c>
      <c r="K85" s="111">
        <v>0</v>
      </c>
      <c r="L85" s="111">
        <v>0</v>
      </c>
      <c r="M85" s="114">
        <v>0</v>
      </c>
      <c r="N85" s="114">
        <v>0</v>
      </c>
      <c r="O85" s="114">
        <v>0</v>
      </c>
      <c r="P85" s="114">
        <v>0</v>
      </c>
      <c r="Q85" s="114">
        <v>0</v>
      </c>
      <c r="R85" s="114">
        <v>0</v>
      </c>
      <c r="S85" s="114">
        <v>0</v>
      </c>
      <c r="T85" s="114">
        <v>0</v>
      </c>
      <c r="U85" s="114">
        <v>0</v>
      </c>
      <c r="V85" s="114">
        <v>0</v>
      </c>
      <c r="W85" s="114">
        <v>0</v>
      </c>
      <c r="X85" s="114">
        <v>0</v>
      </c>
      <c r="Y85" s="114">
        <v>0</v>
      </c>
      <c r="Z85" s="114">
        <v>0</v>
      </c>
      <c r="AA85" s="114">
        <v>0</v>
      </c>
      <c r="AB85" s="114">
        <v>0</v>
      </c>
      <c r="AC85" s="114">
        <v>0</v>
      </c>
      <c r="AD85" s="114">
        <v>0</v>
      </c>
      <c r="AE85" s="114">
        <v>0</v>
      </c>
      <c r="AF85" s="114">
        <v>0</v>
      </c>
      <c r="AG85" s="114">
        <f t="shared" si="7"/>
        <v>1</v>
      </c>
      <c r="AH85" s="110">
        <f t="shared" si="4"/>
        <v>2.09</v>
      </c>
      <c r="AI85" s="110">
        <f t="shared" si="5"/>
        <v>2.09</v>
      </c>
      <c r="AJ85" s="110">
        <f t="shared" si="6"/>
        <v>0</v>
      </c>
      <c r="AK85" s="111"/>
    </row>
    <row r="86" s="97" customFormat="1" ht="21" customHeight="1" spans="1:37">
      <c r="A86" s="109">
        <v>81</v>
      </c>
      <c r="B86" s="109" t="s">
        <v>20</v>
      </c>
      <c r="C86" s="133" t="s">
        <v>550</v>
      </c>
      <c r="D86" s="111" t="s">
        <v>553</v>
      </c>
      <c r="E86" s="111">
        <v>0</v>
      </c>
      <c r="F86" s="111">
        <v>0</v>
      </c>
      <c r="G86" s="111">
        <v>0</v>
      </c>
      <c r="H86" s="111">
        <v>0</v>
      </c>
      <c r="I86" s="111">
        <v>1</v>
      </c>
      <c r="J86" s="111">
        <v>13.095</v>
      </c>
      <c r="K86" s="111">
        <v>13.095</v>
      </c>
      <c r="L86" s="111">
        <v>0</v>
      </c>
      <c r="M86" s="111">
        <v>0</v>
      </c>
      <c r="N86" s="111">
        <v>0</v>
      </c>
      <c r="O86" s="111">
        <v>0</v>
      </c>
      <c r="P86" s="111">
        <v>0</v>
      </c>
      <c r="Q86" s="111">
        <v>0</v>
      </c>
      <c r="R86" s="111">
        <v>0</v>
      </c>
      <c r="S86" s="111">
        <v>0</v>
      </c>
      <c r="T86" s="111">
        <v>0</v>
      </c>
      <c r="U86" s="111">
        <v>0</v>
      </c>
      <c r="V86" s="111">
        <v>0</v>
      </c>
      <c r="W86" s="111">
        <v>0</v>
      </c>
      <c r="X86" s="111">
        <v>0</v>
      </c>
      <c r="Y86" s="111">
        <v>0</v>
      </c>
      <c r="Z86" s="111">
        <v>0</v>
      </c>
      <c r="AA86" s="111">
        <v>0</v>
      </c>
      <c r="AB86" s="111">
        <v>0</v>
      </c>
      <c r="AC86" s="111">
        <v>0</v>
      </c>
      <c r="AD86" s="111">
        <v>0</v>
      </c>
      <c r="AE86" s="111">
        <v>0</v>
      </c>
      <c r="AF86" s="111">
        <v>0</v>
      </c>
      <c r="AG86" s="114">
        <f t="shared" ref="AG86:AG92" si="8">E86+I86+M86+Q86+U86+Y86+AC86</f>
        <v>1</v>
      </c>
      <c r="AH86" s="110">
        <f t="shared" ref="AH86:AH92" si="9">F86+J86+N86+R86+V86+Z86+AD86</f>
        <v>13.095</v>
      </c>
      <c r="AI86" s="110">
        <f t="shared" ref="AI86:AI92" si="10">G86+K86+O86+S86+W86+AA86+AE86</f>
        <v>13.095</v>
      </c>
      <c r="AJ86" s="110">
        <f t="shared" ref="AJ86:AJ92" si="11">H86+L86+P86+T86+X86+AB86+AF86</f>
        <v>0</v>
      </c>
      <c r="AK86" s="111"/>
    </row>
    <row r="87" s="97" customFormat="1" ht="21" customHeight="1" spans="1:37">
      <c r="A87" s="109">
        <v>82</v>
      </c>
      <c r="B87" s="109" t="s">
        <v>20</v>
      </c>
      <c r="C87" s="111" t="s">
        <v>550</v>
      </c>
      <c r="D87" s="111" t="s">
        <v>554</v>
      </c>
      <c r="E87" s="111">
        <v>1</v>
      </c>
      <c r="F87" s="111">
        <v>0.441</v>
      </c>
      <c r="G87" s="111">
        <v>0.441</v>
      </c>
      <c r="H87" s="111">
        <v>0</v>
      </c>
      <c r="I87" s="111">
        <v>0</v>
      </c>
      <c r="J87" s="111">
        <v>0</v>
      </c>
      <c r="K87" s="111">
        <v>0</v>
      </c>
      <c r="L87" s="111">
        <v>0</v>
      </c>
      <c r="M87" s="111">
        <v>0</v>
      </c>
      <c r="N87" s="111">
        <v>0</v>
      </c>
      <c r="O87" s="111">
        <v>0</v>
      </c>
      <c r="P87" s="111">
        <v>0</v>
      </c>
      <c r="Q87" s="111">
        <v>0</v>
      </c>
      <c r="R87" s="111">
        <v>0</v>
      </c>
      <c r="S87" s="111">
        <v>0</v>
      </c>
      <c r="T87" s="111">
        <v>0</v>
      </c>
      <c r="U87" s="111">
        <v>0</v>
      </c>
      <c r="V87" s="111">
        <v>0</v>
      </c>
      <c r="W87" s="111">
        <v>0</v>
      </c>
      <c r="X87" s="111">
        <v>0</v>
      </c>
      <c r="Y87" s="111">
        <v>0</v>
      </c>
      <c r="Z87" s="111">
        <v>0</v>
      </c>
      <c r="AA87" s="111">
        <v>0</v>
      </c>
      <c r="AB87" s="111">
        <v>0</v>
      </c>
      <c r="AC87" s="111">
        <v>0</v>
      </c>
      <c r="AD87" s="111">
        <v>0</v>
      </c>
      <c r="AE87" s="111">
        <v>0</v>
      </c>
      <c r="AF87" s="111">
        <v>0</v>
      </c>
      <c r="AG87" s="114">
        <f t="shared" si="8"/>
        <v>1</v>
      </c>
      <c r="AH87" s="110">
        <f t="shared" si="9"/>
        <v>0.441</v>
      </c>
      <c r="AI87" s="110">
        <f t="shared" si="10"/>
        <v>0.441</v>
      </c>
      <c r="AJ87" s="110">
        <f t="shared" si="11"/>
        <v>0</v>
      </c>
      <c r="AK87" s="111"/>
    </row>
    <row r="88" s="97" customFormat="1" ht="21" customHeight="1" spans="1:37">
      <c r="A88" s="109">
        <v>83</v>
      </c>
      <c r="B88" s="109" t="s">
        <v>20</v>
      </c>
      <c r="C88" s="111" t="s">
        <v>550</v>
      </c>
      <c r="D88" s="111" t="s">
        <v>555</v>
      </c>
      <c r="E88" s="109">
        <v>1</v>
      </c>
      <c r="F88" s="109">
        <v>1.599</v>
      </c>
      <c r="G88" s="109">
        <v>1.599</v>
      </c>
      <c r="H88" s="111">
        <v>0</v>
      </c>
      <c r="I88" s="111">
        <v>0</v>
      </c>
      <c r="J88" s="111">
        <v>0</v>
      </c>
      <c r="K88" s="111">
        <v>0</v>
      </c>
      <c r="L88" s="111">
        <v>0</v>
      </c>
      <c r="M88" s="111">
        <v>0</v>
      </c>
      <c r="N88" s="111">
        <v>0</v>
      </c>
      <c r="O88" s="111">
        <v>0</v>
      </c>
      <c r="P88" s="111">
        <v>0</v>
      </c>
      <c r="Q88" s="111">
        <v>0</v>
      </c>
      <c r="R88" s="111">
        <v>0</v>
      </c>
      <c r="S88" s="111">
        <v>0</v>
      </c>
      <c r="T88" s="111">
        <v>0</v>
      </c>
      <c r="U88" s="111">
        <v>0</v>
      </c>
      <c r="V88" s="111">
        <v>0</v>
      </c>
      <c r="W88" s="111">
        <v>0</v>
      </c>
      <c r="X88" s="111">
        <v>0</v>
      </c>
      <c r="Y88" s="111">
        <v>0</v>
      </c>
      <c r="Z88" s="111">
        <v>0</v>
      </c>
      <c r="AA88" s="111">
        <v>0</v>
      </c>
      <c r="AB88" s="111">
        <v>0</v>
      </c>
      <c r="AC88" s="111">
        <v>0</v>
      </c>
      <c r="AD88" s="111">
        <v>0</v>
      </c>
      <c r="AE88" s="111">
        <v>0</v>
      </c>
      <c r="AF88" s="111">
        <v>0</v>
      </c>
      <c r="AG88" s="114">
        <f t="shared" si="8"/>
        <v>1</v>
      </c>
      <c r="AH88" s="110">
        <f t="shared" si="9"/>
        <v>1.599</v>
      </c>
      <c r="AI88" s="110">
        <f t="shared" si="10"/>
        <v>1.599</v>
      </c>
      <c r="AJ88" s="110">
        <f t="shared" si="11"/>
        <v>0</v>
      </c>
      <c r="AK88" s="111"/>
    </row>
    <row r="89" s="97" customFormat="1" ht="21" customHeight="1" spans="1:37">
      <c r="A89" s="109">
        <v>84</v>
      </c>
      <c r="B89" s="109" t="s">
        <v>20</v>
      </c>
      <c r="C89" s="114" t="s">
        <v>458</v>
      </c>
      <c r="D89" s="114" t="s">
        <v>556</v>
      </c>
      <c r="E89" s="114">
        <v>0</v>
      </c>
      <c r="F89" s="114">
        <v>0</v>
      </c>
      <c r="G89" s="114">
        <v>0</v>
      </c>
      <c r="H89" s="114">
        <v>0</v>
      </c>
      <c r="I89" s="114">
        <v>0</v>
      </c>
      <c r="J89" s="114">
        <v>0</v>
      </c>
      <c r="K89" s="114">
        <v>0</v>
      </c>
      <c r="L89" s="114">
        <v>0</v>
      </c>
      <c r="M89" s="114">
        <v>0</v>
      </c>
      <c r="N89" s="114">
        <v>0</v>
      </c>
      <c r="O89" s="114">
        <v>0</v>
      </c>
      <c r="P89" s="114">
        <v>0</v>
      </c>
      <c r="Q89" s="114">
        <v>0</v>
      </c>
      <c r="R89" s="114">
        <v>0</v>
      </c>
      <c r="S89" s="114">
        <v>0</v>
      </c>
      <c r="T89" s="114">
        <v>0</v>
      </c>
      <c r="U89" s="114">
        <v>0</v>
      </c>
      <c r="V89" s="114">
        <v>0</v>
      </c>
      <c r="W89" s="114">
        <v>0</v>
      </c>
      <c r="X89" s="114">
        <v>0</v>
      </c>
      <c r="Y89" s="114">
        <v>0</v>
      </c>
      <c r="Z89" s="114">
        <v>0</v>
      </c>
      <c r="AA89" s="114">
        <v>0</v>
      </c>
      <c r="AB89" s="114">
        <v>0</v>
      </c>
      <c r="AC89" s="114">
        <v>0</v>
      </c>
      <c r="AD89" s="114">
        <v>0</v>
      </c>
      <c r="AE89" s="114">
        <v>0</v>
      </c>
      <c r="AF89" s="114">
        <v>0</v>
      </c>
      <c r="AG89" s="114">
        <f t="shared" ref="AG89:AG105" si="12">E89+I89+M89+Q89+U89+Y89+AC89</f>
        <v>0</v>
      </c>
      <c r="AH89" s="110">
        <f t="shared" ref="AH89:AH105" si="13">F89+J89+N89+R89+V89+Z89+AD89</f>
        <v>0</v>
      </c>
      <c r="AI89" s="110">
        <f t="shared" ref="AI89:AI105" si="14">G89+K89+O89+S89+W89+AA89+AE89</f>
        <v>0</v>
      </c>
      <c r="AJ89" s="110">
        <f t="shared" ref="AJ89:AJ105" si="15">H89+L89+P89+T89+X89+AB89+AF89</f>
        <v>0</v>
      </c>
      <c r="AK89" s="111"/>
    </row>
    <row r="90" s="97" customFormat="1" ht="21" customHeight="1" spans="1:37">
      <c r="A90" s="109">
        <v>85</v>
      </c>
      <c r="B90" s="109" t="s">
        <v>20</v>
      </c>
      <c r="C90" s="114" t="s">
        <v>458</v>
      </c>
      <c r="D90" s="114" t="s">
        <v>557</v>
      </c>
      <c r="E90" s="114">
        <v>0</v>
      </c>
      <c r="F90" s="114">
        <v>0</v>
      </c>
      <c r="G90" s="114">
        <v>0</v>
      </c>
      <c r="H90" s="114">
        <v>0</v>
      </c>
      <c r="I90" s="114">
        <v>0</v>
      </c>
      <c r="J90" s="114">
        <v>0</v>
      </c>
      <c r="K90" s="114">
        <v>0</v>
      </c>
      <c r="L90" s="114">
        <v>0</v>
      </c>
      <c r="M90" s="114">
        <v>0</v>
      </c>
      <c r="N90" s="114">
        <v>0</v>
      </c>
      <c r="O90" s="114">
        <v>0</v>
      </c>
      <c r="P90" s="114">
        <v>0</v>
      </c>
      <c r="Q90" s="114">
        <v>1</v>
      </c>
      <c r="R90" s="114">
        <v>0.95</v>
      </c>
      <c r="S90" s="114">
        <v>0.95</v>
      </c>
      <c r="T90" s="114">
        <v>0.95</v>
      </c>
      <c r="U90" s="114">
        <v>0</v>
      </c>
      <c r="V90" s="114">
        <v>0</v>
      </c>
      <c r="W90" s="114">
        <v>0</v>
      </c>
      <c r="X90" s="114">
        <v>0</v>
      </c>
      <c r="Y90" s="114">
        <v>0</v>
      </c>
      <c r="Z90" s="114">
        <v>0</v>
      </c>
      <c r="AA90" s="114">
        <v>0</v>
      </c>
      <c r="AB90" s="114">
        <v>0</v>
      </c>
      <c r="AC90" s="114">
        <v>0</v>
      </c>
      <c r="AD90" s="114">
        <v>0</v>
      </c>
      <c r="AE90" s="114">
        <v>0</v>
      </c>
      <c r="AF90" s="114">
        <v>0</v>
      </c>
      <c r="AG90" s="114">
        <f t="shared" si="12"/>
        <v>1</v>
      </c>
      <c r="AH90" s="110">
        <f t="shared" si="13"/>
        <v>0.95</v>
      </c>
      <c r="AI90" s="110">
        <f t="shared" si="14"/>
        <v>0.95</v>
      </c>
      <c r="AJ90" s="110">
        <f t="shared" si="15"/>
        <v>0.95</v>
      </c>
      <c r="AK90" s="111"/>
    </row>
    <row r="91" s="97" customFormat="1" ht="21" customHeight="1" spans="1:37">
      <c r="A91" s="109">
        <v>86</v>
      </c>
      <c r="B91" s="109" t="s">
        <v>20</v>
      </c>
      <c r="C91" s="114" t="s">
        <v>458</v>
      </c>
      <c r="D91" s="109" t="s">
        <v>558</v>
      </c>
      <c r="E91" s="109">
        <v>6</v>
      </c>
      <c r="F91" s="109">
        <v>14.154</v>
      </c>
      <c r="G91" s="109">
        <v>7.154</v>
      </c>
      <c r="H91" s="109">
        <v>1.5</v>
      </c>
      <c r="I91" s="109">
        <v>5</v>
      </c>
      <c r="J91" s="109">
        <v>165</v>
      </c>
      <c r="K91" s="109">
        <v>150</v>
      </c>
      <c r="L91" s="109">
        <v>58.8025</v>
      </c>
      <c r="M91" s="109">
        <v>1</v>
      </c>
      <c r="N91" s="109">
        <v>110</v>
      </c>
      <c r="O91" s="109">
        <v>0</v>
      </c>
      <c r="P91" s="109">
        <v>0</v>
      </c>
      <c r="Q91" s="109">
        <v>1</v>
      </c>
      <c r="R91" s="109">
        <v>1</v>
      </c>
      <c r="S91" s="109">
        <v>1</v>
      </c>
      <c r="T91" s="109">
        <v>0</v>
      </c>
      <c r="U91" s="109">
        <v>2</v>
      </c>
      <c r="V91" s="109">
        <v>7.51</v>
      </c>
      <c r="W91" s="109">
        <v>0.5007</v>
      </c>
      <c r="X91" s="109">
        <v>0</v>
      </c>
      <c r="Y91" s="109">
        <v>0</v>
      </c>
      <c r="Z91" s="109">
        <v>0</v>
      </c>
      <c r="AA91" s="109">
        <v>0</v>
      </c>
      <c r="AB91" s="109">
        <v>0</v>
      </c>
      <c r="AC91" s="109">
        <v>0</v>
      </c>
      <c r="AD91" s="109">
        <v>0</v>
      </c>
      <c r="AE91" s="109">
        <v>0</v>
      </c>
      <c r="AF91" s="109">
        <v>0</v>
      </c>
      <c r="AG91" s="114">
        <f t="shared" si="12"/>
        <v>15</v>
      </c>
      <c r="AH91" s="110">
        <f t="shared" si="13"/>
        <v>297.664</v>
      </c>
      <c r="AI91" s="110">
        <f t="shared" si="14"/>
        <v>158.6547</v>
      </c>
      <c r="AJ91" s="110">
        <f t="shared" si="15"/>
        <v>60.3025</v>
      </c>
      <c r="AK91" s="111"/>
    </row>
    <row r="92" s="97" customFormat="1" ht="21" customHeight="1" spans="1:37">
      <c r="A92" s="109">
        <v>87</v>
      </c>
      <c r="B92" s="109" t="s">
        <v>20</v>
      </c>
      <c r="C92" s="114" t="s">
        <v>458</v>
      </c>
      <c r="D92" s="111" t="s">
        <v>559</v>
      </c>
      <c r="E92" s="111">
        <v>3</v>
      </c>
      <c r="F92" s="111">
        <v>3.007296</v>
      </c>
      <c r="G92" s="111">
        <v>3.007296</v>
      </c>
      <c r="H92" s="111">
        <v>0.015296</v>
      </c>
      <c r="I92" s="111">
        <v>0</v>
      </c>
      <c r="J92" s="111">
        <v>0</v>
      </c>
      <c r="K92" s="111">
        <v>0</v>
      </c>
      <c r="L92" s="111">
        <v>0</v>
      </c>
      <c r="M92" s="111">
        <v>0</v>
      </c>
      <c r="N92" s="111">
        <v>0</v>
      </c>
      <c r="O92" s="111">
        <v>0</v>
      </c>
      <c r="P92" s="111">
        <v>0</v>
      </c>
      <c r="Q92" s="111">
        <v>4</v>
      </c>
      <c r="R92" s="111">
        <v>3.171</v>
      </c>
      <c r="S92" s="111">
        <v>3.171</v>
      </c>
      <c r="T92" s="111">
        <v>2.871</v>
      </c>
      <c r="U92" s="111">
        <v>0</v>
      </c>
      <c r="V92" s="111">
        <v>0</v>
      </c>
      <c r="W92" s="111">
        <v>0</v>
      </c>
      <c r="X92" s="111">
        <v>0</v>
      </c>
      <c r="Y92" s="111">
        <v>0</v>
      </c>
      <c r="Z92" s="111">
        <v>0</v>
      </c>
      <c r="AA92" s="111">
        <v>0</v>
      </c>
      <c r="AB92" s="111">
        <v>0</v>
      </c>
      <c r="AC92" s="111">
        <v>0</v>
      </c>
      <c r="AD92" s="111">
        <v>0</v>
      </c>
      <c r="AE92" s="111">
        <v>0</v>
      </c>
      <c r="AF92" s="111">
        <v>0</v>
      </c>
      <c r="AG92" s="114">
        <f t="shared" si="12"/>
        <v>7</v>
      </c>
      <c r="AH92" s="110">
        <f t="shared" si="13"/>
        <v>6.178296</v>
      </c>
      <c r="AI92" s="110">
        <f t="shared" si="14"/>
        <v>6.178296</v>
      </c>
      <c r="AJ92" s="110">
        <f t="shared" si="15"/>
        <v>2.886296</v>
      </c>
      <c r="AK92" s="111"/>
    </row>
    <row r="93" s="97" customFormat="1" ht="21" customHeight="1" spans="1:37">
      <c r="A93" s="109">
        <v>88</v>
      </c>
      <c r="B93" s="109" t="s">
        <v>20</v>
      </c>
      <c r="C93" s="114" t="s">
        <v>458</v>
      </c>
      <c r="D93" s="113" t="s">
        <v>560</v>
      </c>
      <c r="E93" s="109">
        <v>0</v>
      </c>
      <c r="F93" s="109">
        <v>0</v>
      </c>
      <c r="G93" s="109">
        <v>0</v>
      </c>
      <c r="H93" s="109">
        <v>0</v>
      </c>
      <c r="I93" s="109">
        <v>0</v>
      </c>
      <c r="J93" s="109">
        <v>0</v>
      </c>
      <c r="K93" s="109">
        <v>0</v>
      </c>
      <c r="L93" s="109">
        <v>0</v>
      </c>
      <c r="M93" s="109">
        <v>0</v>
      </c>
      <c r="N93" s="109">
        <v>0</v>
      </c>
      <c r="O93" s="109">
        <v>0</v>
      </c>
      <c r="P93" s="109">
        <v>0</v>
      </c>
      <c r="Q93" s="109">
        <v>3</v>
      </c>
      <c r="R93" s="109">
        <v>1.59</v>
      </c>
      <c r="S93" s="109">
        <v>1.59</v>
      </c>
      <c r="T93" s="109">
        <v>1.59</v>
      </c>
      <c r="U93" s="111">
        <v>0</v>
      </c>
      <c r="V93" s="111">
        <v>0</v>
      </c>
      <c r="W93" s="111">
        <v>0</v>
      </c>
      <c r="X93" s="111">
        <v>0</v>
      </c>
      <c r="Y93" s="111">
        <v>0</v>
      </c>
      <c r="Z93" s="111">
        <v>0</v>
      </c>
      <c r="AA93" s="111">
        <v>0</v>
      </c>
      <c r="AB93" s="111">
        <v>0</v>
      </c>
      <c r="AC93" s="111">
        <v>0</v>
      </c>
      <c r="AD93" s="111">
        <v>0</v>
      </c>
      <c r="AE93" s="111">
        <v>0</v>
      </c>
      <c r="AF93" s="111">
        <v>0</v>
      </c>
      <c r="AG93" s="114">
        <f t="shared" si="12"/>
        <v>3</v>
      </c>
      <c r="AH93" s="110">
        <f t="shared" si="13"/>
        <v>1.59</v>
      </c>
      <c r="AI93" s="110">
        <f t="shared" si="14"/>
        <v>1.59</v>
      </c>
      <c r="AJ93" s="110">
        <f t="shared" si="15"/>
        <v>1.59</v>
      </c>
      <c r="AK93" s="111"/>
    </row>
    <row r="94" s="97" customFormat="1" ht="21" customHeight="1" spans="1:37">
      <c r="A94" s="109">
        <v>89</v>
      </c>
      <c r="B94" s="109" t="s">
        <v>20</v>
      </c>
      <c r="C94" s="114" t="s">
        <v>458</v>
      </c>
      <c r="D94" s="114" t="s">
        <v>561</v>
      </c>
      <c r="E94" s="114">
        <v>0</v>
      </c>
      <c r="F94" s="114">
        <v>0</v>
      </c>
      <c r="G94" s="114">
        <v>0</v>
      </c>
      <c r="H94" s="114">
        <v>0</v>
      </c>
      <c r="I94" s="114">
        <v>0</v>
      </c>
      <c r="J94" s="114">
        <v>0</v>
      </c>
      <c r="K94" s="114">
        <v>0</v>
      </c>
      <c r="L94" s="114">
        <v>0</v>
      </c>
      <c r="M94" s="114">
        <v>0</v>
      </c>
      <c r="N94" s="113">
        <v>0</v>
      </c>
      <c r="O94" s="113">
        <v>0</v>
      </c>
      <c r="P94" s="113">
        <v>0</v>
      </c>
      <c r="Q94" s="114">
        <v>1</v>
      </c>
      <c r="R94" s="114">
        <v>0.5</v>
      </c>
      <c r="S94" s="114">
        <v>0.5</v>
      </c>
      <c r="T94" s="114">
        <v>0.5</v>
      </c>
      <c r="U94" s="111">
        <v>0</v>
      </c>
      <c r="V94" s="111">
        <v>0</v>
      </c>
      <c r="W94" s="111">
        <v>0</v>
      </c>
      <c r="X94" s="111">
        <v>0</v>
      </c>
      <c r="Y94" s="111">
        <v>0</v>
      </c>
      <c r="Z94" s="111">
        <v>0</v>
      </c>
      <c r="AA94" s="111">
        <v>0</v>
      </c>
      <c r="AB94" s="111">
        <v>0</v>
      </c>
      <c r="AC94" s="111">
        <v>0</v>
      </c>
      <c r="AD94" s="111">
        <v>0</v>
      </c>
      <c r="AE94" s="111">
        <v>0</v>
      </c>
      <c r="AF94" s="111">
        <v>0</v>
      </c>
      <c r="AG94" s="114">
        <f t="shared" si="12"/>
        <v>1</v>
      </c>
      <c r="AH94" s="110">
        <f t="shared" si="13"/>
        <v>0.5</v>
      </c>
      <c r="AI94" s="110">
        <f t="shared" si="14"/>
        <v>0.5</v>
      </c>
      <c r="AJ94" s="110">
        <f t="shared" si="15"/>
        <v>0.5</v>
      </c>
      <c r="AK94" s="111"/>
    </row>
    <row r="95" s="97" customFormat="1" ht="21" customHeight="1" spans="1:37">
      <c r="A95" s="109">
        <v>90</v>
      </c>
      <c r="B95" s="109" t="s">
        <v>20</v>
      </c>
      <c r="C95" s="114" t="s">
        <v>458</v>
      </c>
      <c r="D95" s="114" t="s">
        <v>562</v>
      </c>
      <c r="E95" s="114">
        <v>0</v>
      </c>
      <c r="F95" s="114">
        <v>0</v>
      </c>
      <c r="G95" s="114">
        <v>0</v>
      </c>
      <c r="H95" s="114">
        <v>0</v>
      </c>
      <c r="I95" s="114">
        <v>0</v>
      </c>
      <c r="J95" s="114">
        <v>0</v>
      </c>
      <c r="K95" s="114">
        <v>0</v>
      </c>
      <c r="L95" s="114">
        <v>0</v>
      </c>
      <c r="M95" s="114">
        <v>0</v>
      </c>
      <c r="N95" s="114">
        <v>0</v>
      </c>
      <c r="O95" s="114">
        <v>0</v>
      </c>
      <c r="P95" s="114">
        <v>0</v>
      </c>
      <c r="Q95" s="114">
        <v>0</v>
      </c>
      <c r="R95" s="114">
        <v>0</v>
      </c>
      <c r="S95" s="114">
        <v>0</v>
      </c>
      <c r="T95" s="114">
        <v>0</v>
      </c>
      <c r="U95" s="111">
        <v>0</v>
      </c>
      <c r="V95" s="111">
        <v>0</v>
      </c>
      <c r="W95" s="111">
        <v>0</v>
      </c>
      <c r="X95" s="111">
        <v>0</v>
      </c>
      <c r="Y95" s="111">
        <v>0</v>
      </c>
      <c r="Z95" s="111">
        <v>0</v>
      </c>
      <c r="AA95" s="111">
        <v>0</v>
      </c>
      <c r="AB95" s="111">
        <v>0</v>
      </c>
      <c r="AC95" s="111">
        <v>0</v>
      </c>
      <c r="AD95" s="111">
        <v>0</v>
      </c>
      <c r="AE95" s="111">
        <v>0</v>
      </c>
      <c r="AF95" s="111">
        <v>0</v>
      </c>
      <c r="AG95" s="114">
        <f t="shared" si="12"/>
        <v>0</v>
      </c>
      <c r="AH95" s="110">
        <f t="shared" si="13"/>
        <v>0</v>
      </c>
      <c r="AI95" s="110">
        <f t="shared" si="14"/>
        <v>0</v>
      </c>
      <c r="AJ95" s="110">
        <f t="shared" si="15"/>
        <v>0</v>
      </c>
      <c r="AK95" s="111"/>
    </row>
    <row r="96" s="97" customFormat="1" ht="21" customHeight="1" spans="1:37">
      <c r="A96" s="109">
        <v>91</v>
      </c>
      <c r="B96" s="109" t="s">
        <v>20</v>
      </c>
      <c r="C96" s="114" t="s">
        <v>458</v>
      </c>
      <c r="D96" s="114" t="s">
        <v>563</v>
      </c>
      <c r="E96" s="109">
        <v>0</v>
      </c>
      <c r="F96" s="109">
        <v>0</v>
      </c>
      <c r="G96" s="109">
        <v>0</v>
      </c>
      <c r="H96" s="109">
        <v>0</v>
      </c>
      <c r="I96" s="109">
        <v>0</v>
      </c>
      <c r="J96" s="109">
        <v>0</v>
      </c>
      <c r="K96" s="109">
        <v>0</v>
      </c>
      <c r="L96" s="114">
        <v>0</v>
      </c>
      <c r="M96" s="114">
        <v>0</v>
      </c>
      <c r="N96" s="114">
        <v>0</v>
      </c>
      <c r="O96" s="114">
        <v>0</v>
      </c>
      <c r="P96" s="114">
        <v>0</v>
      </c>
      <c r="Q96" s="114">
        <v>0</v>
      </c>
      <c r="R96" s="114">
        <v>0</v>
      </c>
      <c r="S96" s="114">
        <v>0</v>
      </c>
      <c r="T96" s="114">
        <v>0</v>
      </c>
      <c r="U96" s="111">
        <v>0</v>
      </c>
      <c r="V96" s="111">
        <v>0</v>
      </c>
      <c r="W96" s="111">
        <v>0</v>
      </c>
      <c r="X96" s="111">
        <v>0</v>
      </c>
      <c r="Y96" s="111">
        <v>0</v>
      </c>
      <c r="Z96" s="111">
        <v>0</v>
      </c>
      <c r="AA96" s="111">
        <v>0</v>
      </c>
      <c r="AB96" s="111">
        <v>0</v>
      </c>
      <c r="AC96" s="111">
        <v>0</v>
      </c>
      <c r="AD96" s="111">
        <v>0</v>
      </c>
      <c r="AE96" s="111">
        <v>0</v>
      </c>
      <c r="AF96" s="111">
        <v>0</v>
      </c>
      <c r="AG96" s="114">
        <f t="shared" si="12"/>
        <v>0</v>
      </c>
      <c r="AH96" s="110">
        <f t="shared" si="13"/>
        <v>0</v>
      </c>
      <c r="AI96" s="110">
        <f t="shared" si="14"/>
        <v>0</v>
      </c>
      <c r="AJ96" s="110">
        <f t="shared" si="15"/>
        <v>0</v>
      </c>
      <c r="AK96" s="111"/>
    </row>
    <row r="97" s="97" customFormat="1" ht="21" customHeight="1" spans="1:37">
      <c r="A97" s="109">
        <v>92</v>
      </c>
      <c r="B97" s="109" t="s">
        <v>20</v>
      </c>
      <c r="C97" s="114" t="s">
        <v>458</v>
      </c>
      <c r="D97" s="114" t="s">
        <v>564</v>
      </c>
      <c r="E97" s="109">
        <v>0</v>
      </c>
      <c r="F97" s="109">
        <v>0</v>
      </c>
      <c r="G97" s="109">
        <v>0</v>
      </c>
      <c r="H97" s="109">
        <v>0</v>
      </c>
      <c r="I97" s="114">
        <v>1</v>
      </c>
      <c r="J97" s="114">
        <v>10</v>
      </c>
      <c r="K97" s="114">
        <v>10</v>
      </c>
      <c r="L97" s="114">
        <v>0</v>
      </c>
      <c r="M97" s="114">
        <v>0</v>
      </c>
      <c r="N97" s="114">
        <v>0</v>
      </c>
      <c r="O97" s="114">
        <v>0</v>
      </c>
      <c r="P97" s="114">
        <v>0</v>
      </c>
      <c r="Q97" s="114">
        <v>0</v>
      </c>
      <c r="R97" s="114">
        <v>0</v>
      </c>
      <c r="S97" s="114">
        <v>0</v>
      </c>
      <c r="T97" s="114">
        <v>0</v>
      </c>
      <c r="U97" s="111">
        <v>0</v>
      </c>
      <c r="V97" s="111">
        <v>0</v>
      </c>
      <c r="W97" s="111">
        <v>0</v>
      </c>
      <c r="X97" s="111">
        <v>0</v>
      </c>
      <c r="Y97" s="111">
        <v>0</v>
      </c>
      <c r="Z97" s="111">
        <v>0</v>
      </c>
      <c r="AA97" s="111">
        <v>0</v>
      </c>
      <c r="AB97" s="111">
        <v>0</v>
      </c>
      <c r="AC97" s="111">
        <v>0</v>
      </c>
      <c r="AD97" s="111">
        <v>0</v>
      </c>
      <c r="AE97" s="111">
        <v>0</v>
      </c>
      <c r="AF97" s="111">
        <v>0</v>
      </c>
      <c r="AG97" s="114">
        <f t="shared" si="12"/>
        <v>1</v>
      </c>
      <c r="AH97" s="110">
        <f t="shared" si="13"/>
        <v>10</v>
      </c>
      <c r="AI97" s="110">
        <f t="shared" si="14"/>
        <v>10</v>
      </c>
      <c r="AJ97" s="110">
        <f t="shared" si="15"/>
        <v>0</v>
      </c>
      <c r="AK97" s="111"/>
    </row>
    <row r="98" s="97" customFormat="1" ht="21" customHeight="1" spans="1:37">
      <c r="A98" s="109">
        <v>93</v>
      </c>
      <c r="B98" s="109" t="s">
        <v>20</v>
      </c>
      <c r="C98" s="114" t="s">
        <v>458</v>
      </c>
      <c r="D98" s="109" t="s">
        <v>565</v>
      </c>
      <c r="E98" s="109">
        <v>0</v>
      </c>
      <c r="F98" s="109">
        <v>0</v>
      </c>
      <c r="G98" s="109">
        <v>0</v>
      </c>
      <c r="H98" s="109">
        <v>0</v>
      </c>
      <c r="I98" s="109">
        <v>1</v>
      </c>
      <c r="J98" s="109">
        <v>25</v>
      </c>
      <c r="K98" s="109">
        <v>0</v>
      </c>
      <c r="L98" s="109">
        <v>0</v>
      </c>
      <c r="M98" s="109">
        <v>0</v>
      </c>
      <c r="N98" s="109">
        <v>0</v>
      </c>
      <c r="O98" s="109">
        <v>0</v>
      </c>
      <c r="P98" s="109">
        <v>0</v>
      </c>
      <c r="Q98" s="109">
        <v>1</v>
      </c>
      <c r="R98" s="109">
        <v>10</v>
      </c>
      <c r="S98" s="114">
        <v>0</v>
      </c>
      <c r="T98" s="114">
        <v>0</v>
      </c>
      <c r="U98" s="111">
        <v>0</v>
      </c>
      <c r="V98" s="111">
        <v>0</v>
      </c>
      <c r="W98" s="111">
        <v>0</v>
      </c>
      <c r="X98" s="111">
        <v>0</v>
      </c>
      <c r="Y98" s="111">
        <v>0</v>
      </c>
      <c r="Z98" s="111">
        <v>0</v>
      </c>
      <c r="AA98" s="111">
        <v>0</v>
      </c>
      <c r="AB98" s="111">
        <v>0</v>
      </c>
      <c r="AC98" s="111">
        <v>0</v>
      </c>
      <c r="AD98" s="111">
        <v>0</v>
      </c>
      <c r="AE98" s="111">
        <v>0</v>
      </c>
      <c r="AF98" s="111">
        <v>0</v>
      </c>
      <c r="AG98" s="114">
        <f t="shared" si="12"/>
        <v>2</v>
      </c>
      <c r="AH98" s="110">
        <f t="shared" si="13"/>
        <v>35</v>
      </c>
      <c r="AI98" s="110">
        <f t="shared" si="14"/>
        <v>0</v>
      </c>
      <c r="AJ98" s="110">
        <f t="shared" si="15"/>
        <v>0</v>
      </c>
      <c r="AK98" s="111"/>
    </row>
    <row r="99" s="97" customFormat="1" ht="21" customHeight="1" spans="1:37">
      <c r="A99" s="109">
        <v>94</v>
      </c>
      <c r="B99" s="109" t="s">
        <v>20</v>
      </c>
      <c r="C99" s="114" t="s">
        <v>458</v>
      </c>
      <c r="D99" s="109" t="s">
        <v>566</v>
      </c>
      <c r="E99" s="114">
        <v>0</v>
      </c>
      <c r="F99" s="114">
        <v>0</v>
      </c>
      <c r="G99" s="114">
        <v>0</v>
      </c>
      <c r="H99" s="114">
        <v>0</v>
      </c>
      <c r="I99" s="114">
        <v>0</v>
      </c>
      <c r="J99" s="114">
        <v>0</v>
      </c>
      <c r="K99" s="114">
        <v>0</v>
      </c>
      <c r="L99" s="114">
        <v>0</v>
      </c>
      <c r="M99" s="114">
        <v>0</v>
      </c>
      <c r="N99" s="114">
        <v>0</v>
      </c>
      <c r="O99" s="114">
        <v>0</v>
      </c>
      <c r="P99" s="114">
        <v>0</v>
      </c>
      <c r="Q99" s="114">
        <v>0</v>
      </c>
      <c r="R99" s="114">
        <v>0</v>
      </c>
      <c r="S99" s="114">
        <v>0</v>
      </c>
      <c r="T99" s="114">
        <v>0</v>
      </c>
      <c r="U99" s="114">
        <v>0</v>
      </c>
      <c r="V99" s="114">
        <v>0</v>
      </c>
      <c r="W99" s="114">
        <v>0</v>
      </c>
      <c r="X99" s="114">
        <v>0</v>
      </c>
      <c r="Y99" s="114">
        <v>0</v>
      </c>
      <c r="Z99" s="114">
        <v>0</v>
      </c>
      <c r="AA99" s="114">
        <v>0</v>
      </c>
      <c r="AB99" s="114">
        <v>0</v>
      </c>
      <c r="AC99" s="114">
        <v>0</v>
      </c>
      <c r="AD99" s="114">
        <v>0</v>
      </c>
      <c r="AE99" s="114">
        <v>0</v>
      </c>
      <c r="AF99" s="114">
        <v>0</v>
      </c>
      <c r="AG99" s="114">
        <f t="shared" si="12"/>
        <v>0</v>
      </c>
      <c r="AH99" s="110">
        <f t="shared" si="13"/>
        <v>0</v>
      </c>
      <c r="AI99" s="110">
        <f t="shared" si="14"/>
        <v>0</v>
      </c>
      <c r="AJ99" s="110">
        <f t="shared" si="15"/>
        <v>0</v>
      </c>
      <c r="AK99" s="111"/>
    </row>
    <row r="100" s="97" customFormat="1" ht="21" customHeight="1" spans="1:37">
      <c r="A100" s="109">
        <v>95</v>
      </c>
      <c r="B100" s="109" t="s">
        <v>20</v>
      </c>
      <c r="C100" s="114" t="s">
        <v>458</v>
      </c>
      <c r="D100" s="109" t="s">
        <v>567</v>
      </c>
      <c r="E100" s="114">
        <v>0</v>
      </c>
      <c r="F100" s="114">
        <v>0</v>
      </c>
      <c r="G100" s="114">
        <v>0</v>
      </c>
      <c r="H100" s="114">
        <v>0</v>
      </c>
      <c r="I100" s="114">
        <v>0</v>
      </c>
      <c r="J100" s="114">
        <v>0</v>
      </c>
      <c r="K100" s="114">
        <v>0</v>
      </c>
      <c r="L100" s="114">
        <v>0</v>
      </c>
      <c r="M100" s="114">
        <v>0</v>
      </c>
      <c r="N100" s="114">
        <v>0</v>
      </c>
      <c r="O100" s="114">
        <v>0</v>
      </c>
      <c r="P100" s="114">
        <v>0</v>
      </c>
      <c r="Q100" s="114">
        <v>0</v>
      </c>
      <c r="R100" s="114">
        <v>0</v>
      </c>
      <c r="S100" s="114">
        <v>0</v>
      </c>
      <c r="T100" s="114">
        <v>0</v>
      </c>
      <c r="U100" s="111">
        <v>0</v>
      </c>
      <c r="V100" s="111">
        <v>0</v>
      </c>
      <c r="W100" s="111">
        <v>0</v>
      </c>
      <c r="X100" s="111">
        <v>0</v>
      </c>
      <c r="Y100" s="111">
        <v>0</v>
      </c>
      <c r="Z100" s="111">
        <v>0</v>
      </c>
      <c r="AA100" s="111">
        <v>0</v>
      </c>
      <c r="AB100" s="111">
        <v>0</v>
      </c>
      <c r="AC100" s="111">
        <v>0</v>
      </c>
      <c r="AD100" s="111">
        <v>0</v>
      </c>
      <c r="AE100" s="111">
        <v>0</v>
      </c>
      <c r="AF100" s="111">
        <v>0</v>
      </c>
      <c r="AG100" s="114">
        <f t="shared" si="12"/>
        <v>0</v>
      </c>
      <c r="AH100" s="110">
        <f t="shared" si="13"/>
        <v>0</v>
      </c>
      <c r="AI100" s="110">
        <f t="shared" si="14"/>
        <v>0</v>
      </c>
      <c r="AJ100" s="110">
        <f t="shared" si="15"/>
        <v>0</v>
      </c>
      <c r="AK100" s="111"/>
    </row>
    <row r="101" s="97" customFormat="1" ht="21" customHeight="1" spans="1:37">
      <c r="A101" s="109">
        <v>96</v>
      </c>
      <c r="B101" s="109" t="s">
        <v>20</v>
      </c>
      <c r="C101" s="114" t="s">
        <v>458</v>
      </c>
      <c r="D101" s="109" t="s">
        <v>568</v>
      </c>
      <c r="E101" s="114">
        <v>0</v>
      </c>
      <c r="F101" s="114">
        <v>0</v>
      </c>
      <c r="G101" s="114">
        <v>0</v>
      </c>
      <c r="H101" s="114">
        <v>0</v>
      </c>
      <c r="I101" s="109">
        <v>3</v>
      </c>
      <c r="J101" s="109">
        <v>23.3</v>
      </c>
      <c r="K101" s="109">
        <v>19.8</v>
      </c>
      <c r="L101" s="109">
        <v>19.8</v>
      </c>
      <c r="M101" s="114">
        <v>0</v>
      </c>
      <c r="N101" s="114">
        <v>0</v>
      </c>
      <c r="O101" s="114">
        <v>0</v>
      </c>
      <c r="P101" s="114">
        <v>0</v>
      </c>
      <c r="Q101" s="109">
        <v>4</v>
      </c>
      <c r="R101" s="109">
        <v>5.3595</v>
      </c>
      <c r="S101" s="109">
        <v>5.3595</v>
      </c>
      <c r="T101" s="109">
        <v>5.3595</v>
      </c>
      <c r="U101" s="114">
        <v>0</v>
      </c>
      <c r="V101" s="114">
        <v>0</v>
      </c>
      <c r="W101" s="114">
        <v>0</v>
      </c>
      <c r="X101" s="114">
        <v>0</v>
      </c>
      <c r="Y101" s="114">
        <v>0</v>
      </c>
      <c r="Z101" s="114">
        <v>0</v>
      </c>
      <c r="AA101" s="114">
        <v>0</v>
      </c>
      <c r="AB101" s="114">
        <v>0</v>
      </c>
      <c r="AC101" s="114">
        <v>0</v>
      </c>
      <c r="AD101" s="114">
        <v>0</v>
      </c>
      <c r="AE101" s="114">
        <v>0</v>
      </c>
      <c r="AF101" s="114">
        <v>0</v>
      </c>
      <c r="AG101" s="114">
        <f t="shared" si="12"/>
        <v>7</v>
      </c>
      <c r="AH101" s="110">
        <f t="shared" si="13"/>
        <v>28.6595</v>
      </c>
      <c r="AI101" s="110">
        <f t="shared" si="14"/>
        <v>25.1595</v>
      </c>
      <c r="AJ101" s="110">
        <f t="shared" si="15"/>
        <v>25.1595</v>
      </c>
      <c r="AK101" s="111"/>
    </row>
    <row r="102" s="97" customFormat="1" ht="21" customHeight="1" spans="1:37">
      <c r="A102" s="109">
        <v>97</v>
      </c>
      <c r="B102" s="109" t="s">
        <v>20</v>
      </c>
      <c r="C102" s="114" t="s">
        <v>458</v>
      </c>
      <c r="D102" s="109" t="s">
        <v>569</v>
      </c>
      <c r="E102" s="114">
        <v>0</v>
      </c>
      <c r="F102" s="114">
        <v>0</v>
      </c>
      <c r="G102" s="114">
        <v>0</v>
      </c>
      <c r="H102" s="114">
        <v>0</v>
      </c>
      <c r="I102" s="109">
        <v>0</v>
      </c>
      <c r="J102" s="109">
        <v>0</v>
      </c>
      <c r="K102" s="109">
        <v>0</v>
      </c>
      <c r="L102" s="109">
        <v>0</v>
      </c>
      <c r="M102" s="114">
        <v>0</v>
      </c>
      <c r="N102" s="114">
        <v>0</v>
      </c>
      <c r="O102" s="114">
        <v>0</v>
      </c>
      <c r="P102" s="114">
        <v>0</v>
      </c>
      <c r="Q102" s="109">
        <v>1</v>
      </c>
      <c r="R102" s="109">
        <v>0.51</v>
      </c>
      <c r="S102" s="109">
        <v>0.51</v>
      </c>
      <c r="T102" s="109">
        <v>0.51</v>
      </c>
      <c r="U102" s="111">
        <v>0</v>
      </c>
      <c r="V102" s="111">
        <v>0</v>
      </c>
      <c r="W102" s="111">
        <v>0</v>
      </c>
      <c r="X102" s="111">
        <v>0</v>
      </c>
      <c r="Y102" s="111">
        <v>0</v>
      </c>
      <c r="Z102" s="111">
        <v>0</v>
      </c>
      <c r="AA102" s="111">
        <v>0</v>
      </c>
      <c r="AB102" s="111">
        <v>0</v>
      </c>
      <c r="AC102" s="111">
        <v>0</v>
      </c>
      <c r="AD102" s="111">
        <v>0</v>
      </c>
      <c r="AE102" s="111">
        <v>0</v>
      </c>
      <c r="AF102" s="111">
        <v>0</v>
      </c>
      <c r="AG102" s="114">
        <f t="shared" si="12"/>
        <v>1</v>
      </c>
      <c r="AH102" s="110">
        <f t="shared" si="13"/>
        <v>0.51</v>
      </c>
      <c r="AI102" s="110">
        <f t="shared" si="14"/>
        <v>0.51</v>
      </c>
      <c r="AJ102" s="110">
        <f t="shared" si="15"/>
        <v>0.51</v>
      </c>
      <c r="AK102" s="111"/>
    </row>
    <row r="103" s="97" customFormat="1" ht="21" customHeight="1" spans="1:37">
      <c r="A103" s="109">
        <v>98</v>
      </c>
      <c r="B103" s="109" t="s">
        <v>20</v>
      </c>
      <c r="C103" s="114" t="s">
        <v>458</v>
      </c>
      <c r="D103" s="113" t="s">
        <v>570</v>
      </c>
      <c r="E103" s="109">
        <v>2</v>
      </c>
      <c r="F103" s="109">
        <v>0.893</v>
      </c>
      <c r="G103" s="109">
        <v>0</v>
      </c>
      <c r="H103" s="109">
        <v>0</v>
      </c>
      <c r="I103" s="109">
        <v>0</v>
      </c>
      <c r="J103" s="109">
        <v>0</v>
      </c>
      <c r="K103" s="109">
        <v>0</v>
      </c>
      <c r="L103" s="109">
        <v>0</v>
      </c>
      <c r="M103" s="109">
        <v>0</v>
      </c>
      <c r="N103" s="109">
        <v>0</v>
      </c>
      <c r="O103" s="109">
        <v>0</v>
      </c>
      <c r="P103" s="109">
        <v>0</v>
      </c>
      <c r="Q103" s="109">
        <v>1</v>
      </c>
      <c r="R103" s="109">
        <v>0.35604</v>
      </c>
      <c r="S103" s="109">
        <v>0.35604</v>
      </c>
      <c r="T103" s="109">
        <v>0.35604</v>
      </c>
      <c r="U103" s="109">
        <v>1</v>
      </c>
      <c r="V103" s="112">
        <v>0.548</v>
      </c>
      <c r="W103" s="112">
        <v>0</v>
      </c>
      <c r="X103" s="109">
        <v>0</v>
      </c>
      <c r="Y103" s="109">
        <v>0</v>
      </c>
      <c r="Z103" s="109">
        <v>0</v>
      </c>
      <c r="AA103" s="109">
        <v>0</v>
      </c>
      <c r="AB103" s="109">
        <v>0</v>
      </c>
      <c r="AC103" s="109">
        <v>0</v>
      </c>
      <c r="AD103" s="109">
        <v>0</v>
      </c>
      <c r="AE103" s="109">
        <v>0</v>
      </c>
      <c r="AF103" s="109">
        <v>0</v>
      </c>
      <c r="AG103" s="114">
        <f t="shared" si="12"/>
        <v>4</v>
      </c>
      <c r="AH103" s="110">
        <f t="shared" si="13"/>
        <v>1.79704</v>
      </c>
      <c r="AI103" s="110">
        <f t="shared" si="14"/>
        <v>0.35604</v>
      </c>
      <c r="AJ103" s="110">
        <f t="shared" si="15"/>
        <v>0.35604</v>
      </c>
      <c r="AK103" s="111"/>
    </row>
    <row r="104" s="97" customFormat="1" ht="21" customHeight="1" spans="1:37">
      <c r="A104" s="109">
        <v>99</v>
      </c>
      <c r="B104" s="109" t="s">
        <v>20</v>
      </c>
      <c r="C104" s="114" t="s">
        <v>458</v>
      </c>
      <c r="D104" s="109" t="s">
        <v>571</v>
      </c>
      <c r="E104" s="109">
        <v>0</v>
      </c>
      <c r="F104" s="109">
        <v>0</v>
      </c>
      <c r="G104" s="109">
        <v>0</v>
      </c>
      <c r="H104" s="109">
        <v>0</v>
      </c>
      <c r="I104" s="109">
        <v>0</v>
      </c>
      <c r="J104" s="109">
        <v>0</v>
      </c>
      <c r="K104" s="109">
        <v>0</v>
      </c>
      <c r="L104" s="109">
        <v>0</v>
      </c>
      <c r="M104" s="109">
        <v>0</v>
      </c>
      <c r="N104" s="109">
        <v>0</v>
      </c>
      <c r="O104" s="109">
        <v>0</v>
      </c>
      <c r="P104" s="109">
        <v>0</v>
      </c>
      <c r="Q104" s="109">
        <v>2</v>
      </c>
      <c r="R104" s="109">
        <v>1.14</v>
      </c>
      <c r="S104" s="109">
        <v>1.14</v>
      </c>
      <c r="T104" s="109">
        <v>1.14</v>
      </c>
      <c r="U104" s="109">
        <v>0</v>
      </c>
      <c r="V104" s="109">
        <v>0</v>
      </c>
      <c r="W104" s="112">
        <v>0</v>
      </c>
      <c r="X104" s="109">
        <v>0</v>
      </c>
      <c r="Y104" s="109">
        <v>0</v>
      </c>
      <c r="Z104" s="109">
        <v>0</v>
      </c>
      <c r="AA104" s="109">
        <v>0</v>
      </c>
      <c r="AB104" s="109">
        <v>0</v>
      </c>
      <c r="AC104" s="109">
        <v>0</v>
      </c>
      <c r="AD104" s="109">
        <v>0</v>
      </c>
      <c r="AE104" s="109">
        <v>0</v>
      </c>
      <c r="AF104" s="109">
        <v>0</v>
      </c>
      <c r="AG104" s="114">
        <f t="shared" si="12"/>
        <v>2</v>
      </c>
      <c r="AH104" s="110">
        <f t="shared" si="13"/>
        <v>1.14</v>
      </c>
      <c r="AI104" s="110">
        <f t="shared" si="14"/>
        <v>1.14</v>
      </c>
      <c r="AJ104" s="110">
        <f t="shared" si="15"/>
        <v>1.14</v>
      </c>
      <c r="AK104" s="111"/>
    </row>
    <row r="105" s="97" customFormat="1" ht="21" customHeight="1" spans="1:37">
      <c r="A105" s="109">
        <v>100</v>
      </c>
      <c r="B105" s="109" t="s">
        <v>20</v>
      </c>
      <c r="C105" s="114" t="s">
        <v>458</v>
      </c>
      <c r="D105" s="109" t="s">
        <v>572</v>
      </c>
      <c r="E105" s="109">
        <v>0</v>
      </c>
      <c r="F105" s="109">
        <v>0</v>
      </c>
      <c r="G105" s="109">
        <v>0</v>
      </c>
      <c r="H105" s="109">
        <v>0</v>
      </c>
      <c r="I105" s="114">
        <v>1</v>
      </c>
      <c r="J105" s="114">
        <v>8.7</v>
      </c>
      <c r="K105" s="109">
        <v>0</v>
      </c>
      <c r="L105" s="109">
        <v>0</v>
      </c>
      <c r="M105" s="109">
        <v>0</v>
      </c>
      <c r="N105" s="109">
        <v>0</v>
      </c>
      <c r="O105" s="109">
        <v>0</v>
      </c>
      <c r="P105" s="109">
        <v>0</v>
      </c>
      <c r="Q105" s="114">
        <v>2</v>
      </c>
      <c r="R105" s="114">
        <v>0.35</v>
      </c>
      <c r="S105" s="114">
        <v>0.35</v>
      </c>
      <c r="T105" s="114">
        <v>0.35</v>
      </c>
      <c r="U105" s="114">
        <v>0</v>
      </c>
      <c r="V105" s="114">
        <v>0</v>
      </c>
      <c r="W105" s="112">
        <v>0</v>
      </c>
      <c r="X105" s="109">
        <v>0</v>
      </c>
      <c r="Y105" s="109">
        <v>0</v>
      </c>
      <c r="Z105" s="109">
        <v>0</v>
      </c>
      <c r="AA105" s="109">
        <v>0</v>
      </c>
      <c r="AB105" s="109">
        <v>0</v>
      </c>
      <c r="AC105" s="114">
        <v>1</v>
      </c>
      <c r="AD105" s="114">
        <v>0.5</v>
      </c>
      <c r="AE105" s="114">
        <v>0.5</v>
      </c>
      <c r="AF105" s="114">
        <v>0.5</v>
      </c>
      <c r="AG105" s="114">
        <f t="shared" si="12"/>
        <v>4</v>
      </c>
      <c r="AH105" s="110">
        <f t="shared" si="13"/>
        <v>9.55</v>
      </c>
      <c r="AI105" s="110">
        <f t="shared" si="14"/>
        <v>0.85</v>
      </c>
      <c r="AJ105" s="110">
        <f t="shared" si="15"/>
        <v>0.85</v>
      </c>
      <c r="AK105" s="111"/>
    </row>
    <row r="106" s="97" customFormat="1" ht="36" customHeight="1" spans="1:37">
      <c r="A106" s="134" t="s">
        <v>31</v>
      </c>
      <c r="B106" s="134"/>
      <c r="C106" s="134"/>
      <c r="D106" s="134"/>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7"/>
      <c r="AH106" s="137"/>
      <c r="AI106" s="137"/>
      <c r="AJ106" s="137"/>
      <c r="AK106" s="137"/>
    </row>
    <row r="107" s="98" customFormat="1" ht="36" customHeight="1" spans="1:37">
      <c r="A107" s="115">
        <v>101</v>
      </c>
      <c r="B107" s="115" t="s">
        <v>20</v>
      </c>
      <c r="C107" s="115" t="s">
        <v>20</v>
      </c>
      <c r="D107" s="115" t="s">
        <v>20</v>
      </c>
      <c r="E107" s="131">
        <v>0</v>
      </c>
      <c r="F107" s="131">
        <v>0</v>
      </c>
      <c r="G107" s="131">
        <v>0</v>
      </c>
      <c r="H107" s="131">
        <v>0</v>
      </c>
      <c r="I107" s="131">
        <v>0</v>
      </c>
      <c r="J107" s="131">
        <v>0</v>
      </c>
      <c r="K107" s="131">
        <v>0</v>
      </c>
      <c r="L107" s="131">
        <v>0</v>
      </c>
      <c r="M107" s="131">
        <v>0</v>
      </c>
      <c r="N107" s="131">
        <v>0</v>
      </c>
      <c r="O107" s="131">
        <v>0</v>
      </c>
      <c r="P107" s="131">
        <v>0</v>
      </c>
      <c r="Q107" s="131">
        <v>0</v>
      </c>
      <c r="R107" s="131">
        <v>0</v>
      </c>
      <c r="S107" s="131">
        <v>0</v>
      </c>
      <c r="T107" s="131">
        <v>0</v>
      </c>
      <c r="U107" s="131">
        <v>0</v>
      </c>
      <c r="V107" s="131">
        <v>0</v>
      </c>
      <c r="W107" s="131">
        <v>0</v>
      </c>
      <c r="X107" s="131">
        <v>0</v>
      </c>
      <c r="Y107" s="131">
        <v>1</v>
      </c>
      <c r="Z107" s="131">
        <v>300</v>
      </c>
      <c r="AA107" s="131">
        <v>300</v>
      </c>
      <c r="AB107" s="131">
        <v>300</v>
      </c>
      <c r="AC107" s="131">
        <v>0</v>
      </c>
      <c r="AD107" s="131">
        <v>0</v>
      </c>
      <c r="AE107" s="131">
        <v>0</v>
      </c>
      <c r="AF107" s="131">
        <v>0</v>
      </c>
      <c r="AG107" s="109">
        <v>1</v>
      </c>
      <c r="AH107" s="109">
        <v>300</v>
      </c>
      <c r="AI107" s="109">
        <v>300</v>
      </c>
      <c r="AJ107" s="109">
        <v>300</v>
      </c>
      <c r="AK107" s="109"/>
    </row>
    <row r="108" ht="38.25" customHeight="1" spans="1:37">
      <c r="A108" s="135" t="s">
        <v>32</v>
      </c>
      <c r="B108" s="136"/>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row>
    <row r="109" spans="1:1">
      <c r="A109" s="7"/>
    </row>
    <row r="110" spans="1:1">
      <c r="A110" s="7"/>
    </row>
    <row r="111" spans="1:1">
      <c r="A111" s="7"/>
    </row>
    <row r="112" spans="1:1">
      <c r="A112" s="7"/>
    </row>
  </sheetData>
  <autoFilter ref="A5:AK108">
    <extLst/>
  </autoFilter>
  <mergeCells count="18">
    <mergeCell ref="A1:B1"/>
    <mergeCell ref="A2:AJ2"/>
    <mergeCell ref="A3:E3"/>
    <mergeCell ref="E4:H4"/>
    <mergeCell ref="I4:L4"/>
    <mergeCell ref="M4:P4"/>
    <mergeCell ref="Q4:T4"/>
    <mergeCell ref="U4:X4"/>
    <mergeCell ref="Y4:AB4"/>
    <mergeCell ref="AC4:AF4"/>
    <mergeCell ref="AG4:AJ4"/>
    <mergeCell ref="A106:D106"/>
    <mergeCell ref="A108:AK108"/>
    <mergeCell ref="A4:A5"/>
    <mergeCell ref="B4:B5"/>
    <mergeCell ref="C4:C5"/>
    <mergeCell ref="D4:D5"/>
    <mergeCell ref="AK4:AK5"/>
  </mergeCells>
  <pageMargins left="0.275" right="0.236111111111111" top="0.60625" bottom="0.2125" header="0.511805555555556" footer="0.511805555555556"/>
  <pageSetup paperSize="8" scale="65"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25"/>
  <sheetViews>
    <sheetView tabSelected="1" topLeftCell="K7" workbookViewId="0">
      <selection activeCell="X138" sqref="X138"/>
    </sheetView>
  </sheetViews>
  <sheetFormatPr defaultColWidth="9" defaultRowHeight="13.5"/>
  <cols>
    <col min="1" max="1" width="4.125" customWidth="1"/>
    <col min="2" max="3" width="8.125" customWidth="1"/>
    <col min="5" max="5" width="11.625" customWidth="1"/>
    <col min="6" max="6" width="11.25" customWidth="1"/>
    <col min="7" max="7" width="7.5" customWidth="1"/>
    <col min="8" max="8" width="17.375" customWidth="1"/>
    <col min="10" max="10" width="18" customWidth="1"/>
    <col min="11" max="11" width="10.25" customWidth="1"/>
    <col min="12" max="12" width="10.5" customWidth="1"/>
    <col min="14" max="14" width="9.375"/>
    <col min="15" max="15" width="5.375" customWidth="1"/>
    <col min="16" max="16" width="5.25" customWidth="1"/>
    <col min="17" max="17" width="5.375" customWidth="1"/>
    <col min="18" max="18" width="5.125" customWidth="1"/>
    <col min="19" max="19" width="8.125" customWidth="1"/>
    <col min="21" max="22" width="9.375"/>
    <col min="23" max="23" width="13.375" customWidth="1"/>
    <col min="25" max="25" width="6.75" style="7" customWidth="1"/>
    <col min="26" max="26" width="7.5" customWidth="1"/>
    <col min="27" max="27" width="5.75" customWidth="1"/>
    <col min="28" max="28" width="5.875" customWidth="1"/>
    <col min="29" max="29" width="7.5" customWidth="1"/>
    <col min="30" max="30" width="14.625" customWidth="1"/>
    <col min="31" max="31" width="18" customWidth="1"/>
    <col min="32" max="32" width="11" customWidth="1"/>
    <col min="33" max="33" width="12.25" customWidth="1"/>
  </cols>
  <sheetData>
    <row r="1" ht="21" customHeight="1" spans="1:2">
      <c r="A1" s="8" t="s">
        <v>33</v>
      </c>
      <c r="B1" s="8"/>
    </row>
    <row r="2" ht="22.5" customHeight="1" spans="1:18">
      <c r="A2" s="9"/>
      <c r="B2" s="9"/>
      <c r="C2" s="9"/>
      <c r="D2" s="9"/>
      <c r="E2" s="9"/>
      <c r="F2" s="9"/>
      <c r="G2" s="9"/>
      <c r="H2" s="9"/>
      <c r="I2" s="9"/>
      <c r="J2" s="9"/>
      <c r="K2" s="9"/>
      <c r="L2" s="9"/>
      <c r="M2" s="9"/>
      <c r="N2" s="9"/>
      <c r="O2" s="9"/>
      <c r="P2" s="9"/>
      <c r="Q2" s="9"/>
      <c r="R2" s="9"/>
    </row>
    <row r="3" s="1" customFormat="1" ht="36.75" customHeight="1" spans="1:34">
      <c r="A3" s="10" t="s">
        <v>573</v>
      </c>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1" customFormat="1" ht="23.1" customHeight="1" spans="1:34">
      <c r="A4" s="13" t="s">
        <v>574</v>
      </c>
      <c r="B4" s="13"/>
      <c r="C4" s="13"/>
      <c r="D4" s="13"/>
      <c r="E4" s="13"/>
      <c r="F4" s="14"/>
      <c r="G4" s="14"/>
      <c r="H4" s="14"/>
      <c r="I4" s="14"/>
      <c r="J4" s="14"/>
      <c r="K4" s="14"/>
      <c r="L4" s="14"/>
      <c r="M4" s="14"/>
      <c r="N4" s="14"/>
      <c r="O4" s="14"/>
      <c r="P4" s="14"/>
      <c r="Q4" s="14"/>
      <c r="R4" s="14"/>
      <c r="S4" s="14"/>
      <c r="T4" s="14"/>
      <c r="U4" s="14"/>
      <c r="V4" s="14"/>
      <c r="W4" s="14"/>
      <c r="X4" s="14"/>
      <c r="Y4" s="14"/>
      <c r="Z4" s="14"/>
      <c r="AA4" s="14"/>
      <c r="AB4" s="14"/>
      <c r="AC4" s="14"/>
      <c r="AD4" s="37" t="s">
        <v>575</v>
      </c>
      <c r="AE4" s="37"/>
      <c r="AF4" s="37"/>
      <c r="AG4" s="37"/>
      <c r="AH4" s="37"/>
    </row>
    <row r="5" s="2" customFormat="1" ht="16.5" customHeight="1" spans="1:34">
      <c r="A5" s="15" t="s">
        <v>3</v>
      </c>
      <c r="B5" s="15" t="s">
        <v>37</v>
      </c>
      <c r="C5" s="15" t="s">
        <v>38</v>
      </c>
      <c r="D5" s="15" t="s">
        <v>39</v>
      </c>
      <c r="E5" s="15" t="s">
        <v>40</v>
      </c>
      <c r="F5" s="15" t="s">
        <v>41</v>
      </c>
      <c r="G5" s="15" t="s">
        <v>42</v>
      </c>
      <c r="H5" s="15" t="s">
        <v>43</v>
      </c>
      <c r="I5" s="15" t="s">
        <v>44</v>
      </c>
      <c r="J5" s="15" t="s">
        <v>45</v>
      </c>
      <c r="K5" s="15" t="s">
        <v>46</v>
      </c>
      <c r="L5" s="15" t="s">
        <v>47</v>
      </c>
      <c r="M5" s="23" t="s">
        <v>48</v>
      </c>
      <c r="N5" s="23"/>
      <c r="O5" s="23"/>
      <c r="P5" s="23"/>
      <c r="Q5" s="23"/>
      <c r="R5" s="23"/>
      <c r="S5" s="23"/>
      <c r="T5" s="23" t="s">
        <v>49</v>
      </c>
      <c r="U5" s="23" t="s">
        <v>50</v>
      </c>
      <c r="V5" s="23"/>
      <c r="W5" s="23"/>
      <c r="X5" s="23" t="s">
        <v>51</v>
      </c>
      <c r="Y5" s="23" t="s">
        <v>52</v>
      </c>
      <c r="Z5" s="23"/>
      <c r="AA5" s="23"/>
      <c r="AB5" s="23"/>
      <c r="AC5" s="23"/>
      <c r="AD5" s="15" t="s">
        <v>53</v>
      </c>
      <c r="AE5" s="15" t="s">
        <v>54</v>
      </c>
      <c r="AF5" s="15" t="s">
        <v>55</v>
      </c>
      <c r="AG5" s="15" t="s">
        <v>56</v>
      </c>
      <c r="AH5" s="15" t="s">
        <v>15</v>
      </c>
    </row>
    <row r="6" s="2" customFormat="1" ht="16.5" customHeight="1" spans="1:34">
      <c r="A6" s="15"/>
      <c r="B6" s="15"/>
      <c r="C6" s="15"/>
      <c r="D6" s="15"/>
      <c r="E6" s="15"/>
      <c r="F6" s="15"/>
      <c r="G6" s="15"/>
      <c r="H6" s="15"/>
      <c r="I6" s="15"/>
      <c r="J6" s="15"/>
      <c r="K6" s="15"/>
      <c r="L6" s="15"/>
      <c r="M6" s="24" t="s">
        <v>50</v>
      </c>
      <c r="N6" s="25"/>
      <c r="O6" s="25"/>
      <c r="P6" s="25"/>
      <c r="Q6" s="25"/>
      <c r="R6" s="31"/>
      <c r="S6" s="32" t="s">
        <v>17</v>
      </c>
      <c r="T6" s="23"/>
      <c r="U6" s="23"/>
      <c r="V6" s="23"/>
      <c r="W6" s="23"/>
      <c r="X6" s="23"/>
      <c r="Y6" s="23" t="s">
        <v>50</v>
      </c>
      <c r="Z6" s="23"/>
      <c r="AA6" s="23"/>
      <c r="AB6" s="23"/>
      <c r="AC6" s="23" t="s">
        <v>57</v>
      </c>
      <c r="AD6" s="15"/>
      <c r="AE6" s="15"/>
      <c r="AF6" s="15"/>
      <c r="AG6" s="15"/>
      <c r="AH6" s="15"/>
    </row>
    <row r="7" s="2" customFormat="1" ht="16.5" customHeight="1" spans="1:34">
      <c r="A7" s="15"/>
      <c r="B7" s="15"/>
      <c r="C7" s="15"/>
      <c r="D7" s="15"/>
      <c r="E7" s="15"/>
      <c r="F7" s="15"/>
      <c r="G7" s="15"/>
      <c r="H7" s="15"/>
      <c r="I7" s="15"/>
      <c r="J7" s="15"/>
      <c r="K7" s="15"/>
      <c r="L7" s="15"/>
      <c r="M7" s="23" t="s">
        <v>58</v>
      </c>
      <c r="N7" s="23"/>
      <c r="O7" s="23" t="s">
        <v>59</v>
      </c>
      <c r="P7" s="23"/>
      <c r="Q7" s="23" t="s">
        <v>60</v>
      </c>
      <c r="R7" s="23"/>
      <c r="S7" s="15"/>
      <c r="T7" s="23"/>
      <c r="U7" s="23"/>
      <c r="V7" s="23"/>
      <c r="W7" s="23"/>
      <c r="X7" s="23"/>
      <c r="Y7" s="23" t="s">
        <v>61</v>
      </c>
      <c r="Z7" s="23"/>
      <c r="AA7" s="23" t="s">
        <v>62</v>
      </c>
      <c r="AB7" s="23"/>
      <c r="AC7" s="23"/>
      <c r="AD7" s="15"/>
      <c r="AE7" s="15"/>
      <c r="AF7" s="15"/>
      <c r="AG7" s="15"/>
      <c r="AH7" s="15"/>
    </row>
    <row r="8" s="2" customFormat="1" ht="40" customHeight="1" spans="1:34">
      <c r="A8" s="16"/>
      <c r="B8" s="16"/>
      <c r="C8" s="16"/>
      <c r="D8" s="16"/>
      <c r="E8" s="16"/>
      <c r="F8" s="16"/>
      <c r="G8" s="16"/>
      <c r="H8" s="16"/>
      <c r="I8" s="16"/>
      <c r="J8" s="16"/>
      <c r="K8" s="16"/>
      <c r="L8" s="16"/>
      <c r="M8" s="23" t="s">
        <v>63</v>
      </c>
      <c r="N8" s="23" t="s">
        <v>64</v>
      </c>
      <c r="O8" s="23" t="s">
        <v>63</v>
      </c>
      <c r="P8" s="23" t="s">
        <v>64</v>
      </c>
      <c r="Q8" s="23" t="s">
        <v>63</v>
      </c>
      <c r="R8" s="23" t="s">
        <v>64</v>
      </c>
      <c r="S8" s="16"/>
      <c r="T8" s="23"/>
      <c r="U8" s="23" t="s">
        <v>65</v>
      </c>
      <c r="V8" s="23" t="s">
        <v>19</v>
      </c>
      <c r="W8" s="33" t="s">
        <v>66</v>
      </c>
      <c r="X8" s="23"/>
      <c r="Y8" s="23" t="s">
        <v>67</v>
      </c>
      <c r="Z8" s="23" t="s">
        <v>68</v>
      </c>
      <c r="AA8" s="23" t="s">
        <v>67</v>
      </c>
      <c r="AB8" s="23" t="s">
        <v>68</v>
      </c>
      <c r="AC8" s="23"/>
      <c r="AD8" s="16"/>
      <c r="AE8" s="16"/>
      <c r="AF8" s="16"/>
      <c r="AG8" s="16"/>
      <c r="AH8" s="16"/>
    </row>
    <row r="9" s="3" customFormat="1" ht="33.75" spans="1:34">
      <c r="A9" s="17">
        <v>1</v>
      </c>
      <c r="B9" s="17" t="s">
        <v>20</v>
      </c>
      <c r="C9" s="17" t="s">
        <v>21</v>
      </c>
      <c r="D9" s="17" t="s">
        <v>25</v>
      </c>
      <c r="E9" s="17" t="s">
        <v>445</v>
      </c>
      <c r="F9" s="17" t="s">
        <v>10</v>
      </c>
      <c r="G9" s="17" t="s">
        <v>99</v>
      </c>
      <c r="H9" s="17" t="s">
        <v>446</v>
      </c>
      <c r="I9" s="17" t="s">
        <v>25</v>
      </c>
      <c r="J9" s="17" t="s">
        <v>447</v>
      </c>
      <c r="K9" s="26">
        <v>43497</v>
      </c>
      <c r="L9" s="26">
        <v>43525</v>
      </c>
      <c r="M9" s="17" t="s">
        <v>135</v>
      </c>
      <c r="N9" s="17">
        <v>1.6</v>
      </c>
      <c r="O9" s="17"/>
      <c r="P9" s="17"/>
      <c r="Q9" s="17"/>
      <c r="R9" s="17"/>
      <c r="S9" s="17">
        <v>1.6</v>
      </c>
      <c r="T9" s="17" t="s">
        <v>75</v>
      </c>
      <c r="U9" s="17">
        <v>1.6</v>
      </c>
      <c r="V9" s="17">
        <v>1.6</v>
      </c>
      <c r="W9" s="34">
        <v>1</v>
      </c>
      <c r="X9" s="17" t="s">
        <v>448</v>
      </c>
      <c r="Y9" s="17" t="s">
        <v>124</v>
      </c>
      <c r="Z9" s="17">
        <v>108</v>
      </c>
      <c r="AA9" s="17"/>
      <c r="AB9" s="17"/>
      <c r="AC9" s="17">
        <v>108</v>
      </c>
      <c r="AD9" s="17" t="s">
        <v>449</v>
      </c>
      <c r="AE9" s="17" t="s">
        <v>78</v>
      </c>
      <c r="AF9" s="17"/>
      <c r="AG9" s="17"/>
      <c r="AH9" s="17"/>
    </row>
    <row r="10" s="3" customFormat="1" ht="33.75" spans="1:34">
      <c r="A10" s="17">
        <v>2</v>
      </c>
      <c r="B10" s="17" t="s">
        <v>20</v>
      </c>
      <c r="C10" s="17" t="s">
        <v>21</v>
      </c>
      <c r="D10" s="17" t="s">
        <v>26</v>
      </c>
      <c r="E10" s="17" t="s">
        <v>445</v>
      </c>
      <c r="F10" s="17" t="s">
        <v>10</v>
      </c>
      <c r="G10" s="17" t="s">
        <v>99</v>
      </c>
      <c r="H10" s="17" t="s">
        <v>446</v>
      </c>
      <c r="I10" s="17" t="s">
        <v>26</v>
      </c>
      <c r="J10" s="17" t="s">
        <v>447</v>
      </c>
      <c r="K10" s="26">
        <v>43497</v>
      </c>
      <c r="L10" s="26">
        <v>43525</v>
      </c>
      <c r="M10" s="17" t="s">
        <v>135</v>
      </c>
      <c r="N10" s="17">
        <v>1.3</v>
      </c>
      <c r="O10" s="17"/>
      <c r="P10" s="17"/>
      <c r="Q10" s="17"/>
      <c r="R10" s="17"/>
      <c r="S10" s="17">
        <v>1.3</v>
      </c>
      <c r="T10" s="17" t="s">
        <v>75</v>
      </c>
      <c r="U10" s="17">
        <v>1.3</v>
      </c>
      <c r="V10" s="17">
        <v>1.3</v>
      </c>
      <c r="W10" s="34">
        <v>1</v>
      </c>
      <c r="X10" s="17" t="s">
        <v>448</v>
      </c>
      <c r="Y10" s="17" t="s">
        <v>124</v>
      </c>
      <c r="Z10" s="17">
        <v>79</v>
      </c>
      <c r="AA10" s="17"/>
      <c r="AB10" s="17"/>
      <c r="AC10" s="17">
        <v>79</v>
      </c>
      <c r="AD10" s="17" t="s">
        <v>449</v>
      </c>
      <c r="AE10" s="17" t="s">
        <v>78</v>
      </c>
      <c r="AF10" s="17"/>
      <c r="AG10" s="17"/>
      <c r="AH10" s="17"/>
    </row>
    <row r="11" s="3" customFormat="1" ht="33.75" spans="1:34">
      <c r="A11" s="17">
        <v>3</v>
      </c>
      <c r="B11" s="17" t="s">
        <v>20</v>
      </c>
      <c r="C11" s="17" t="s">
        <v>21</v>
      </c>
      <c r="D11" s="17" t="s">
        <v>450</v>
      </c>
      <c r="E11" s="17" t="s">
        <v>445</v>
      </c>
      <c r="F11" s="17" t="s">
        <v>10</v>
      </c>
      <c r="G11" s="17" t="s">
        <v>99</v>
      </c>
      <c r="H11" s="17" t="s">
        <v>446</v>
      </c>
      <c r="I11" s="17" t="s">
        <v>450</v>
      </c>
      <c r="J11" s="17" t="s">
        <v>447</v>
      </c>
      <c r="K11" s="26">
        <v>43497</v>
      </c>
      <c r="L11" s="26">
        <v>43525</v>
      </c>
      <c r="M11" s="17" t="s">
        <v>135</v>
      </c>
      <c r="N11" s="17">
        <v>1.75</v>
      </c>
      <c r="O11" s="17"/>
      <c r="P11" s="17"/>
      <c r="Q11" s="17"/>
      <c r="R11" s="17"/>
      <c r="S11" s="17">
        <v>1.75</v>
      </c>
      <c r="T11" s="17" t="s">
        <v>75</v>
      </c>
      <c r="U11" s="17">
        <v>1.75</v>
      </c>
      <c r="V11" s="17">
        <v>1.75</v>
      </c>
      <c r="W11" s="34">
        <v>1</v>
      </c>
      <c r="X11" s="17" t="s">
        <v>448</v>
      </c>
      <c r="Y11" s="17" t="s">
        <v>124</v>
      </c>
      <c r="Z11" s="17">
        <v>83</v>
      </c>
      <c r="AA11" s="17"/>
      <c r="AB11" s="17"/>
      <c r="AC11" s="17">
        <v>83</v>
      </c>
      <c r="AD11" s="17" t="s">
        <v>449</v>
      </c>
      <c r="AE11" s="17" t="s">
        <v>78</v>
      </c>
      <c r="AF11" s="17"/>
      <c r="AG11" s="17"/>
      <c r="AH11" s="17"/>
    </row>
    <row r="12" s="3" customFormat="1" ht="33.75" spans="1:34">
      <c r="A12" s="17">
        <v>4</v>
      </c>
      <c r="B12" s="17" t="s">
        <v>20</v>
      </c>
      <c r="C12" s="17" t="s">
        <v>21</v>
      </c>
      <c r="D12" s="17" t="s">
        <v>28</v>
      </c>
      <c r="E12" s="17" t="s">
        <v>445</v>
      </c>
      <c r="F12" s="17" t="s">
        <v>10</v>
      </c>
      <c r="G12" s="17" t="s">
        <v>99</v>
      </c>
      <c r="H12" s="17" t="s">
        <v>446</v>
      </c>
      <c r="I12" s="17" t="s">
        <v>28</v>
      </c>
      <c r="J12" s="17" t="s">
        <v>447</v>
      </c>
      <c r="K12" s="26">
        <v>43497</v>
      </c>
      <c r="L12" s="26">
        <v>43525</v>
      </c>
      <c r="M12" s="17" t="s">
        <v>135</v>
      </c>
      <c r="N12" s="17">
        <v>1.45</v>
      </c>
      <c r="O12" s="17"/>
      <c r="P12" s="17"/>
      <c r="Q12" s="17"/>
      <c r="R12" s="17"/>
      <c r="S12" s="17">
        <v>1.45</v>
      </c>
      <c r="T12" s="17" t="s">
        <v>75</v>
      </c>
      <c r="U12" s="17">
        <v>1.45</v>
      </c>
      <c r="V12" s="17">
        <v>1.45</v>
      </c>
      <c r="W12" s="34">
        <v>1</v>
      </c>
      <c r="X12" s="17" t="s">
        <v>448</v>
      </c>
      <c r="Y12" s="17" t="s">
        <v>124</v>
      </c>
      <c r="Z12" s="17">
        <v>114</v>
      </c>
      <c r="AA12" s="17"/>
      <c r="AB12" s="17"/>
      <c r="AC12" s="17">
        <v>114</v>
      </c>
      <c r="AD12" s="17" t="s">
        <v>449</v>
      </c>
      <c r="AE12" s="17" t="s">
        <v>78</v>
      </c>
      <c r="AF12" s="17"/>
      <c r="AG12" s="17"/>
      <c r="AH12" s="17"/>
    </row>
    <row r="13" s="3" customFormat="1" ht="33.75" spans="1:34">
      <c r="A13" s="17">
        <v>5</v>
      </c>
      <c r="B13" s="17" t="s">
        <v>20</v>
      </c>
      <c r="C13" s="17" t="s">
        <v>21</v>
      </c>
      <c r="D13" s="17" t="s">
        <v>24</v>
      </c>
      <c r="E13" s="17" t="s">
        <v>445</v>
      </c>
      <c r="F13" s="17" t="s">
        <v>10</v>
      </c>
      <c r="G13" s="17" t="s">
        <v>99</v>
      </c>
      <c r="H13" s="17" t="s">
        <v>451</v>
      </c>
      <c r="I13" s="17" t="s">
        <v>24</v>
      </c>
      <c r="J13" s="17" t="s">
        <v>447</v>
      </c>
      <c r="K13" s="26">
        <v>43497</v>
      </c>
      <c r="L13" s="26">
        <v>43525</v>
      </c>
      <c r="M13" s="17" t="s">
        <v>135</v>
      </c>
      <c r="N13" s="17">
        <v>1.17</v>
      </c>
      <c r="O13" s="17"/>
      <c r="P13" s="17"/>
      <c r="Q13" s="17"/>
      <c r="R13" s="17"/>
      <c r="S13" s="17">
        <v>1.17</v>
      </c>
      <c r="T13" s="17" t="s">
        <v>75</v>
      </c>
      <c r="U13" s="17">
        <v>1.17</v>
      </c>
      <c r="V13" s="17">
        <v>1.17</v>
      </c>
      <c r="W13" s="34">
        <v>1</v>
      </c>
      <c r="X13" s="17" t="s">
        <v>136</v>
      </c>
      <c r="Y13" s="17" t="s">
        <v>124</v>
      </c>
      <c r="Z13" s="17">
        <v>111</v>
      </c>
      <c r="AA13" s="17"/>
      <c r="AB13" s="17"/>
      <c r="AC13" s="17">
        <v>111</v>
      </c>
      <c r="AD13" s="17" t="s">
        <v>449</v>
      </c>
      <c r="AE13" s="17" t="s">
        <v>78</v>
      </c>
      <c r="AF13" s="17"/>
      <c r="AG13" s="17"/>
      <c r="AH13" s="17"/>
    </row>
    <row r="14" s="3" customFormat="1" ht="33.75" spans="1:34">
      <c r="A14" s="17">
        <v>6</v>
      </c>
      <c r="B14" s="17" t="s">
        <v>20</v>
      </c>
      <c r="C14" s="17" t="s">
        <v>21</v>
      </c>
      <c r="D14" s="17" t="s">
        <v>23</v>
      </c>
      <c r="E14" s="17" t="s">
        <v>445</v>
      </c>
      <c r="F14" s="17" t="s">
        <v>10</v>
      </c>
      <c r="G14" s="17" t="s">
        <v>99</v>
      </c>
      <c r="H14" s="17" t="s">
        <v>452</v>
      </c>
      <c r="I14" s="17" t="s">
        <v>23</v>
      </c>
      <c r="J14" s="17" t="s">
        <v>447</v>
      </c>
      <c r="K14" s="26">
        <v>43497</v>
      </c>
      <c r="L14" s="26">
        <v>43525</v>
      </c>
      <c r="M14" s="17" t="s">
        <v>135</v>
      </c>
      <c r="N14" s="17">
        <v>0.4</v>
      </c>
      <c r="O14" s="17"/>
      <c r="P14" s="17"/>
      <c r="Q14" s="17"/>
      <c r="R14" s="17"/>
      <c r="S14" s="17">
        <v>0.4</v>
      </c>
      <c r="T14" s="17" t="s">
        <v>75</v>
      </c>
      <c r="U14" s="17">
        <v>0.4</v>
      </c>
      <c r="V14" s="17">
        <v>0.4</v>
      </c>
      <c r="W14" s="34">
        <v>1</v>
      </c>
      <c r="X14" s="17" t="s">
        <v>453</v>
      </c>
      <c r="Y14" s="17" t="s">
        <v>124</v>
      </c>
      <c r="Z14" s="17">
        <v>50</v>
      </c>
      <c r="AA14" s="17"/>
      <c r="AB14" s="17"/>
      <c r="AC14" s="17">
        <v>50</v>
      </c>
      <c r="AD14" s="17" t="s">
        <v>449</v>
      </c>
      <c r="AE14" s="17" t="s">
        <v>78</v>
      </c>
      <c r="AF14" s="17"/>
      <c r="AG14" s="17"/>
      <c r="AH14" s="17"/>
    </row>
    <row r="15" s="3" customFormat="1" ht="33.75" spans="1:34">
      <c r="A15" s="17">
        <v>7</v>
      </c>
      <c r="B15" s="17" t="s">
        <v>20</v>
      </c>
      <c r="C15" s="17" t="s">
        <v>21</v>
      </c>
      <c r="D15" s="17" t="s">
        <v>22</v>
      </c>
      <c r="E15" s="17" t="s">
        <v>445</v>
      </c>
      <c r="F15" s="17" t="s">
        <v>10</v>
      </c>
      <c r="G15" s="17" t="s">
        <v>99</v>
      </c>
      <c r="H15" s="17" t="s">
        <v>454</v>
      </c>
      <c r="I15" s="17" t="s">
        <v>22</v>
      </c>
      <c r="J15" s="17" t="s">
        <v>447</v>
      </c>
      <c r="K15" s="26">
        <v>43497</v>
      </c>
      <c r="L15" s="26">
        <v>43525</v>
      </c>
      <c r="M15" s="17" t="s">
        <v>135</v>
      </c>
      <c r="N15" s="17">
        <v>0.08</v>
      </c>
      <c r="O15" s="17"/>
      <c r="P15" s="17"/>
      <c r="Q15" s="17"/>
      <c r="R15" s="17"/>
      <c r="S15" s="17">
        <v>0.08</v>
      </c>
      <c r="T15" s="17" t="s">
        <v>75</v>
      </c>
      <c r="U15" s="17">
        <v>0.08</v>
      </c>
      <c r="V15" s="17">
        <v>0.08</v>
      </c>
      <c r="W15" s="34">
        <v>1</v>
      </c>
      <c r="X15" s="17" t="s">
        <v>455</v>
      </c>
      <c r="Y15" s="17" t="s">
        <v>124</v>
      </c>
      <c r="Z15" s="17">
        <v>10</v>
      </c>
      <c r="AA15" s="17"/>
      <c r="AB15" s="17"/>
      <c r="AC15" s="17">
        <v>10</v>
      </c>
      <c r="AD15" s="17" t="s">
        <v>449</v>
      </c>
      <c r="AE15" s="17" t="s">
        <v>78</v>
      </c>
      <c r="AF15" s="17"/>
      <c r="AG15" s="17"/>
      <c r="AH15" s="17"/>
    </row>
    <row r="16" s="3" customFormat="1" ht="45" spans="1:34">
      <c r="A16" s="17">
        <v>8</v>
      </c>
      <c r="B16" s="17" t="s">
        <v>20</v>
      </c>
      <c r="C16" s="17" t="s">
        <v>21</v>
      </c>
      <c r="D16" s="17" t="s">
        <v>23</v>
      </c>
      <c r="E16" s="17" t="s">
        <v>113</v>
      </c>
      <c r="F16" s="17" t="s">
        <v>8</v>
      </c>
      <c r="G16" s="17" t="s">
        <v>70</v>
      </c>
      <c r="H16" s="17" t="s">
        <v>234</v>
      </c>
      <c r="I16" s="17" t="s">
        <v>235</v>
      </c>
      <c r="J16" s="17" t="s">
        <v>236</v>
      </c>
      <c r="K16" s="26">
        <v>43526</v>
      </c>
      <c r="L16" s="26">
        <v>43617</v>
      </c>
      <c r="M16" s="17" t="s">
        <v>74</v>
      </c>
      <c r="N16" s="17">
        <v>10.695</v>
      </c>
      <c r="O16" s="17"/>
      <c r="P16" s="17"/>
      <c r="Q16" s="17"/>
      <c r="R16" s="17"/>
      <c r="S16" s="17">
        <v>10.695</v>
      </c>
      <c r="T16" s="17" t="s">
        <v>75</v>
      </c>
      <c r="U16" s="17">
        <v>10.695</v>
      </c>
      <c r="V16" s="17">
        <v>10.695</v>
      </c>
      <c r="W16" s="34">
        <v>1</v>
      </c>
      <c r="X16" s="17" t="s">
        <v>205</v>
      </c>
      <c r="Y16" s="17" t="s">
        <v>84</v>
      </c>
      <c r="Z16" s="17">
        <v>386</v>
      </c>
      <c r="AA16" s="17"/>
      <c r="AB16" s="17"/>
      <c r="AC16" s="17">
        <v>386</v>
      </c>
      <c r="AD16" s="17" t="s">
        <v>116</v>
      </c>
      <c r="AE16" s="17" t="s">
        <v>78</v>
      </c>
      <c r="AF16" s="17"/>
      <c r="AG16" s="17"/>
      <c r="AH16" s="17"/>
    </row>
    <row r="17" s="3" customFormat="1" ht="22.5" spans="1:34">
      <c r="A17" s="17">
        <v>9</v>
      </c>
      <c r="B17" s="17" t="s">
        <v>20</v>
      </c>
      <c r="C17" s="17" t="s">
        <v>476</v>
      </c>
      <c r="D17" s="17" t="s">
        <v>481</v>
      </c>
      <c r="E17" s="17" t="s">
        <v>576</v>
      </c>
      <c r="F17" s="17" t="s">
        <v>10</v>
      </c>
      <c r="G17" s="17" t="s">
        <v>99</v>
      </c>
      <c r="H17" s="17" t="s">
        <v>577</v>
      </c>
      <c r="I17" s="17" t="s">
        <v>481</v>
      </c>
      <c r="J17" s="17" t="s">
        <v>578</v>
      </c>
      <c r="K17" s="26">
        <v>43507</v>
      </c>
      <c r="L17" s="26">
        <v>43507</v>
      </c>
      <c r="M17" s="17" t="s">
        <v>135</v>
      </c>
      <c r="N17" s="17">
        <v>0.17</v>
      </c>
      <c r="O17" s="17"/>
      <c r="P17" s="17"/>
      <c r="Q17" s="17"/>
      <c r="R17" s="17"/>
      <c r="S17" s="17">
        <f>SUM(N17+P17+R17)</f>
        <v>0.17</v>
      </c>
      <c r="T17" s="17" t="s">
        <v>75</v>
      </c>
      <c r="U17" s="17">
        <v>0.17</v>
      </c>
      <c r="V17" s="17">
        <v>0.17</v>
      </c>
      <c r="W17" s="17">
        <v>100</v>
      </c>
      <c r="X17" s="17" t="s">
        <v>579</v>
      </c>
      <c r="Y17" s="17" t="s">
        <v>124</v>
      </c>
      <c r="Z17" s="17">
        <v>50</v>
      </c>
      <c r="AA17" s="17"/>
      <c r="AB17" s="17"/>
      <c r="AC17" s="17">
        <v>80</v>
      </c>
      <c r="AD17" s="17" t="s">
        <v>10</v>
      </c>
      <c r="AE17" s="17" t="s">
        <v>580</v>
      </c>
      <c r="AF17" s="17" t="s">
        <v>581</v>
      </c>
      <c r="AG17" s="17" t="s">
        <v>582</v>
      </c>
      <c r="AH17" s="17"/>
    </row>
    <row r="18" s="3" customFormat="1" ht="22.5" spans="1:34">
      <c r="A18" s="17">
        <v>10</v>
      </c>
      <c r="B18" s="17" t="s">
        <v>20</v>
      </c>
      <c r="C18" s="17" t="s">
        <v>476</v>
      </c>
      <c r="D18" s="17" t="s">
        <v>477</v>
      </c>
      <c r="E18" s="17" t="s">
        <v>576</v>
      </c>
      <c r="F18" s="17" t="s">
        <v>10</v>
      </c>
      <c r="G18" s="17" t="s">
        <v>99</v>
      </c>
      <c r="H18" s="17" t="s">
        <v>577</v>
      </c>
      <c r="I18" s="17" t="s">
        <v>477</v>
      </c>
      <c r="J18" s="17" t="s">
        <v>578</v>
      </c>
      <c r="K18" s="26">
        <v>43507</v>
      </c>
      <c r="L18" s="26">
        <v>43507</v>
      </c>
      <c r="M18" s="17" t="s">
        <v>135</v>
      </c>
      <c r="N18" s="17">
        <v>1.22</v>
      </c>
      <c r="O18" s="17"/>
      <c r="P18" s="17"/>
      <c r="Q18" s="17"/>
      <c r="R18" s="17"/>
      <c r="S18" s="17">
        <v>1.22</v>
      </c>
      <c r="T18" s="17" t="s">
        <v>75</v>
      </c>
      <c r="U18" s="17">
        <v>1.22</v>
      </c>
      <c r="V18" s="17">
        <v>1.22</v>
      </c>
      <c r="W18" s="17">
        <v>100</v>
      </c>
      <c r="X18" s="17" t="s">
        <v>583</v>
      </c>
      <c r="Y18" s="17" t="s">
        <v>124</v>
      </c>
      <c r="Z18" s="17">
        <v>80</v>
      </c>
      <c r="AA18" s="17"/>
      <c r="AB18" s="17"/>
      <c r="AC18" s="17">
        <v>80</v>
      </c>
      <c r="AD18" s="17" t="s">
        <v>10</v>
      </c>
      <c r="AE18" s="17" t="s">
        <v>580</v>
      </c>
      <c r="AF18" s="17" t="s">
        <v>581</v>
      </c>
      <c r="AG18" s="17" t="s">
        <v>584</v>
      </c>
      <c r="AH18" s="17"/>
    </row>
    <row r="19" s="3" customFormat="1" ht="22.5" spans="1:34">
      <c r="A19" s="17">
        <v>11</v>
      </c>
      <c r="B19" s="17" t="s">
        <v>20</v>
      </c>
      <c r="C19" s="17" t="s">
        <v>476</v>
      </c>
      <c r="D19" s="17" t="s">
        <v>478</v>
      </c>
      <c r="E19" s="17" t="s">
        <v>576</v>
      </c>
      <c r="F19" s="17" t="s">
        <v>10</v>
      </c>
      <c r="G19" s="17" t="s">
        <v>99</v>
      </c>
      <c r="H19" s="17" t="s">
        <v>577</v>
      </c>
      <c r="I19" s="17" t="s">
        <v>478</v>
      </c>
      <c r="J19" s="17" t="s">
        <v>578</v>
      </c>
      <c r="K19" s="26">
        <v>43507</v>
      </c>
      <c r="L19" s="26">
        <v>43507</v>
      </c>
      <c r="M19" s="17" t="s">
        <v>135</v>
      </c>
      <c r="N19" s="17">
        <v>0.9</v>
      </c>
      <c r="O19" s="17"/>
      <c r="P19" s="17"/>
      <c r="Q19" s="17"/>
      <c r="R19" s="17"/>
      <c r="S19" s="17">
        <v>0.9</v>
      </c>
      <c r="T19" s="17" t="s">
        <v>75</v>
      </c>
      <c r="U19" s="17">
        <v>0.9</v>
      </c>
      <c r="V19" s="17">
        <v>0.9</v>
      </c>
      <c r="W19" s="17">
        <v>100</v>
      </c>
      <c r="X19" s="17" t="s">
        <v>585</v>
      </c>
      <c r="Y19" s="17" t="s">
        <v>124</v>
      </c>
      <c r="Z19" s="17">
        <v>110</v>
      </c>
      <c r="AA19" s="17"/>
      <c r="AB19" s="17"/>
      <c r="AC19" s="17">
        <v>110</v>
      </c>
      <c r="AD19" s="17" t="s">
        <v>10</v>
      </c>
      <c r="AE19" s="17" t="s">
        <v>580</v>
      </c>
      <c r="AF19" s="17" t="s">
        <v>581</v>
      </c>
      <c r="AG19" s="17" t="s">
        <v>586</v>
      </c>
      <c r="AH19" s="17"/>
    </row>
    <row r="20" s="3" customFormat="1" ht="22.5" spans="1:34">
      <c r="A20" s="17">
        <v>12</v>
      </c>
      <c r="B20" s="17" t="s">
        <v>20</v>
      </c>
      <c r="C20" s="17" t="s">
        <v>476</v>
      </c>
      <c r="D20" s="17" t="s">
        <v>479</v>
      </c>
      <c r="E20" s="17" t="s">
        <v>576</v>
      </c>
      <c r="F20" s="17" t="s">
        <v>10</v>
      </c>
      <c r="G20" s="17" t="s">
        <v>99</v>
      </c>
      <c r="H20" s="17" t="s">
        <v>577</v>
      </c>
      <c r="I20" s="17" t="s">
        <v>479</v>
      </c>
      <c r="J20" s="17" t="s">
        <v>578</v>
      </c>
      <c r="K20" s="26">
        <v>43507</v>
      </c>
      <c r="L20" s="26">
        <v>43507</v>
      </c>
      <c r="M20" s="17" t="s">
        <v>135</v>
      </c>
      <c r="N20" s="17">
        <v>0.28</v>
      </c>
      <c r="O20" s="17"/>
      <c r="P20" s="17"/>
      <c r="Q20" s="17"/>
      <c r="R20" s="17"/>
      <c r="S20" s="17">
        <v>0.28</v>
      </c>
      <c r="T20" s="17" t="s">
        <v>75</v>
      </c>
      <c r="U20" s="17">
        <v>0.28</v>
      </c>
      <c r="V20" s="17">
        <v>0.28</v>
      </c>
      <c r="W20" s="17">
        <v>100</v>
      </c>
      <c r="X20" s="17" t="s">
        <v>587</v>
      </c>
      <c r="Y20" s="17" t="s">
        <v>124</v>
      </c>
      <c r="Z20" s="17">
        <v>35</v>
      </c>
      <c r="AA20" s="17"/>
      <c r="AB20" s="17"/>
      <c r="AC20" s="17">
        <v>35</v>
      </c>
      <c r="AD20" s="17" t="s">
        <v>10</v>
      </c>
      <c r="AE20" s="17" t="s">
        <v>580</v>
      </c>
      <c r="AF20" s="17" t="s">
        <v>581</v>
      </c>
      <c r="AG20" s="17" t="s">
        <v>588</v>
      </c>
      <c r="AH20" s="17"/>
    </row>
    <row r="21" s="3" customFormat="1" ht="22.5" spans="1:34">
      <c r="A21" s="17">
        <v>13</v>
      </c>
      <c r="B21" s="17" t="s">
        <v>20</v>
      </c>
      <c r="C21" s="17" t="s">
        <v>476</v>
      </c>
      <c r="D21" s="17" t="s">
        <v>480</v>
      </c>
      <c r="E21" s="17" t="s">
        <v>576</v>
      </c>
      <c r="F21" s="17" t="s">
        <v>10</v>
      </c>
      <c r="G21" s="17" t="s">
        <v>99</v>
      </c>
      <c r="H21" s="17" t="s">
        <v>577</v>
      </c>
      <c r="I21" s="17" t="s">
        <v>480</v>
      </c>
      <c r="J21" s="17" t="s">
        <v>578</v>
      </c>
      <c r="K21" s="26">
        <v>43507</v>
      </c>
      <c r="L21" s="26">
        <v>43507</v>
      </c>
      <c r="M21" s="17" t="s">
        <v>135</v>
      </c>
      <c r="N21" s="17">
        <v>0.06</v>
      </c>
      <c r="O21" s="17"/>
      <c r="P21" s="17"/>
      <c r="Q21" s="17"/>
      <c r="R21" s="17"/>
      <c r="S21" s="17">
        <v>0.06</v>
      </c>
      <c r="T21" s="17" t="s">
        <v>75</v>
      </c>
      <c r="U21" s="17">
        <v>0.06</v>
      </c>
      <c r="V21" s="17">
        <v>0.06</v>
      </c>
      <c r="W21" s="17">
        <v>100</v>
      </c>
      <c r="X21" s="17" t="s">
        <v>480</v>
      </c>
      <c r="Y21" s="17" t="s">
        <v>124</v>
      </c>
      <c r="Z21" s="17">
        <v>6</v>
      </c>
      <c r="AA21" s="17"/>
      <c r="AB21" s="17"/>
      <c r="AC21" s="17">
        <v>6</v>
      </c>
      <c r="AD21" s="17" t="s">
        <v>10</v>
      </c>
      <c r="AE21" s="17" t="s">
        <v>580</v>
      </c>
      <c r="AF21" s="17" t="s">
        <v>581</v>
      </c>
      <c r="AG21" s="17" t="s">
        <v>589</v>
      </c>
      <c r="AH21" s="17"/>
    </row>
    <row r="22" s="3" customFormat="1" ht="45" spans="1:34">
      <c r="A22" s="17">
        <v>14</v>
      </c>
      <c r="B22" s="17" t="s">
        <v>20</v>
      </c>
      <c r="C22" s="17" t="s">
        <v>476</v>
      </c>
      <c r="D22" s="17" t="s">
        <v>481</v>
      </c>
      <c r="E22" s="17" t="s">
        <v>590</v>
      </c>
      <c r="F22" s="17" t="s">
        <v>7</v>
      </c>
      <c r="G22" s="17" t="s">
        <v>99</v>
      </c>
      <c r="H22" s="17" t="s">
        <v>591</v>
      </c>
      <c r="I22" s="17" t="s">
        <v>481</v>
      </c>
      <c r="J22" s="17" t="s">
        <v>592</v>
      </c>
      <c r="K22" s="26">
        <v>43556</v>
      </c>
      <c r="L22" s="26">
        <v>43556</v>
      </c>
      <c r="M22" s="17" t="s">
        <v>135</v>
      </c>
      <c r="N22" s="17">
        <v>0.54</v>
      </c>
      <c r="O22" s="17"/>
      <c r="P22" s="17"/>
      <c r="Q22" s="17"/>
      <c r="R22" s="17"/>
      <c r="S22" s="17">
        <v>0.54</v>
      </c>
      <c r="T22" s="17" t="s">
        <v>443</v>
      </c>
      <c r="U22" s="17">
        <v>0.54</v>
      </c>
      <c r="V22" s="17">
        <v>0</v>
      </c>
      <c r="W22" s="34">
        <v>0</v>
      </c>
      <c r="X22" s="17" t="s">
        <v>579</v>
      </c>
      <c r="Y22" s="17" t="s">
        <v>94</v>
      </c>
      <c r="Z22" s="17">
        <v>23</v>
      </c>
      <c r="AA22" s="17"/>
      <c r="AB22" s="17"/>
      <c r="AC22" s="17">
        <v>23</v>
      </c>
      <c r="AD22" s="18" t="s">
        <v>593</v>
      </c>
      <c r="AE22" s="17" t="s">
        <v>580</v>
      </c>
      <c r="AF22" s="17" t="s">
        <v>96</v>
      </c>
      <c r="AG22" s="17" t="s">
        <v>594</v>
      </c>
      <c r="AH22" s="17"/>
    </row>
    <row r="23" s="3" customFormat="1" ht="45" spans="1:34">
      <c r="A23" s="17">
        <v>15</v>
      </c>
      <c r="B23" s="17" t="s">
        <v>20</v>
      </c>
      <c r="C23" s="18" t="s">
        <v>482</v>
      </c>
      <c r="D23" s="18" t="s">
        <v>486</v>
      </c>
      <c r="E23" s="18" t="s">
        <v>595</v>
      </c>
      <c r="F23" s="18" t="s">
        <v>7</v>
      </c>
      <c r="G23" s="18" t="s">
        <v>70</v>
      </c>
      <c r="H23" s="18" t="s">
        <v>596</v>
      </c>
      <c r="I23" s="18" t="s">
        <v>486</v>
      </c>
      <c r="J23" s="18" t="s">
        <v>597</v>
      </c>
      <c r="K23" s="27">
        <v>43617</v>
      </c>
      <c r="L23" s="27">
        <v>43739</v>
      </c>
      <c r="M23" s="18" t="s">
        <v>135</v>
      </c>
      <c r="N23" s="18">
        <v>3</v>
      </c>
      <c r="O23" s="18"/>
      <c r="P23" s="18"/>
      <c r="Q23" s="18"/>
      <c r="R23" s="18"/>
      <c r="S23" s="18">
        <f t="shared" ref="S23:S50" si="0">SUM(N23+P23+R23)</f>
        <v>3</v>
      </c>
      <c r="T23" s="18" t="s">
        <v>598</v>
      </c>
      <c r="U23" s="18">
        <v>3</v>
      </c>
      <c r="V23" s="18">
        <v>0</v>
      </c>
      <c r="W23" s="35">
        <v>0</v>
      </c>
      <c r="X23" s="18" t="s">
        <v>599</v>
      </c>
      <c r="Y23" s="18" t="s">
        <v>94</v>
      </c>
      <c r="Z23" s="18">
        <v>36</v>
      </c>
      <c r="AA23" s="18"/>
      <c r="AB23" s="18"/>
      <c r="AC23" s="18">
        <v>36</v>
      </c>
      <c r="AD23" s="18" t="s">
        <v>600</v>
      </c>
      <c r="AE23" s="17" t="s">
        <v>601</v>
      </c>
      <c r="AF23" s="18" t="s">
        <v>96</v>
      </c>
      <c r="AG23" s="18" t="s">
        <v>602</v>
      </c>
      <c r="AH23" s="18"/>
    </row>
    <row r="24" s="3" customFormat="1" ht="45" spans="1:34">
      <c r="A24" s="17">
        <v>16</v>
      </c>
      <c r="B24" s="17" t="s">
        <v>20</v>
      </c>
      <c r="C24" s="18" t="s">
        <v>482</v>
      </c>
      <c r="D24" s="18" t="s">
        <v>486</v>
      </c>
      <c r="E24" s="18" t="s">
        <v>603</v>
      </c>
      <c r="F24" s="18" t="s">
        <v>11</v>
      </c>
      <c r="G24" s="18" t="s">
        <v>70</v>
      </c>
      <c r="H24" s="18" t="s">
        <v>604</v>
      </c>
      <c r="I24" s="18" t="s">
        <v>486</v>
      </c>
      <c r="J24" s="18" t="s">
        <v>605</v>
      </c>
      <c r="K24" s="27">
        <v>43770</v>
      </c>
      <c r="L24" s="27">
        <v>43800</v>
      </c>
      <c r="M24" s="18" t="s">
        <v>135</v>
      </c>
      <c r="N24" s="18">
        <v>3</v>
      </c>
      <c r="O24" s="18"/>
      <c r="P24" s="18"/>
      <c r="Q24" s="18"/>
      <c r="R24" s="18"/>
      <c r="S24" s="18">
        <f t="shared" si="0"/>
        <v>3</v>
      </c>
      <c r="T24" s="18" t="s">
        <v>598</v>
      </c>
      <c r="U24" s="18">
        <v>3</v>
      </c>
      <c r="V24" s="18">
        <v>0</v>
      </c>
      <c r="W24" s="35">
        <v>0</v>
      </c>
      <c r="X24" s="18" t="s">
        <v>599</v>
      </c>
      <c r="Y24" s="18" t="s">
        <v>94</v>
      </c>
      <c r="Z24" s="18">
        <v>13</v>
      </c>
      <c r="AA24" s="18"/>
      <c r="AB24" s="18"/>
      <c r="AC24" s="18">
        <v>13</v>
      </c>
      <c r="AD24" s="18" t="s">
        <v>600</v>
      </c>
      <c r="AE24" s="17" t="s">
        <v>601</v>
      </c>
      <c r="AF24" s="18" t="s">
        <v>581</v>
      </c>
      <c r="AG24" s="18" t="s">
        <v>602</v>
      </c>
      <c r="AH24" s="18"/>
    </row>
    <row r="25" s="3" customFormat="1" ht="78.75" spans="1:34">
      <c r="A25" s="17">
        <v>17</v>
      </c>
      <c r="B25" s="17" t="s">
        <v>20</v>
      </c>
      <c r="C25" s="18" t="s">
        <v>482</v>
      </c>
      <c r="D25" s="19" t="s">
        <v>486</v>
      </c>
      <c r="E25" s="19" t="s">
        <v>606</v>
      </c>
      <c r="F25" s="19" t="s">
        <v>8</v>
      </c>
      <c r="G25" s="18" t="s">
        <v>70</v>
      </c>
      <c r="H25" s="19" t="s">
        <v>607</v>
      </c>
      <c r="I25" s="18" t="s">
        <v>486</v>
      </c>
      <c r="J25" s="19" t="s">
        <v>608</v>
      </c>
      <c r="K25" s="28">
        <v>43556</v>
      </c>
      <c r="L25" s="28">
        <v>43647</v>
      </c>
      <c r="M25" s="18" t="s">
        <v>135</v>
      </c>
      <c r="N25" s="19">
        <v>2.3</v>
      </c>
      <c r="O25" s="18"/>
      <c r="P25" s="18"/>
      <c r="Q25" s="18"/>
      <c r="R25" s="18"/>
      <c r="S25" s="18">
        <f t="shared" si="0"/>
        <v>2.3</v>
      </c>
      <c r="T25" s="18" t="s">
        <v>598</v>
      </c>
      <c r="U25" s="19">
        <v>2.3</v>
      </c>
      <c r="V25" s="18">
        <v>0</v>
      </c>
      <c r="W25" s="35">
        <v>0</v>
      </c>
      <c r="X25" s="18" t="s">
        <v>599</v>
      </c>
      <c r="Y25" s="18" t="s">
        <v>602</v>
      </c>
      <c r="Z25" s="19">
        <v>17</v>
      </c>
      <c r="AA25" s="18"/>
      <c r="AB25" s="18"/>
      <c r="AC25" s="19">
        <v>17</v>
      </c>
      <c r="AD25" s="18" t="s">
        <v>600</v>
      </c>
      <c r="AE25" s="17" t="s">
        <v>601</v>
      </c>
      <c r="AF25" s="18" t="s">
        <v>581</v>
      </c>
      <c r="AG25" s="18" t="s">
        <v>602</v>
      </c>
      <c r="AH25" s="18"/>
    </row>
    <row r="26" s="3" customFormat="1" ht="33.75" spans="1:34">
      <c r="A26" s="17">
        <v>18</v>
      </c>
      <c r="B26" s="17" t="s">
        <v>20</v>
      </c>
      <c r="C26" s="18" t="s">
        <v>482</v>
      </c>
      <c r="D26" s="19" t="s">
        <v>486</v>
      </c>
      <c r="E26" s="19" t="s">
        <v>609</v>
      </c>
      <c r="F26" s="19" t="s">
        <v>8</v>
      </c>
      <c r="G26" s="18" t="s">
        <v>70</v>
      </c>
      <c r="H26" s="19" t="s">
        <v>610</v>
      </c>
      <c r="I26" s="18" t="s">
        <v>486</v>
      </c>
      <c r="J26" s="19" t="s">
        <v>611</v>
      </c>
      <c r="K26" s="28">
        <v>43556</v>
      </c>
      <c r="L26" s="28">
        <v>43556</v>
      </c>
      <c r="M26" s="18" t="s">
        <v>135</v>
      </c>
      <c r="N26" s="19">
        <v>10.89766</v>
      </c>
      <c r="O26" s="18"/>
      <c r="P26" s="18"/>
      <c r="Q26" s="18"/>
      <c r="R26" s="18"/>
      <c r="S26" s="18">
        <f t="shared" si="0"/>
        <v>10.89766</v>
      </c>
      <c r="T26" s="18" t="s">
        <v>75</v>
      </c>
      <c r="U26" s="19">
        <v>10.89766</v>
      </c>
      <c r="V26" s="19">
        <v>10.89766</v>
      </c>
      <c r="W26" s="35">
        <v>1</v>
      </c>
      <c r="X26" s="18" t="s">
        <v>599</v>
      </c>
      <c r="Y26" s="18" t="s">
        <v>602</v>
      </c>
      <c r="Z26" s="19">
        <v>9</v>
      </c>
      <c r="AA26" s="18"/>
      <c r="AB26" s="18"/>
      <c r="AC26" s="19">
        <v>9</v>
      </c>
      <c r="AD26" s="18" t="s">
        <v>600</v>
      </c>
      <c r="AE26" s="17" t="s">
        <v>601</v>
      </c>
      <c r="AF26" s="18" t="s">
        <v>581</v>
      </c>
      <c r="AG26" s="18" t="s">
        <v>602</v>
      </c>
      <c r="AH26" s="18"/>
    </row>
    <row r="27" s="3" customFormat="1" ht="67.5" spans="1:34">
      <c r="A27" s="17">
        <v>19</v>
      </c>
      <c r="B27" s="17" t="s">
        <v>20</v>
      </c>
      <c r="C27" s="18" t="s">
        <v>482</v>
      </c>
      <c r="D27" s="19" t="s">
        <v>486</v>
      </c>
      <c r="E27" s="19" t="s">
        <v>612</v>
      </c>
      <c r="F27" s="19" t="s">
        <v>8</v>
      </c>
      <c r="G27" s="18" t="s">
        <v>70</v>
      </c>
      <c r="H27" s="19" t="s">
        <v>613</v>
      </c>
      <c r="I27" s="18" t="s">
        <v>486</v>
      </c>
      <c r="J27" s="29" t="s">
        <v>614</v>
      </c>
      <c r="K27" s="27">
        <v>43435</v>
      </c>
      <c r="L27" s="29">
        <v>43617</v>
      </c>
      <c r="M27" s="18" t="s">
        <v>135</v>
      </c>
      <c r="N27" s="19">
        <v>63.3847</v>
      </c>
      <c r="O27" s="18"/>
      <c r="P27" s="18"/>
      <c r="Q27" s="18"/>
      <c r="R27" s="18"/>
      <c r="S27" s="18">
        <f t="shared" si="0"/>
        <v>63.3847</v>
      </c>
      <c r="T27" s="18" t="s">
        <v>360</v>
      </c>
      <c r="U27" s="19">
        <v>63.3847</v>
      </c>
      <c r="V27" s="18">
        <v>0</v>
      </c>
      <c r="W27" s="35">
        <v>0</v>
      </c>
      <c r="X27" s="18" t="s">
        <v>599</v>
      </c>
      <c r="Y27" s="18" t="s">
        <v>602</v>
      </c>
      <c r="Z27" s="19">
        <v>41</v>
      </c>
      <c r="AA27" s="18"/>
      <c r="AB27" s="18"/>
      <c r="AC27" s="19">
        <v>41</v>
      </c>
      <c r="AD27" s="18" t="s">
        <v>600</v>
      </c>
      <c r="AE27" s="17" t="s">
        <v>601</v>
      </c>
      <c r="AF27" s="18" t="s">
        <v>581</v>
      </c>
      <c r="AG27" s="18" t="s">
        <v>602</v>
      </c>
      <c r="AH27" s="18"/>
    </row>
    <row r="28" s="3" customFormat="1" ht="101.25" spans="1:34">
      <c r="A28" s="17">
        <v>20</v>
      </c>
      <c r="B28" s="17" t="s">
        <v>20</v>
      </c>
      <c r="C28" s="18" t="s">
        <v>482</v>
      </c>
      <c r="D28" s="19" t="s">
        <v>486</v>
      </c>
      <c r="E28" s="19" t="s">
        <v>615</v>
      </c>
      <c r="F28" s="19" t="s">
        <v>8</v>
      </c>
      <c r="G28" s="18" t="s">
        <v>70</v>
      </c>
      <c r="H28" s="19" t="s">
        <v>616</v>
      </c>
      <c r="I28" s="18" t="s">
        <v>486</v>
      </c>
      <c r="J28" s="29" t="s">
        <v>617</v>
      </c>
      <c r="K28" s="27">
        <v>43466</v>
      </c>
      <c r="L28" s="29">
        <v>43647</v>
      </c>
      <c r="M28" s="18" t="s">
        <v>135</v>
      </c>
      <c r="N28" s="18">
        <v>3.2</v>
      </c>
      <c r="O28" s="18"/>
      <c r="P28" s="18"/>
      <c r="Q28" s="18"/>
      <c r="R28" s="18"/>
      <c r="S28" s="18">
        <f t="shared" si="0"/>
        <v>3.2</v>
      </c>
      <c r="T28" s="18" t="s">
        <v>360</v>
      </c>
      <c r="U28" s="18">
        <v>3.2</v>
      </c>
      <c r="V28" s="18">
        <v>0</v>
      </c>
      <c r="W28" s="35">
        <v>0</v>
      </c>
      <c r="X28" s="18" t="s">
        <v>599</v>
      </c>
      <c r="Y28" s="18" t="s">
        <v>602</v>
      </c>
      <c r="Z28" s="18">
        <v>9</v>
      </c>
      <c r="AA28" s="18"/>
      <c r="AB28" s="18"/>
      <c r="AC28" s="18">
        <v>9</v>
      </c>
      <c r="AD28" s="18" t="s">
        <v>600</v>
      </c>
      <c r="AE28" s="17" t="s">
        <v>601</v>
      </c>
      <c r="AF28" s="18" t="s">
        <v>581</v>
      </c>
      <c r="AG28" s="18" t="s">
        <v>602</v>
      </c>
      <c r="AH28" s="18"/>
    </row>
    <row r="29" s="3" customFormat="1" ht="67.5" spans="1:34">
      <c r="A29" s="17">
        <v>21</v>
      </c>
      <c r="B29" s="17" t="s">
        <v>20</v>
      </c>
      <c r="C29" s="18" t="s">
        <v>482</v>
      </c>
      <c r="D29" s="19" t="s">
        <v>486</v>
      </c>
      <c r="E29" s="19" t="s">
        <v>618</v>
      </c>
      <c r="F29" s="19" t="s">
        <v>8</v>
      </c>
      <c r="G29" s="18" t="s">
        <v>70</v>
      </c>
      <c r="H29" s="19" t="s">
        <v>619</v>
      </c>
      <c r="I29" s="18" t="s">
        <v>486</v>
      </c>
      <c r="J29" s="29" t="s">
        <v>620</v>
      </c>
      <c r="K29" s="27">
        <v>43435</v>
      </c>
      <c r="L29" s="27">
        <v>43647</v>
      </c>
      <c r="M29" s="18" t="s">
        <v>135</v>
      </c>
      <c r="N29" s="18">
        <v>223.5</v>
      </c>
      <c r="O29" s="18"/>
      <c r="P29" s="18"/>
      <c r="Q29" s="18"/>
      <c r="R29" s="18"/>
      <c r="S29" s="18">
        <f t="shared" si="0"/>
        <v>223.5</v>
      </c>
      <c r="T29" s="18" t="s">
        <v>360</v>
      </c>
      <c r="U29" s="18">
        <v>223.5</v>
      </c>
      <c r="V29" s="18">
        <v>0</v>
      </c>
      <c r="W29" s="35">
        <v>0</v>
      </c>
      <c r="X29" s="18" t="s">
        <v>599</v>
      </c>
      <c r="Y29" s="18" t="s">
        <v>602</v>
      </c>
      <c r="Z29" s="18">
        <v>41</v>
      </c>
      <c r="AA29" s="18"/>
      <c r="AB29" s="18"/>
      <c r="AC29" s="18">
        <v>41</v>
      </c>
      <c r="AD29" s="18" t="s">
        <v>600</v>
      </c>
      <c r="AE29" s="17" t="s">
        <v>601</v>
      </c>
      <c r="AF29" s="18" t="s">
        <v>581</v>
      </c>
      <c r="AG29" s="18" t="s">
        <v>602</v>
      </c>
      <c r="AH29" s="18"/>
    </row>
    <row r="30" s="3" customFormat="1" ht="33.75" spans="1:34">
      <c r="A30" s="17">
        <v>22</v>
      </c>
      <c r="B30" s="17" t="s">
        <v>20</v>
      </c>
      <c r="C30" s="18" t="s">
        <v>482</v>
      </c>
      <c r="D30" s="19" t="s">
        <v>486</v>
      </c>
      <c r="E30" s="19" t="s">
        <v>621</v>
      </c>
      <c r="F30" s="19" t="s">
        <v>10</v>
      </c>
      <c r="G30" s="18" t="s">
        <v>70</v>
      </c>
      <c r="H30" s="19" t="s">
        <v>622</v>
      </c>
      <c r="I30" s="18" t="s">
        <v>486</v>
      </c>
      <c r="J30" s="19" t="s">
        <v>623</v>
      </c>
      <c r="K30" s="27">
        <v>43435</v>
      </c>
      <c r="L30" s="28">
        <v>43556</v>
      </c>
      <c r="M30" s="18" t="s">
        <v>135</v>
      </c>
      <c r="N30" s="18">
        <v>4.828</v>
      </c>
      <c r="O30" s="18"/>
      <c r="P30" s="18"/>
      <c r="Q30" s="18"/>
      <c r="R30" s="18"/>
      <c r="S30" s="18">
        <f t="shared" si="0"/>
        <v>4.828</v>
      </c>
      <c r="T30" s="18" t="s">
        <v>75</v>
      </c>
      <c r="U30" s="18">
        <v>4.828</v>
      </c>
      <c r="V30" s="18">
        <v>4.828</v>
      </c>
      <c r="W30" s="35">
        <v>1</v>
      </c>
      <c r="X30" s="18" t="s">
        <v>599</v>
      </c>
      <c r="Y30" s="18" t="s">
        <v>602</v>
      </c>
      <c r="Z30" s="18">
        <v>1</v>
      </c>
      <c r="AA30" s="18"/>
      <c r="AB30" s="18"/>
      <c r="AC30" s="18">
        <v>1</v>
      </c>
      <c r="AD30" s="18" t="s">
        <v>600</v>
      </c>
      <c r="AE30" s="17" t="s">
        <v>601</v>
      </c>
      <c r="AF30" s="18" t="s">
        <v>581</v>
      </c>
      <c r="AG30" s="18" t="s">
        <v>602</v>
      </c>
      <c r="AH30" s="18"/>
    </row>
    <row r="31" s="3" customFormat="1" ht="33.75" spans="1:34">
      <c r="A31" s="17">
        <v>23</v>
      </c>
      <c r="B31" s="17" t="s">
        <v>20</v>
      </c>
      <c r="C31" s="18" t="s">
        <v>482</v>
      </c>
      <c r="D31" s="19" t="s">
        <v>486</v>
      </c>
      <c r="E31" s="19" t="s">
        <v>624</v>
      </c>
      <c r="F31" s="19" t="s">
        <v>10</v>
      </c>
      <c r="G31" s="18" t="s">
        <v>70</v>
      </c>
      <c r="H31" s="19" t="s">
        <v>625</v>
      </c>
      <c r="I31" s="18" t="s">
        <v>486</v>
      </c>
      <c r="J31" s="19" t="s">
        <v>623</v>
      </c>
      <c r="K31" s="27">
        <v>43435</v>
      </c>
      <c r="L31" s="28">
        <v>43556</v>
      </c>
      <c r="M31" s="18" t="s">
        <v>135</v>
      </c>
      <c r="N31" s="18">
        <v>1.75685</v>
      </c>
      <c r="O31" s="18"/>
      <c r="P31" s="18"/>
      <c r="Q31" s="18"/>
      <c r="R31" s="18"/>
      <c r="S31" s="18">
        <f t="shared" si="0"/>
        <v>1.75685</v>
      </c>
      <c r="T31" s="18" t="s">
        <v>75</v>
      </c>
      <c r="U31" s="18">
        <v>1.75685</v>
      </c>
      <c r="V31" s="18">
        <v>1.75685</v>
      </c>
      <c r="W31" s="35">
        <v>1</v>
      </c>
      <c r="X31" s="18" t="s">
        <v>599</v>
      </c>
      <c r="Y31" s="18" t="s">
        <v>602</v>
      </c>
      <c r="Z31" s="18">
        <v>2</v>
      </c>
      <c r="AA31" s="18"/>
      <c r="AB31" s="18"/>
      <c r="AC31" s="18">
        <v>2</v>
      </c>
      <c r="AD31" s="18" t="s">
        <v>600</v>
      </c>
      <c r="AE31" s="17" t="s">
        <v>601</v>
      </c>
      <c r="AF31" s="18" t="s">
        <v>581</v>
      </c>
      <c r="AG31" s="18" t="s">
        <v>602</v>
      </c>
      <c r="AH31" s="18"/>
    </row>
    <row r="32" s="3" customFormat="1" ht="45" spans="1:34">
      <c r="A32" s="17">
        <v>24</v>
      </c>
      <c r="B32" s="17" t="s">
        <v>20</v>
      </c>
      <c r="C32" s="18" t="s">
        <v>482</v>
      </c>
      <c r="D32" s="19" t="s">
        <v>486</v>
      </c>
      <c r="E32" s="19" t="s">
        <v>626</v>
      </c>
      <c r="F32" s="19" t="s">
        <v>8</v>
      </c>
      <c r="G32" s="18" t="s">
        <v>70</v>
      </c>
      <c r="H32" s="19" t="s">
        <v>627</v>
      </c>
      <c r="I32" s="18" t="s">
        <v>486</v>
      </c>
      <c r="J32" s="28" t="s">
        <v>608</v>
      </c>
      <c r="K32" s="28">
        <v>43556</v>
      </c>
      <c r="L32" s="28">
        <v>43647</v>
      </c>
      <c r="M32" s="18" t="s">
        <v>135</v>
      </c>
      <c r="N32" s="18">
        <v>2.8</v>
      </c>
      <c r="O32" s="18"/>
      <c r="P32" s="18"/>
      <c r="Q32" s="18"/>
      <c r="R32" s="18"/>
      <c r="S32" s="18">
        <f t="shared" si="0"/>
        <v>2.8</v>
      </c>
      <c r="T32" s="18" t="s">
        <v>598</v>
      </c>
      <c r="U32" s="18">
        <v>2.8</v>
      </c>
      <c r="V32" s="18">
        <v>0</v>
      </c>
      <c r="W32" s="35">
        <v>0</v>
      </c>
      <c r="X32" s="18" t="s">
        <v>599</v>
      </c>
      <c r="Y32" s="18" t="s">
        <v>602</v>
      </c>
      <c r="Z32" s="18">
        <v>18</v>
      </c>
      <c r="AA32" s="18"/>
      <c r="AB32" s="18"/>
      <c r="AC32" s="18">
        <v>18</v>
      </c>
      <c r="AD32" s="18" t="s">
        <v>600</v>
      </c>
      <c r="AE32" s="17" t="s">
        <v>601</v>
      </c>
      <c r="AF32" s="18" t="s">
        <v>581</v>
      </c>
      <c r="AG32" s="18" t="s">
        <v>602</v>
      </c>
      <c r="AH32" s="18"/>
    </row>
    <row r="33" s="3" customFormat="1" ht="33.75" spans="1:34">
      <c r="A33" s="17">
        <v>25</v>
      </c>
      <c r="B33" s="17" t="s">
        <v>20</v>
      </c>
      <c r="C33" s="18" t="s">
        <v>482</v>
      </c>
      <c r="D33" s="19" t="s">
        <v>486</v>
      </c>
      <c r="E33" s="19" t="s">
        <v>628</v>
      </c>
      <c r="F33" s="19" t="s">
        <v>10</v>
      </c>
      <c r="G33" s="18" t="s">
        <v>70</v>
      </c>
      <c r="H33" s="19" t="s">
        <v>629</v>
      </c>
      <c r="I33" s="18" t="s">
        <v>486</v>
      </c>
      <c r="J33" s="28" t="s">
        <v>611</v>
      </c>
      <c r="K33" s="28">
        <v>43556</v>
      </c>
      <c r="L33" s="28">
        <v>43556</v>
      </c>
      <c r="M33" s="18" t="s">
        <v>135</v>
      </c>
      <c r="N33" s="18">
        <v>1.45</v>
      </c>
      <c r="O33" s="18"/>
      <c r="P33" s="18"/>
      <c r="Q33" s="18"/>
      <c r="R33" s="18"/>
      <c r="S33" s="18">
        <f t="shared" si="0"/>
        <v>1.45</v>
      </c>
      <c r="T33" s="18" t="s">
        <v>75</v>
      </c>
      <c r="U33" s="18">
        <v>1.45</v>
      </c>
      <c r="V33" s="18">
        <v>1.45</v>
      </c>
      <c r="W33" s="35">
        <v>1</v>
      </c>
      <c r="X33" s="18" t="s">
        <v>599</v>
      </c>
      <c r="Y33" s="18" t="s">
        <v>602</v>
      </c>
      <c r="Z33" s="18">
        <v>16</v>
      </c>
      <c r="AA33" s="18"/>
      <c r="AB33" s="18"/>
      <c r="AC33" s="18">
        <v>16</v>
      </c>
      <c r="AD33" s="18" t="s">
        <v>600</v>
      </c>
      <c r="AE33" s="17" t="s">
        <v>601</v>
      </c>
      <c r="AF33" s="18" t="s">
        <v>581</v>
      </c>
      <c r="AG33" s="18" t="s">
        <v>602</v>
      </c>
      <c r="AH33" s="18"/>
    </row>
    <row r="34" s="3" customFormat="1" ht="33.75" spans="1:34">
      <c r="A34" s="17">
        <v>26</v>
      </c>
      <c r="B34" s="17" t="s">
        <v>20</v>
      </c>
      <c r="C34" s="18" t="s">
        <v>482</v>
      </c>
      <c r="D34" s="18" t="s">
        <v>484</v>
      </c>
      <c r="E34" s="18" t="s">
        <v>630</v>
      </c>
      <c r="F34" s="18" t="s">
        <v>8</v>
      </c>
      <c r="G34" s="18" t="s">
        <v>70</v>
      </c>
      <c r="H34" s="18" t="s">
        <v>631</v>
      </c>
      <c r="I34" s="18" t="s">
        <v>484</v>
      </c>
      <c r="J34" s="28" t="s">
        <v>632</v>
      </c>
      <c r="K34" s="27">
        <v>43617</v>
      </c>
      <c r="L34" s="27">
        <v>43678</v>
      </c>
      <c r="M34" s="18" t="s">
        <v>135</v>
      </c>
      <c r="N34" s="18">
        <v>19.712</v>
      </c>
      <c r="O34" s="18"/>
      <c r="P34" s="18"/>
      <c r="Q34" s="18"/>
      <c r="R34" s="18"/>
      <c r="S34" s="18">
        <f t="shared" si="0"/>
        <v>19.712</v>
      </c>
      <c r="T34" s="18" t="s">
        <v>360</v>
      </c>
      <c r="U34" s="18">
        <v>19.712</v>
      </c>
      <c r="V34" s="18">
        <v>0</v>
      </c>
      <c r="W34" s="35">
        <v>0</v>
      </c>
      <c r="X34" s="18" t="s">
        <v>633</v>
      </c>
      <c r="Y34" s="18" t="s">
        <v>124</v>
      </c>
      <c r="Z34" s="19">
        <v>214</v>
      </c>
      <c r="AA34" s="18"/>
      <c r="AB34" s="18"/>
      <c r="AC34" s="19">
        <v>214</v>
      </c>
      <c r="AD34" s="18" t="s">
        <v>600</v>
      </c>
      <c r="AE34" s="17" t="s">
        <v>601</v>
      </c>
      <c r="AF34" s="18" t="s">
        <v>581</v>
      </c>
      <c r="AG34" s="18" t="s">
        <v>124</v>
      </c>
      <c r="AH34" s="18"/>
    </row>
    <row r="35" s="3" customFormat="1" ht="45" spans="1:34">
      <c r="A35" s="17">
        <v>27</v>
      </c>
      <c r="B35" s="17" t="s">
        <v>20</v>
      </c>
      <c r="C35" s="18" t="s">
        <v>482</v>
      </c>
      <c r="D35" s="19" t="s">
        <v>488</v>
      </c>
      <c r="E35" s="19" t="s">
        <v>634</v>
      </c>
      <c r="F35" s="19" t="s">
        <v>10</v>
      </c>
      <c r="G35" s="18" t="s">
        <v>70</v>
      </c>
      <c r="H35" s="19" t="s">
        <v>635</v>
      </c>
      <c r="I35" s="19" t="s">
        <v>488</v>
      </c>
      <c r="J35" s="28" t="s">
        <v>636</v>
      </c>
      <c r="K35" s="28">
        <v>43617</v>
      </c>
      <c r="L35" s="28">
        <v>43800</v>
      </c>
      <c r="M35" s="18" t="s">
        <v>74</v>
      </c>
      <c r="N35" s="18">
        <v>0.28</v>
      </c>
      <c r="O35" s="18"/>
      <c r="P35" s="18"/>
      <c r="Q35" s="18"/>
      <c r="R35" s="18"/>
      <c r="S35" s="18">
        <f t="shared" si="0"/>
        <v>0.28</v>
      </c>
      <c r="T35" s="18" t="s">
        <v>598</v>
      </c>
      <c r="U35" s="18">
        <v>0.28</v>
      </c>
      <c r="V35" s="18">
        <v>0</v>
      </c>
      <c r="W35" s="35">
        <v>0</v>
      </c>
      <c r="X35" s="19" t="s">
        <v>488</v>
      </c>
      <c r="Y35" s="18" t="s">
        <v>602</v>
      </c>
      <c r="Z35" s="18">
        <v>8</v>
      </c>
      <c r="AA35" s="18"/>
      <c r="AB35" s="18"/>
      <c r="AC35" s="18">
        <v>8</v>
      </c>
      <c r="AD35" s="18" t="s">
        <v>600</v>
      </c>
      <c r="AE35" s="17" t="s">
        <v>601</v>
      </c>
      <c r="AF35" s="18" t="s">
        <v>581</v>
      </c>
      <c r="AG35" s="18" t="s">
        <v>602</v>
      </c>
      <c r="AH35" s="18"/>
    </row>
    <row r="36" s="3" customFormat="1" ht="45" spans="1:34">
      <c r="A36" s="17">
        <v>28</v>
      </c>
      <c r="B36" s="17" t="s">
        <v>20</v>
      </c>
      <c r="C36" s="18" t="s">
        <v>482</v>
      </c>
      <c r="D36" s="18" t="s">
        <v>485</v>
      </c>
      <c r="E36" s="18" t="s">
        <v>637</v>
      </c>
      <c r="F36" s="18" t="s">
        <v>10</v>
      </c>
      <c r="G36" s="18" t="s">
        <v>70</v>
      </c>
      <c r="H36" s="18" t="s">
        <v>637</v>
      </c>
      <c r="I36" s="18" t="s">
        <v>485</v>
      </c>
      <c r="J36" s="28" t="s">
        <v>638</v>
      </c>
      <c r="K36" s="27">
        <v>43647</v>
      </c>
      <c r="L36" s="27">
        <v>43800</v>
      </c>
      <c r="M36" s="18" t="s">
        <v>74</v>
      </c>
      <c r="N36" s="18">
        <v>1.72</v>
      </c>
      <c r="O36" s="18"/>
      <c r="P36" s="18"/>
      <c r="Q36" s="18"/>
      <c r="R36" s="18"/>
      <c r="S36" s="18">
        <f t="shared" si="0"/>
        <v>1.72</v>
      </c>
      <c r="T36" s="18" t="s">
        <v>598</v>
      </c>
      <c r="U36" s="18">
        <v>1.72</v>
      </c>
      <c r="V36" s="18">
        <v>0</v>
      </c>
      <c r="W36" s="35">
        <v>0</v>
      </c>
      <c r="X36" s="18" t="s">
        <v>639</v>
      </c>
      <c r="Y36" s="18" t="s">
        <v>602</v>
      </c>
      <c r="Z36" s="18">
        <v>13</v>
      </c>
      <c r="AA36" s="18"/>
      <c r="AB36" s="18"/>
      <c r="AC36" s="18">
        <v>13</v>
      </c>
      <c r="AD36" s="18" t="s">
        <v>600</v>
      </c>
      <c r="AE36" s="17" t="s">
        <v>601</v>
      </c>
      <c r="AF36" s="18" t="s">
        <v>581</v>
      </c>
      <c r="AG36" s="18" t="s">
        <v>602</v>
      </c>
      <c r="AH36" s="18"/>
    </row>
    <row r="37" s="3" customFormat="1" ht="45" spans="1:34">
      <c r="A37" s="17">
        <v>29</v>
      </c>
      <c r="B37" s="17" t="s">
        <v>20</v>
      </c>
      <c r="C37" s="18" t="s">
        <v>482</v>
      </c>
      <c r="D37" s="18" t="s">
        <v>490</v>
      </c>
      <c r="E37" s="18" t="s">
        <v>640</v>
      </c>
      <c r="F37" s="18" t="s">
        <v>10</v>
      </c>
      <c r="G37" s="18" t="s">
        <v>70</v>
      </c>
      <c r="H37" s="18" t="s">
        <v>641</v>
      </c>
      <c r="I37" s="18" t="s">
        <v>490</v>
      </c>
      <c r="J37" s="28" t="s">
        <v>638</v>
      </c>
      <c r="K37" s="27">
        <v>43647</v>
      </c>
      <c r="L37" s="27">
        <v>43800</v>
      </c>
      <c r="M37" s="18" t="s">
        <v>74</v>
      </c>
      <c r="N37" s="18">
        <v>1.071</v>
      </c>
      <c r="O37" s="18"/>
      <c r="P37" s="18"/>
      <c r="Q37" s="18"/>
      <c r="R37" s="18"/>
      <c r="S37" s="18">
        <f t="shared" si="0"/>
        <v>1.071</v>
      </c>
      <c r="T37" s="18" t="s">
        <v>598</v>
      </c>
      <c r="U37" s="18">
        <v>1.071</v>
      </c>
      <c r="V37" s="18">
        <v>0</v>
      </c>
      <c r="W37" s="35">
        <v>0</v>
      </c>
      <c r="X37" s="18" t="s">
        <v>642</v>
      </c>
      <c r="Y37" s="18" t="s">
        <v>602</v>
      </c>
      <c r="Z37" s="19">
        <v>10</v>
      </c>
      <c r="AA37" s="18"/>
      <c r="AB37" s="18"/>
      <c r="AC37" s="19">
        <v>10</v>
      </c>
      <c r="AD37" s="18" t="s">
        <v>600</v>
      </c>
      <c r="AE37" s="17" t="s">
        <v>601</v>
      </c>
      <c r="AF37" s="18" t="s">
        <v>581</v>
      </c>
      <c r="AG37" s="18" t="s">
        <v>602</v>
      </c>
      <c r="AH37" s="18"/>
    </row>
    <row r="38" s="3" customFormat="1" ht="45" spans="1:34">
      <c r="A38" s="17">
        <v>30</v>
      </c>
      <c r="B38" s="17" t="s">
        <v>20</v>
      </c>
      <c r="C38" s="18" t="s">
        <v>482</v>
      </c>
      <c r="D38" s="20" t="s">
        <v>489</v>
      </c>
      <c r="E38" s="18" t="s">
        <v>643</v>
      </c>
      <c r="F38" s="18" t="s">
        <v>8</v>
      </c>
      <c r="G38" s="18" t="s">
        <v>70</v>
      </c>
      <c r="H38" s="18" t="s">
        <v>644</v>
      </c>
      <c r="I38" s="20" t="s">
        <v>489</v>
      </c>
      <c r="J38" s="28" t="s">
        <v>645</v>
      </c>
      <c r="K38" s="27">
        <v>43709</v>
      </c>
      <c r="L38" s="27">
        <v>43770</v>
      </c>
      <c r="M38" s="18" t="s">
        <v>135</v>
      </c>
      <c r="N38" s="18">
        <v>1</v>
      </c>
      <c r="O38" s="18"/>
      <c r="P38" s="18"/>
      <c r="Q38" s="18"/>
      <c r="R38" s="18"/>
      <c r="S38" s="18">
        <f t="shared" si="0"/>
        <v>1</v>
      </c>
      <c r="T38" s="18" t="s">
        <v>598</v>
      </c>
      <c r="U38" s="18">
        <v>1</v>
      </c>
      <c r="V38" s="18">
        <v>0</v>
      </c>
      <c r="W38" s="35">
        <v>0</v>
      </c>
      <c r="X38" s="20" t="s">
        <v>646</v>
      </c>
      <c r="Y38" s="18" t="s">
        <v>124</v>
      </c>
      <c r="Z38" s="19">
        <v>28</v>
      </c>
      <c r="AA38" s="18"/>
      <c r="AB38" s="18"/>
      <c r="AC38" s="19">
        <v>28</v>
      </c>
      <c r="AD38" s="18" t="s">
        <v>600</v>
      </c>
      <c r="AE38" s="17" t="s">
        <v>601</v>
      </c>
      <c r="AF38" s="18" t="s">
        <v>581</v>
      </c>
      <c r="AG38" s="18" t="s">
        <v>124</v>
      </c>
      <c r="AH38" s="18"/>
    </row>
    <row r="39" s="3" customFormat="1" ht="45" spans="1:34">
      <c r="A39" s="17">
        <v>31</v>
      </c>
      <c r="B39" s="17" t="s">
        <v>20</v>
      </c>
      <c r="C39" s="18" t="s">
        <v>482</v>
      </c>
      <c r="D39" s="20" t="s">
        <v>489</v>
      </c>
      <c r="E39" s="18" t="s">
        <v>647</v>
      </c>
      <c r="F39" s="18" t="s">
        <v>10</v>
      </c>
      <c r="G39" s="18" t="s">
        <v>70</v>
      </c>
      <c r="H39" s="18" t="s">
        <v>648</v>
      </c>
      <c r="I39" s="20" t="s">
        <v>489</v>
      </c>
      <c r="J39" s="28" t="s">
        <v>632</v>
      </c>
      <c r="K39" s="27">
        <v>43617</v>
      </c>
      <c r="L39" s="27">
        <v>43678</v>
      </c>
      <c r="M39" s="18" t="s">
        <v>135</v>
      </c>
      <c r="N39" s="18">
        <v>2.5</v>
      </c>
      <c r="O39" s="18"/>
      <c r="P39" s="18"/>
      <c r="Q39" s="18"/>
      <c r="R39" s="18"/>
      <c r="S39" s="18">
        <f t="shared" si="0"/>
        <v>2.5</v>
      </c>
      <c r="T39" s="18" t="s">
        <v>598</v>
      </c>
      <c r="U39" s="18">
        <v>2.5</v>
      </c>
      <c r="V39" s="18">
        <v>0</v>
      </c>
      <c r="W39" s="35">
        <v>0</v>
      </c>
      <c r="X39" s="20" t="s">
        <v>646</v>
      </c>
      <c r="Y39" s="18" t="s">
        <v>602</v>
      </c>
      <c r="Z39" s="19">
        <v>4</v>
      </c>
      <c r="AA39" s="18"/>
      <c r="AB39" s="18"/>
      <c r="AC39" s="19">
        <v>4</v>
      </c>
      <c r="AD39" s="18" t="s">
        <v>600</v>
      </c>
      <c r="AE39" s="17" t="s">
        <v>601</v>
      </c>
      <c r="AF39" s="18" t="s">
        <v>581</v>
      </c>
      <c r="AG39" s="18" t="s">
        <v>602</v>
      </c>
      <c r="AH39" s="18"/>
    </row>
    <row r="40" s="3" customFormat="1" ht="45" spans="1:34">
      <c r="A40" s="17">
        <v>32</v>
      </c>
      <c r="B40" s="17" t="s">
        <v>20</v>
      </c>
      <c r="C40" s="18" t="s">
        <v>482</v>
      </c>
      <c r="D40" s="20" t="s">
        <v>489</v>
      </c>
      <c r="E40" s="18" t="s">
        <v>649</v>
      </c>
      <c r="F40" s="18" t="s">
        <v>10</v>
      </c>
      <c r="G40" s="18" t="s">
        <v>70</v>
      </c>
      <c r="H40" s="18" t="s">
        <v>649</v>
      </c>
      <c r="I40" s="20" t="s">
        <v>489</v>
      </c>
      <c r="J40" s="28" t="s">
        <v>645</v>
      </c>
      <c r="K40" s="27">
        <v>43709</v>
      </c>
      <c r="L40" s="27">
        <v>43770</v>
      </c>
      <c r="M40" s="18" t="s">
        <v>74</v>
      </c>
      <c r="N40" s="18">
        <v>1</v>
      </c>
      <c r="O40" s="18"/>
      <c r="P40" s="18"/>
      <c r="Q40" s="18"/>
      <c r="R40" s="18"/>
      <c r="S40" s="18">
        <f t="shared" si="0"/>
        <v>1</v>
      </c>
      <c r="T40" s="18" t="s">
        <v>598</v>
      </c>
      <c r="U40" s="18">
        <v>1</v>
      </c>
      <c r="V40" s="18">
        <v>0</v>
      </c>
      <c r="W40" s="35">
        <v>0</v>
      </c>
      <c r="X40" s="20" t="s">
        <v>646</v>
      </c>
      <c r="Y40" s="18" t="s">
        <v>602</v>
      </c>
      <c r="Z40" s="19">
        <v>28</v>
      </c>
      <c r="AA40" s="18"/>
      <c r="AB40" s="18"/>
      <c r="AC40" s="19">
        <v>28</v>
      </c>
      <c r="AD40" s="18" t="s">
        <v>600</v>
      </c>
      <c r="AE40" s="17" t="s">
        <v>601</v>
      </c>
      <c r="AF40" s="18" t="s">
        <v>581</v>
      </c>
      <c r="AG40" s="18" t="s">
        <v>602</v>
      </c>
      <c r="AH40" s="18"/>
    </row>
    <row r="41" s="3" customFormat="1" ht="45" spans="1:34">
      <c r="A41" s="17">
        <v>33</v>
      </c>
      <c r="B41" s="17" t="s">
        <v>20</v>
      </c>
      <c r="C41" s="18" t="s">
        <v>482</v>
      </c>
      <c r="D41" s="20" t="s">
        <v>489</v>
      </c>
      <c r="E41" s="18" t="s">
        <v>650</v>
      </c>
      <c r="F41" s="18" t="s">
        <v>11</v>
      </c>
      <c r="G41" s="18" t="s">
        <v>70</v>
      </c>
      <c r="H41" s="18" t="s">
        <v>650</v>
      </c>
      <c r="I41" s="20" t="s">
        <v>489</v>
      </c>
      <c r="J41" s="28" t="s">
        <v>645</v>
      </c>
      <c r="K41" s="27">
        <v>43709</v>
      </c>
      <c r="L41" s="27">
        <v>43770</v>
      </c>
      <c r="M41" s="18" t="s">
        <v>135</v>
      </c>
      <c r="N41" s="18">
        <v>0.8</v>
      </c>
      <c r="O41" s="18"/>
      <c r="P41" s="18"/>
      <c r="Q41" s="18"/>
      <c r="R41" s="18"/>
      <c r="S41" s="18">
        <f t="shared" si="0"/>
        <v>0.8</v>
      </c>
      <c r="T41" s="18" t="s">
        <v>598</v>
      </c>
      <c r="U41" s="18">
        <v>0.8</v>
      </c>
      <c r="V41" s="18">
        <v>0</v>
      </c>
      <c r="W41" s="35">
        <v>0</v>
      </c>
      <c r="X41" s="20" t="s">
        <v>646</v>
      </c>
      <c r="Y41" s="18" t="s">
        <v>602</v>
      </c>
      <c r="Z41" s="18">
        <v>12</v>
      </c>
      <c r="AA41" s="18"/>
      <c r="AB41" s="18"/>
      <c r="AC41" s="18">
        <v>12</v>
      </c>
      <c r="AD41" s="18" t="s">
        <v>600</v>
      </c>
      <c r="AE41" s="17" t="s">
        <v>601</v>
      </c>
      <c r="AF41" s="18" t="s">
        <v>581</v>
      </c>
      <c r="AG41" s="18" t="s">
        <v>602</v>
      </c>
      <c r="AH41" s="18"/>
    </row>
    <row r="42" s="3" customFormat="1" ht="45" spans="1:34">
      <c r="A42" s="17">
        <v>34</v>
      </c>
      <c r="B42" s="17" t="s">
        <v>20</v>
      </c>
      <c r="C42" s="18" t="s">
        <v>482</v>
      </c>
      <c r="D42" s="19" t="s">
        <v>484</v>
      </c>
      <c r="E42" s="17" t="s">
        <v>651</v>
      </c>
      <c r="F42" s="18" t="s">
        <v>7</v>
      </c>
      <c r="G42" s="18" t="s">
        <v>70</v>
      </c>
      <c r="H42" s="18" t="s">
        <v>652</v>
      </c>
      <c r="I42" s="19" t="s">
        <v>484</v>
      </c>
      <c r="J42" s="28" t="s">
        <v>632</v>
      </c>
      <c r="K42" s="27">
        <v>43617</v>
      </c>
      <c r="L42" s="27">
        <v>43678</v>
      </c>
      <c r="M42" s="18" t="s">
        <v>135</v>
      </c>
      <c r="N42" s="18">
        <v>3.13408</v>
      </c>
      <c r="O42" s="18"/>
      <c r="P42" s="18"/>
      <c r="Q42" s="18"/>
      <c r="R42" s="18"/>
      <c r="S42" s="18">
        <f t="shared" si="0"/>
        <v>3.13408</v>
      </c>
      <c r="T42" s="18" t="s">
        <v>598</v>
      </c>
      <c r="U42" s="18">
        <v>3.13408</v>
      </c>
      <c r="V42" s="18">
        <v>0</v>
      </c>
      <c r="W42" s="35">
        <v>0</v>
      </c>
      <c r="X42" s="19" t="s">
        <v>653</v>
      </c>
      <c r="Y42" s="18" t="s">
        <v>602</v>
      </c>
      <c r="Z42" s="38">
        <v>167</v>
      </c>
      <c r="AA42" s="18"/>
      <c r="AB42" s="18"/>
      <c r="AC42" s="38">
        <v>167</v>
      </c>
      <c r="AD42" s="18" t="s">
        <v>600</v>
      </c>
      <c r="AE42" s="17" t="s">
        <v>601</v>
      </c>
      <c r="AF42" s="18" t="s">
        <v>96</v>
      </c>
      <c r="AG42" s="18" t="s">
        <v>602</v>
      </c>
      <c r="AH42" s="18"/>
    </row>
    <row r="43" s="3" customFormat="1" ht="45" spans="1:34">
      <c r="A43" s="17">
        <v>35</v>
      </c>
      <c r="B43" s="17" t="s">
        <v>20</v>
      </c>
      <c r="C43" s="18" t="s">
        <v>482</v>
      </c>
      <c r="D43" s="20" t="s">
        <v>487</v>
      </c>
      <c r="E43" s="20" t="s">
        <v>591</v>
      </c>
      <c r="F43" s="18" t="s">
        <v>7</v>
      </c>
      <c r="G43" s="18" t="s">
        <v>70</v>
      </c>
      <c r="H43" s="18" t="s">
        <v>423</v>
      </c>
      <c r="I43" s="20" t="s">
        <v>487</v>
      </c>
      <c r="J43" s="28" t="s">
        <v>654</v>
      </c>
      <c r="K43" s="29">
        <v>43647</v>
      </c>
      <c r="L43" s="29">
        <v>43647</v>
      </c>
      <c r="M43" s="18" t="s">
        <v>74</v>
      </c>
      <c r="N43" s="20">
        <v>1</v>
      </c>
      <c r="O43" s="18"/>
      <c r="P43" s="18"/>
      <c r="Q43" s="18"/>
      <c r="R43" s="18"/>
      <c r="S43" s="18">
        <f t="shared" si="0"/>
        <v>1</v>
      </c>
      <c r="T43" s="18" t="s">
        <v>598</v>
      </c>
      <c r="U43" s="20">
        <v>1</v>
      </c>
      <c r="V43" s="18">
        <v>0</v>
      </c>
      <c r="W43" s="35">
        <v>0</v>
      </c>
      <c r="X43" s="19" t="s">
        <v>653</v>
      </c>
      <c r="Y43" s="18" t="s">
        <v>602</v>
      </c>
      <c r="Z43" s="39">
        <v>69</v>
      </c>
      <c r="AA43" s="18"/>
      <c r="AB43" s="18"/>
      <c r="AC43" s="39">
        <v>69</v>
      </c>
      <c r="AD43" s="18" t="s">
        <v>600</v>
      </c>
      <c r="AE43" s="17" t="s">
        <v>601</v>
      </c>
      <c r="AF43" s="18" t="s">
        <v>96</v>
      </c>
      <c r="AG43" s="18" t="s">
        <v>602</v>
      </c>
      <c r="AH43" s="18"/>
    </row>
    <row r="44" s="3" customFormat="1" ht="45" spans="1:34">
      <c r="A44" s="17">
        <v>36</v>
      </c>
      <c r="B44" s="17" t="s">
        <v>20</v>
      </c>
      <c r="C44" s="18" t="s">
        <v>482</v>
      </c>
      <c r="D44" s="20" t="s">
        <v>483</v>
      </c>
      <c r="E44" s="20" t="s">
        <v>591</v>
      </c>
      <c r="F44" s="18" t="s">
        <v>7</v>
      </c>
      <c r="G44" s="18" t="s">
        <v>70</v>
      </c>
      <c r="H44" s="18" t="s">
        <v>655</v>
      </c>
      <c r="I44" s="20" t="s">
        <v>483</v>
      </c>
      <c r="J44" s="28" t="s">
        <v>656</v>
      </c>
      <c r="K44" s="29">
        <v>43648</v>
      </c>
      <c r="L44" s="29">
        <v>43648</v>
      </c>
      <c r="M44" s="18" t="s">
        <v>74</v>
      </c>
      <c r="N44" s="20">
        <v>0.5</v>
      </c>
      <c r="O44" s="18"/>
      <c r="P44" s="18"/>
      <c r="Q44" s="18"/>
      <c r="R44" s="18"/>
      <c r="S44" s="18">
        <f t="shared" si="0"/>
        <v>0.5</v>
      </c>
      <c r="T44" s="18" t="s">
        <v>598</v>
      </c>
      <c r="U44" s="20">
        <v>0.5</v>
      </c>
      <c r="V44" s="18">
        <v>0</v>
      </c>
      <c r="W44" s="35">
        <v>0</v>
      </c>
      <c r="X44" s="19" t="s">
        <v>653</v>
      </c>
      <c r="Y44" s="18" t="s">
        <v>602</v>
      </c>
      <c r="Z44" s="39">
        <v>11</v>
      </c>
      <c r="AA44" s="18"/>
      <c r="AB44" s="18"/>
      <c r="AC44" s="39">
        <v>11</v>
      </c>
      <c r="AD44" s="18" t="s">
        <v>600</v>
      </c>
      <c r="AE44" s="17" t="s">
        <v>601</v>
      </c>
      <c r="AF44" s="18" t="s">
        <v>96</v>
      </c>
      <c r="AG44" s="18" t="s">
        <v>602</v>
      </c>
      <c r="AH44" s="18"/>
    </row>
    <row r="45" s="3" customFormat="1" ht="45" spans="1:34">
      <c r="A45" s="17">
        <v>37</v>
      </c>
      <c r="B45" s="17" t="s">
        <v>20</v>
      </c>
      <c r="C45" s="18" t="s">
        <v>482</v>
      </c>
      <c r="D45" s="20" t="s">
        <v>489</v>
      </c>
      <c r="E45" s="20" t="s">
        <v>657</v>
      </c>
      <c r="F45" s="18" t="s">
        <v>7</v>
      </c>
      <c r="G45" s="18" t="s">
        <v>70</v>
      </c>
      <c r="H45" s="18" t="s">
        <v>658</v>
      </c>
      <c r="I45" s="20" t="s">
        <v>489</v>
      </c>
      <c r="J45" s="28" t="s">
        <v>659</v>
      </c>
      <c r="K45" s="29">
        <v>43647</v>
      </c>
      <c r="L45" s="29">
        <v>43678</v>
      </c>
      <c r="M45" s="18" t="s">
        <v>135</v>
      </c>
      <c r="N45" s="20">
        <v>0.9</v>
      </c>
      <c r="O45" s="18"/>
      <c r="P45" s="18"/>
      <c r="Q45" s="18"/>
      <c r="R45" s="18"/>
      <c r="S45" s="18">
        <f t="shared" si="0"/>
        <v>0.9</v>
      </c>
      <c r="T45" s="18" t="s">
        <v>598</v>
      </c>
      <c r="U45" s="20">
        <v>0.9</v>
      </c>
      <c r="V45" s="18">
        <v>0</v>
      </c>
      <c r="W45" s="35">
        <v>0</v>
      </c>
      <c r="X45" s="19" t="s">
        <v>653</v>
      </c>
      <c r="Y45" s="18" t="s">
        <v>602</v>
      </c>
      <c r="Z45" s="39">
        <v>8</v>
      </c>
      <c r="AA45" s="18"/>
      <c r="AB45" s="18"/>
      <c r="AC45" s="39">
        <v>8</v>
      </c>
      <c r="AD45" s="18" t="s">
        <v>600</v>
      </c>
      <c r="AE45" s="17" t="s">
        <v>601</v>
      </c>
      <c r="AF45" s="18" t="s">
        <v>96</v>
      </c>
      <c r="AG45" s="18" t="s">
        <v>602</v>
      </c>
      <c r="AH45" s="18"/>
    </row>
    <row r="46" s="3" customFormat="1" ht="33.75" spans="1:34">
      <c r="A46" s="17">
        <v>38</v>
      </c>
      <c r="B46" s="17" t="s">
        <v>20</v>
      </c>
      <c r="C46" s="18" t="s">
        <v>482</v>
      </c>
      <c r="D46" s="18" t="s">
        <v>491</v>
      </c>
      <c r="E46" s="18" t="s">
        <v>660</v>
      </c>
      <c r="F46" s="18" t="s">
        <v>10</v>
      </c>
      <c r="G46" s="18" t="s">
        <v>70</v>
      </c>
      <c r="H46" s="18" t="s">
        <v>661</v>
      </c>
      <c r="I46" s="17" t="s">
        <v>662</v>
      </c>
      <c r="J46" s="18" t="s">
        <v>663</v>
      </c>
      <c r="K46" s="27">
        <v>43466</v>
      </c>
      <c r="L46" s="27">
        <v>43466</v>
      </c>
      <c r="M46" s="18" t="s">
        <v>135</v>
      </c>
      <c r="N46" s="18">
        <v>1.26</v>
      </c>
      <c r="O46" s="18"/>
      <c r="P46" s="18"/>
      <c r="Q46" s="18"/>
      <c r="R46" s="18"/>
      <c r="S46" s="18">
        <f t="shared" si="0"/>
        <v>1.26</v>
      </c>
      <c r="T46" s="18" t="s">
        <v>75</v>
      </c>
      <c r="U46" s="18">
        <v>1.26</v>
      </c>
      <c r="V46" s="18">
        <v>1.26</v>
      </c>
      <c r="W46" s="35">
        <v>1</v>
      </c>
      <c r="X46" s="18" t="s">
        <v>664</v>
      </c>
      <c r="Y46" s="18" t="s">
        <v>124</v>
      </c>
      <c r="Z46" s="18">
        <v>82</v>
      </c>
      <c r="AA46" s="18"/>
      <c r="AB46" s="18"/>
      <c r="AC46" s="18">
        <v>82</v>
      </c>
      <c r="AD46" s="17" t="s">
        <v>665</v>
      </c>
      <c r="AE46" s="17" t="s">
        <v>601</v>
      </c>
      <c r="AF46" s="18" t="s">
        <v>581</v>
      </c>
      <c r="AG46" s="18" t="s">
        <v>602</v>
      </c>
      <c r="AH46" s="18" t="s">
        <v>666</v>
      </c>
    </row>
    <row r="47" s="3" customFormat="1" ht="56.25" spans="1:34">
      <c r="A47" s="17">
        <v>39</v>
      </c>
      <c r="B47" s="17" t="s">
        <v>20</v>
      </c>
      <c r="C47" s="18" t="s">
        <v>482</v>
      </c>
      <c r="D47" s="18" t="s">
        <v>491</v>
      </c>
      <c r="E47" s="18" t="s">
        <v>667</v>
      </c>
      <c r="F47" s="18" t="s">
        <v>10</v>
      </c>
      <c r="G47" s="18" t="s">
        <v>70</v>
      </c>
      <c r="H47" s="18" t="s">
        <v>668</v>
      </c>
      <c r="I47" s="18" t="s">
        <v>669</v>
      </c>
      <c r="J47" s="18" t="s">
        <v>578</v>
      </c>
      <c r="K47" s="27">
        <v>43497</v>
      </c>
      <c r="L47" s="27">
        <v>43497</v>
      </c>
      <c r="M47" s="18" t="s">
        <v>135</v>
      </c>
      <c r="N47" s="18">
        <v>1.05</v>
      </c>
      <c r="O47" s="18"/>
      <c r="P47" s="18"/>
      <c r="Q47" s="18"/>
      <c r="R47" s="18"/>
      <c r="S47" s="18">
        <f t="shared" si="0"/>
        <v>1.05</v>
      </c>
      <c r="T47" s="18" t="s">
        <v>75</v>
      </c>
      <c r="U47" s="18">
        <v>1.05</v>
      </c>
      <c r="V47" s="18">
        <v>1.05</v>
      </c>
      <c r="W47" s="35">
        <v>1</v>
      </c>
      <c r="X47" s="18" t="s">
        <v>664</v>
      </c>
      <c r="Y47" s="18" t="s">
        <v>602</v>
      </c>
      <c r="Z47" s="18">
        <v>22</v>
      </c>
      <c r="AA47" s="18"/>
      <c r="AB47" s="18"/>
      <c r="AC47" s="18">
        <v>22</v>
      </c>
      <c r="AD47" s="17" t="s">
        <v>665</v>
      </c>
      <c r="AE47" s="17" t="s">
        <v>601</v>
      </c>
      <c r="AF47" s="18" t="s">
        <v>581</v>
      </c>
      <c r="AG47" s="18" t="s">
        <v>602</v>
      </c>
      <c r="AH47" s="18"/>
    </row>
    <row r="48" s="3" customFormat="1" ht="33.75" spans="1:34">
      <c r="A48" s="17">
        <v>40</v>
      </c>
      <c r="B48" s="17" t="s">
        <v>20</v>
      </c>
      <c r="C48" s="18" t="s">
        <v>482</v>
      </c>
      <c r="D48" s="18" t="s">
        <v>491</v>
      </c>
      <c r="E48" s="18" t="s">
        <v>660</v>
      </c>
      <c r="F48" s="18" t="s">
        <v>10</v>
      </c>
      <c r="G48" s="18" t="s">
        <v>70</v>
      </c>
      <c r="H48" s="18" t="s">
        <v>660</v>
      </c>
      <c r="I48" s="17" t="s">
        <v>662</v>
      </c>
      <c r="J48" s="18" t="s">
        <v>578</v>
      </c>
      <c r="K48" s="27">
        <v>43497</v>
      </c>
      <c r="L48" s="27">
        <v>43497</v>
      </c>
      <c r="M48" s="18" t="s">
        <v>135</v>
      </c>
      <c r="N48" s="18">
        <v>0.38</v>
      </c>
      <c r="O48" s="18"/>
      <c r="P48" s="18"/>
      <c r="Q48" s="18"/>
      <c r="R48" s="18"/>
      <c r="S48" s="18">
        <f t="shared" si="0"/>
        <v>0.38</v>
      </c>
      <c r="T48" s="18" t="s">
        <v>75</v>
      </c>
      <c r="U48" s="18">
        <v>0.38</v>
      </c>
      <c r="V48" s="18">
        <v>0.38</v>
      </c>
      <c r="W48" s="35">
        <v>1</v>
      </c>
      <c r="X48" s="18" t="s">
        <v>664</v>
      </c>
      <c r="Y48" s="18" t="s">
        <v>124</v>
      </c>
      <c r="Z48" s="18">
        <v>82</v>
      </c>
      <c r="AA48" s="18"/>
      <c r="AB48" s="18"/>
      <c r="AC48" s="18">
        <v>82</v>
      </c>
      <c r="AD48" s="17" t="s">
        <v>665</v>
      </c>
      <c r="AE48" s="17" t="s">
        <v>601</v>
      </c>
      <c r="AF48" s="18" t="s">
        <v>581</v>
      </c>
      <c r="AG48" s="18" t="s">
        <v>602</v>
      </c>
      <c r="AH48" s="18"/>
    </row>
    <row r="49" s="3" customFormat="1" ht="56.25" spans="1:34">
      <c r="A49" s="17">
        <v>41</v>
      </c>
      <c r="B49" s="17" t="s">
        <v>20</v>
      </c>
      <c r="C49" s="18" t="s">
        <v>482</v>
      </c>
      <c r="D49" s="18" t="s">
        <v>491</v>
      </c>
      <c r="E49" s="18" t="s">
        <v>670</v>
      </c>
      <c r="F49" s="18" t="s">
        <v>10</v>
      </c>
      <c r="G49" s="18" t="s">
        <v>70</v>
      </c>
      <c r="H49" s="18" t="s">
        <v>671</v>
      </c>
      <c r="I49" s="18" t="s">
        <v>672</v>
      </c>
      <c r="J49" s="18" t="s">
        <v>578</v>
      </c>
      <c r="K49" s="27">
        <v>43497</v>
      </c>
      <c r="L49" s="27">
        <v>43497</v>
      </c>
      <c r="M49" s="18" t="s">
        <v>135</v>
      </c>
      <c r="N49" s="18">
        <v>0.3271</v>
      </c>
      <c r="O49" s="18"/>
      <c r="P49" s="18"/>
      <c r="Q49" s="18"/>
      <c r="R49" s="18"/>
      <c r="S49" s="18">
        <f t="shared" si="0"/>
        <v>0.3271</v>
      </c>
      <c r="T49" s="18" t="s">
        <v>75</v>
      </c>
      <c r="U49" s="18">
        <v>0.3271</v>
      </c>
      <c r="V49" s="18">
        <v>0.3271</v>
      </c>
      <c r="W49" s="35">
        <v>1</v>
      </c>
      <c r="X49" s="18" t="s">
        <v>664</v>
      </c>
      <c r="Y49" s="18" t="s">
        <v>602</v>
      </c>
      <c r="Z49" s="18">
        <v>52</v>
      </c>
      <c r="AA49" s="18"/>
      <c r="AB49" s="18"/>
      <c r="AC49" s="18">
        <v>52</v>
      </c>
      <c r="AD49" s="17" t="s">
        <v>665</v>
      </c>
      <c r="AE49" s="17" t="s">
        <v>601</v>
      </c>
      <c r="AF49" s="18" t="s">
        <v>581</v>
      </c>
      <c r="AG49" s="18" t="s">
        <v>602</v>
      </c>
      <c r="AH49" s="18"/>
    </row>
    <row r="50" s="3" customFormat="1" ht="33.75" spans="1:34">
      <c r="A50" s="17">
        <v>42</v>
      </c>
      <c r="B50" s="17" t="s">
        <v>20</v>
      </c>
      <c r="C50" s="18" t="s">
        <v>482</v>
      </c>
      <c r="D50" s="18" t="s">
        <v>491</v>
      </c>
      <c r="E50" s="18" t="s">
        <v>673</v>
      </c>
      <c r="F50" s="18" t="s">
        <v>10</v>
      </c>
      <c r="G50" s="18" t="s">
        <v>674</v>
      </c>
      <c r="H50" s="18" t="s">
        <v>675</v>
      </c>
      <c r="I50" s="18" t="s">
        <v>676</v>
      </c>
      <c r="J50" s="18" t="s">
        <v>677</v>
      </c>
      <c r="K50" s="27">
        <v>43497</v>
      </c>
      <c r="L50" s="27">
        <v>43525</v>
      </c>
      <c r="M50" s="18" t="s">
        <v>135</v>
      </c>
      <c r="N50" s="18">
        <v>1.55</v>
      </c>
      <c r="O50" s="18"/>
      <c r="P50" s="18"/>
      <c r="Q50" s="18"/>
      <c r="R50" s="18"/>
      <c r="S50" s="18">
        <f t="shared" si="0"/>
        <v>1.55</v>
      </c>
      <c r="T50" s="18" t="s">
        <v>75</v>
      </c>
      <c r="U50" s="18">
        <v>1.55</v>
      </c>
      <c r="V50" s="18">
        <v>1.55</v>
      </c>
      <c r="W50" s="35">
        <v>1</v>
      </c>
      <c r="X50" s="18" t="s">
        <v>664</v>
      </c>
      <c r="Y50" s="18" t="s">
        <v>602</v>
      </c>
      <c r="Z50" s="18">
        <v>9</v>
      </c>
      <c r="AA50" s="18"/>
      <c r="AB50" s="18"/>
      <c r="AC50" s="18">
        <v>9</v>
      </c>
      <c r="AD50" s="17" t="s">
        <v>665</v>
      </c>
      <c r="AE50" s="17" t="s">
        <v>601</v>
      </c>
      <c r="AF50" s="18" t="s">
        <v>581</v>
      </c>
      <c r="AG50" s="18" t="s">
        <v>602</v>
      </c>
      <c r="AH50" s="18"/>
    </row>
    <row r="51" s="3" customFormat="1" ht="45" spans="1:34">
      <c r="A51" s="17">
        <v>43</v>
      </c>
      <c r="B51" s="17" t="s">
        <v>20</v>
      </c>
      <c r="C51" s="18" t="s">
        <v>482</v>
      </c>
      <c r="D51" s="18" t="s">
        <v>491</v>
      </c>
      <c r="E51" s="18" t="s">
        <v>678</v>
      </c>
      <c r="F51" s="18" t="s">
        <v>7</v>
      </c>
      <c r="G51" s="18" t="s">
        <v>70</v>
      </c>
      <c r="H51" s="18" t="s">
        <v>679</v>
      </c>
      <c r="I51" s="18" t="s">
        <v>680</v>
      </c>
      <c r="J51" s="18" t="s">
        <v>681</v>
      </c>
      <c r="K51" s="27">
        <v>43525</v>
      </c>
      <c r="L51" s="27">
        <v>43525</v>
      </c>
      <c r="M51" s="18" t="s">
        <v>135</v>
      </c>
      <c r="N51" s="18">
        <v>4.1431</v>
      </c>
      <c r="O51" s="18"/>
      <c r="P51" s="18"/>
      <c r="Q51" s="18"/>
      <c r="R51" s="18"/>
      <c r="S51" s="18">
        <v>4.1431</v>
      </c>
      <c r="T51" s="18" t="s">
        <v>75</v>
      </c>
      <c r="U51" s="18">
        <v>4.1431</v>
      </c>
      <c r="V51" s="18">
        <v>4.1431</v>
      </c>
      <c r="W51" s="35">
        <v>1</v>
      </c>
      <c r="X51" s="18" t="s">
        <v>664</v>
      </c>
      <c r="Y51" s="18" t="s">
        <v>602</v>
      </c>
      <c r="Z51" s="18">
        <v>40</v>
      </c>
      <c r="AA51" s="18"/>
      <c r="AB51" s="18"/>
      <c r="AC51" s="18">
        <v>40</v>
      </c>
      <c r="AD51" s="18" t="s">
        <v>682</v>
      </c>
      <c r="AE51" s="17" t="s">
        <v>601</v>
      </c>
      <c r="AF51" s="18" t="s">
        <v>96</v>
      </c>
      <c r="AG51" s="18" t="s">
        <v>602</v>
      </c>
      <c r="AH51" s="18"/>
    </row>
    <row r="52" s="3" customFormat="1" ht="33.75" spans="1:34">
      <c r="A52" s="17">
        <v>44</v>
      </c>
      <c r="B52" s="17" t="s">
        <v>20</v>
      </c>
      <c r="C52" s="18" t="s">
        <v>482</v>
      </c>
      <c r="D52" s="18" t="s">
        <v>483</v>
      </c>
      <c r="E52" s="18" t="s">
        <v>683</v>
      </c>
      <c r="F52" s="18" t="s">
        <v>10</v>
      </c>
      <c r="G52" s="18" t="s">
        <v>684</v>
      </c>
      <c r="H52" s="18" t="s">
        <v>685</v>
      </c>
      <c r="I52" s="18" t="s">
        <v>483</v>
      </c>
      <c r="J52" s="18" t="s">
        <v>578</v>
      </c>
      <c r="K52" s="27">
        <v>43497</v>
      </c>
      <c r="L52" s="27">
        <v>43497</v>
      </c>
      <c r="M52" s="18" t="s">
        <v>135</v>
      </c>
      <c r="N52" s="18">
        <v>0.52</v>
      </c>
      <c r="O52" s="18"/>
      <c r="P52" s="18"/>
      <c r="Q52" s="18"/>
      <c r="R52" s="18"/>
      <c r="S52" s="18">
        <f t="shared" ref="S52:S60" si="1">SUM(N52+P52+R52)</f>
        <v>0.52</v>
      </c>
      <c r="T52" s="18" t="s">
        <v>75</v>
      </c>
      <c r="U52" s="18">
        <v>0.52</v>
      </c>
      <c r="V52" s="18">
        <v>0.52</v>
      </c>
      <c r="W52" s="35">
        <v>1</v>
      </c>
      <c r="X52" s="18" t="s">
        <v>686</v>
      </c>
      <c r="Y52" s="17" t="s">
        <v>602</v>
      </c>
      <c r="Z52" s="17">
        <v>5</v>
      </c>
      <c r="AA52" s="18"/>
      <c r="AB52" s="17"/>
      <c r="AC52" s="17">
        <v>6</v>
      </c>
      <c r="AD52" s="17" t="s">
        <v>687</v>
      </c>
      <c r="AE52" s="17" t="s">
        <v>601</v>
      </c>
      <c r="AF52" s="18" t="s">
        <v>581</v>
      </c>
      <c r="AG52" s="18" t="s">
        <v>602</v>
      </c>
      <c r="AH52" s="18"/>
    </row>
    <row r="53" s="3" customFormat="1" ht="33.75" spans="1:34">
      <c r="A53" s="17">
        <v>45</v>
      </c>
      <c r="B53" s="17" t="s">
        <v>20</v>
      </c>
      <c r="C53" s="18" t="s">
        <v>482</v>
      </c>
      <c r="D53" s="18" t="s">
        <v>483</v>
      </c>
      <c r="E53" s="18" t="s">
        <v>445</v>
      </c>
      <c r="F53" s="18" t="s">
        <v>10</v>
      </c>
      <c r="G53" s="18" t="s">
        <v>99</v>
      </c>
      <c r="H53" s="18" t="s">
        <v>688</v>
      </c>
      <c r="I53" s="18" t="s">
        <v>483</v>
      </c>
      <c r="J53" s="18" t="s">
        <v>663</v>
      </c>
      <c r="K53" s="27">
        <v>43466</v>
      </c>
      <c r="L53" s="27">
        <v>43466</v>
      </c>
      <c r="M53" s="18" t="s">
        <v>135</v>
      </c>
      <c r="N53" s="18">
        <v>0.32</v>
      </c>
      <c r="O53" s="18"/>
      <c r="P53" s="18"/>
      <c r="Q53" s="18"/>
      <c r="R53" s="18"/>
      <c r="S53" s="18">
        <f t="shared" si="1"/>
        <v>0.32</v>
      </c>
      <c r="T53" s="18" t="s">
        <v>75</v>
      </c>
      <c r="U53" s="18">
        <v>0.32</v>
      </c>
      <c r="V53" s="18">
        <v>0.32</v>
      </c>
      <c r="W53" s="35">
        <v>1</v>
      </c>
      <c r="X53" s="18" t="s">
        <v>686</v>
      </c>
      <c r="Y53" s="18" t="s">
        <v>124</v>
      </c>
      <c r="Z53" s="18">
        <v>33</v>
      </c>
      <c r="AA53" s="18"/>
      <c r="AB53" s="18"/>
      <c r="AC53" s="18">
        <v>90</v>
      </c>
      <c r="AD53" s="18" t="s">
        <v>689</v>
      </c>
      <c r="AE53" s="17" t="s">
        <v>601</v>
      </c>
      <c r="AF53" s="18" t="s">
        <v>581</v>
      </c>
      <c r="AG53" s="18" t="s">
        <v>602</v>
      </c>
      <c r="AH53" s="18"/>
    </row>
    <row r="54" s="3" customFormat="1" ht="33.75" spans="1:34">
      <c r="A54" s="17">
        <v>46</v>
      </c>
      <c r="B54" s="17" t="s">
        <v>20</v>
      </c>
      <c r="C54" s="18" t="s">
        <v>482</v>
      </c>
      <c r="D54" s="18" t="s">
        <v>487</v>
      </c>
      <c r="E54" s="18" t="s">
        <v>683</v>
      </c>
      <c r="F54" s="18" t="s">
        <v>10</v>
      </c>
      <c r="G54" s="18" t="s">
        <v>684</v>
      </c>
      <c r="H54" s="18" t="s">
        <v>690</v>
      </c>
      <c r="I54" s="18" t="s">
        <v>691</v>
      </c>
      <c r="J54" s="18" t="s">
        <v>578</v>
      </c>
      <c r="K54" s="27">
        <v>43497</v>
      </c>
      <c r="L54" s="27">
        <v>43497</v>
      </c>
      <c r="M54" s="18" t="s">
        <v>135</v>
      </c>
      <c r="N54" s="18">
        <v>1.1989</v>
      </c>
      <c r="O54" s="18"/>
      <c r="P54" s="18"/>
      <c r="Q54" s="18"/>
      <c r="R54" s="18"/>
      <c r="S54" s="18">
        <f t="shared" si="1"/>
        <v>1.1989</v>
      </c>
      <c r="T54" s="18" t="s">
        <v>75</v>
      </c>
      <c r="U54" s="18">
        <v>1.1989</v>
      </c>
      <c r="V54" s="18">
        <v>1.1989</v>
      </c>
      <c r="W54" s="35">
        <v>1</v>
      </c>
      <c r="X54" s="18" t="s">
        <v>686</v>
      </c>
      <c r="Y54" s="18" t="s">
        <v>602</v>
      </c>
      <c r="Z54" s="18">
        <v>6</v>
      </c>
      <c r="AA54" s="18"/>
      <c r="AB54" s="18"/>
      <c r="AC54" s="18">
        <v>6</v>
      </c>
      <c r="AD54" s="18" t="s">
        <v>687</v>
      </c>
      <c r="AE54" s="17" t="s">
        <v>601</v>
      </c>
      <c r="AF54" s="18" t="s">
        <v>581</v>
      </c>
      <c r="AG54" s="18" t="s">
        <v>602</v>
      </c>
      <c r="AH54" s="18"/>
    </row>
    <row r="55" s="3" customFormat="1" ht="33.75" spans="1:34">
      <c r="A55" s="17">
        <v>47</v>
      </c>
      <c r="B55" s="17" t="s">
        <v>20</v>
      </c>
      <c r="C55" s="18" t="s">
        <v>482</v>
      </c>
      <c r="D55" s="18" t="s">
        <v>487</v>
      </c>
      <c r="E55" s="18" t="s">
        <v>445</v>
      </c>
      <c r="F55" s="18" t="s">
        <v>10</v>
      </c>
      <c r="G55" s="18" t="s">
        <v>99</v>
      </c>
      <c r="H55" s="18" t="s">
        <v>692</v>
      </c>
      <c r="I55" s="18" t="s">
        <v>487</v>
      </c>
      <c r="J55" s="18" t="s">
        <v>663</v>
      </c>
      <c r="K55" s="27">
        <v>43466</v>
      </c>
      <c r="L55" s="27">
        <v>43466</v>
      </c>
      <c r="M55" s="18" t="s">
        <v>135</v>
      </c>
      <c r="N55" s="18">
        <v>0.56</v>
      </c>
      <c r="O55" s="18"/>
      <c r="P55" s="18"/>
      <c r="Q55" s="18"/>
      <c r="R55" s="18"/>
      <c r="S55" s="18">
        <f t="shared" si="1"/>
        <v>0.56</v>
      </c>
      <c r="T55" s="18" t="s">
        <v>75</v>
      </c>
      <c r="U55" s="18">
        <v>0.56</v>
      </c>
      <c r="V55" s="18">
        <v>0.56</v>
      </c>
      <c r="W55" s="35">
        <v>1</v>
      </c>
      <c r="X55" s="18" t="s">
        <v>686</v>
      </c>
      <c r="Y55" s="18" t="s">
        <v>124</v>
      </c>
      <c r="Z55" s="18">
        <v>90</v>
      </c>
      <c r="AA55" s="18"/>
      <c r="AB55" s="18"/>
      <c r="AC55" s="18">
        <v>90</v>
      </c>
      <c r="AD55" s="18" t="s">
        <v>689</v>
      </c>
      <c r="AE55" s="17" t="s">
        <v>601</v>
      </c>
      <c r="AF55" s="18" t="s">
        <v>581</v>
      </c>
      <c r="AG55" s="18" t="s">
        <v>602</v>
      </c>
      <c r="AH55" s="18"/>
    </row>
    <row r="56" s="3" customFormat="1" ht="33.75" spans="1:34">
      <c r="A56" s="17">
        <v>48</v>
      </c>
      <c r="B56" s="17" t="s">
        <v>20</v>
      </c>
      <c r="C56" s="18" t="s">
        <v>482</v>
      </c>
      <c r="D56" s="18" t="s">
        <v>487</v>
      </c>
      <c r="E56" s="18" t="s">
        <v>693</v>
      </c>
      <c r="F56" s="18" t="s">
        <v>10</v>
      </c>
      <c r="G56" s="18" t="s">
        <v>674</v>
      </c>
      <c r="H56" s="18" t="s">
        <v>694</v>
      </c>
      <c r="I56" s="18" t="s">
        <v>695</v>
      </c>
      <c r="J56" s="18" t="s">
        <v>578</v>
      </c>
      <c r="K56" s="27">
        <v>43497</v>
      </c>
      <c r="L56" s="27">
        <v>43497</v>
      </c>
      <c r="M56" s="18" t="s">
        <v>135</v>
      </c>
      <c r="N56" s="18">
        <v>0.2923</v>
      </c>
      <c r="O56" s="18"/>
      <c r="P56" s="18"/>
      <c r="Q56" s="18"/>
      <c r="R56" s="18"/>
      <c r="S56" s="18">
        <f t="shared" si="1"/>
        <v>0.2923</v>
      </c>
      <c r="T56" s="18" t="s">
        <v>75</v>
      </c>
      <c r="U56" s="18">
        <v>0.2923</v>
      </c>
      <c r="V56" s="18">
        <v>0.2923</v>
      </c>
      <c r="W56" s="35">
        <v>1</v>
      </c>
      <c r="X56" s="18" t="s">
        <v>686</v>
      </c>
      <c r="Y56" s="18" t="s">
        <v>602</v>
      </c>
      <c r="Z56" s="18">
        <v>1</v>
      </c>
      <c r="AA56" s="18"/>
      <c r="AB56" s="18"/>
      <c r="AC56" s="18">
        <v>1</v>
      </c>
      <c r="AD56" s="18" t="s">
        <v>687</v>
      </c>
      <c r="AE56" s="17" t="s">
        <v>601</v>
      </c>
      <c r="AF56" s="18" t="s">
        <v>581</v>
      </c>
      <c r="AG56" s="18" t="s">
        <v>602</v>
      </c>
      <c r="AH56" s="18"/>
    </row>
    <row r="57" s="3" customFormat="1" ht="33.75" spans="1:34">
      <c r="A57" s="17">
        <v>49</v>
      </c>
      <c r="B57" s="17" t="s">
        <v>20</v>
      </c>
      <c r="C57" s="18" t="s">
        <v>482</v>
      </c>
      <c r="D57" s="18" t="s">
        <v>487</v>
      </c>
      <c r="E57" s="18" t="s">
        <v>696</v>
      </c>
      <c r="F57" s="18" t="s">
        <v>10</v>
      </c>
      <c r="G57" s="18" t="s">
        <v>684</v>
      </c>
      <c r="H57" s="18" t="s">
        <v>697</v>
      </c>
      <c r="I57" s="18" t="s">
        <v>487</v>
      </c>
      <c r="J57" s="18" t="s">
        <v>578</v>
      </c>
      <c r="K57" s="27">
        <v>43497</v>
      </c>
      <c r="L57" s="27">
        <v>43497</v>
      </c>
      <c r="M57" s="18" t="s">
        <v>135</v>
      </c>
      <c r="N57" s="18">
        <v>0.34</v>
      </c>
      <c r="O57" s="18"/>
      <c r="P57" s="18"/>
      <c r="Q57" s="18"/>
      <c r="R57" s="18"/>
      <c r="S57" s="18">
        <f t="shared" si="1"/>
        <v>0.34</v>
      </c>
      <c r="T57" s="18" t="s">
        <v>75</v>
      </c>
      <c r="U57" s="18">
        <v>0.34</v>
      </c>
      <c r="V57" s="18">
        <v>0.34</v>
      </c>
      <c r="W57" s="35">
        <v>1</v>
      </c>
      <c r="X57" s="18" t="s">
        <v>686</v>
      </c>
      <c r="Y57" s="18" t="s">
        <v>602</v>
      </c>
      <c r="Z57" s="18">
        <v>9</v>
      </c>
      <c r="AA57" s="18"/>
      <c r="AB57" s="18"/>
      <c r="AC57" s="18">
        <v>9</v>
      </c>
      <c r="AD57" s="18" t="s">
        <v>687</v>
      </c>
      <c r="AE57" s="17" t="s">
        <v>601</v>
      </c>
      <c r="AF57" s="18" t="s">
        <v>581</v>
      </c>
      <c r="AG57" s="18" t="s">
        <v>602</v>
      </c>
      <c r="AH57" s="18"/>
    </row>
    <row r="58" s="3" customFormat="1" ht="33.75" spans="1:34">
      <c r="A58" s="17">
        <v>50</v>
      </c>
      <c r="B58" s="17" t="s">
        <v>20</v>
      </c>
      <c r="C58" s="18" t="s">
        <v>482</v>
      </c>
      <c r="D58" s="18" t="s">
        <v>487</v>
      </c>
      <c r="E58" s="18" t="s">
        <v>698</v>
      </c>
      <c r="F58" s="18" t="s">
        <v>10</v>
      </c>
      <c r="G58" s="18" t="s">
        <v>684</v>
      </c>
      <c r="H58" s="18" t="s">
        <v>699</v>
      </c>
      <c r="I58" s="18" t="s">
        <v>700</v>
      </c>
      <c r="J58" s="18" t="s">
        <v>578</v>
      </c>
      <c r="K58" s="27">
        <v>43498</v>
      </c>
      <c r="L58" s="27">
        <v>43498</v>
      </c>
      <c r="M58" s="18" t="s">
        <v>135</v>
      </c>
      <c r="N58" s="18">
        <v>0.12</v>
      </c>
      <c r="O58" s="18"/>
      <c r="P58" s="18"/>
      <c r="Q58" s="18"/>
      <c r="R58" s="18"/>
      <c r="S58" s="18">
        <f t="shared" si="1"/>
        <v>0.12</v>
      </c>
      <c r="T58" s="18" t="s">
        <v>75</v>
      </c>
      <c r="U58" s="18">
        <v>0.12</v>
      </c>
      <c r="V58" s="18">
        <v>0.12</v>
      </c>
      <c r="W58" s="35">
        <v>1</v>
      </c>
      <c r="X58" s="18" t="s">
        <v>701</v>
      </c>
      <c r="Y58" s="18" t="s">
        <v>602</v>
      </c>
      <c r="Z58" s="18">
        <v>1</v>
      </c>
      <c r="AA58" s="18"/>
      <c r="AB58" s="18"/>
      <c r="AC58" s="18">
        <v>1</v>
      </c>
      <c r="AD58" s="18" t="s">
        <v>687</v>
      </c>
      <c r="AE58" s="17" t="s">
        <v>601</v>
      </c>
      <c r="AF58" s="18" t="s">
        <v>581</v>
      </c>
      <c r="AG58" s="18" t="s">
        <v>602</v>
      </c>
      <c r="AH58" s="18"/>
    </row>
    <row r="59" s="3" customFormat="1" ht="33.75" spans="1:34">
      <c r="A59" s="17">
        <v>51</v>
      </c>
      <c r="B59" s="17" t="s">
        <v>20</v>
      </c>
      <c r="C59" s="18" t="s">
        <v>482</v>
      </c>
      <c r="D59" s="18" t="s">
        <v>487</v>
      </c>
      <c r="E59" s="18" t="s">
        <v>702</v>
      </c>
      <c r="F59" s="18" t="s">
        <v>10</v>
      </c>
      <c r="G59" s="18" t="s">
        <v>684</v>
      </c>
      <c r="H59" s="18" t="s">
        <v>703</v>
      </c>
      <c r="I59" s="18" t="s">
        <v>704</v>
      </c>
      <c r="J59" s="18" t="s">
        <v>578</v>
      </c>
      <c r="K59" s="27">
        <v>43497</v>
      </c>
      <c r="L59" s="27">
        <v>43497</v>
      </c>
      <c r="M59" s="18" t="s">
        <v>135</v>
      </c>
      <c r="N59" s="18">
        <v>1.65</v>
      </c>
      <c r="O59" s="18"/>
      <c r="P59" s="18"/>
      <c r="Q59" s="18"/>
      <c r="R59" s="18"/>
      <c r="S59" s="18">
        <f t="shared" si="1"/>
        <v>1.65</v>
      </c>
      <c r="T59" s="18" t="s">
        <v>75</v>
      </c>
      <c r="U59" s="18">
        <v>1.65</v>
      </c>
      <c r="V59" s="18">
        <v>1.65</v>
      </c>
      <c r="W59" s="35">
        <v>1</v>
      </c>
      <c r="X59" s="18" t="s">
        <v>701</v>
      </c>
      <c r="Y59" s="18" t="s">
        <v>602</v>
      </c>
      <c r="Z59" s="18">
        <v>3</v>
      </c>
      <c r="AA59" s="18"/>
      <c r="AB59" s="18"/>
      <c r="AC59" s="18">
        <v>3</v>
      </c>
      <c r="AD59" s="18" t="s">
        <v>687</v>
      </c>
      <c r="AE59" s="17" t="s">
        <v>601</v>
      </c>
      <c r="AF59" s="18" t="s">
        <v>581</v>
      </c>
      <c r="AG59" s="18" t="s">
        <v>602</v>
      </c>
      <c r="AH59" s="18"/>
    </row>
    <row r="60" s="3" customFormat="1" ht="33.75" spans="1:34">
      <c r="A60" s="17">
        <v>52</v>
      </c>
      <c r="B60" s="17" t="s">
        <v>20</v>
      </c>
      <c r="C60" s="18" t="s">
        <v>482</v>
      </c>
      <c r="D60" s="18" t="s">
        <v>485</v>
      </c>
      <c r="E60" s="18" t="s">
        <v>705</v>
      </c>
      <c r="F60" s="18" t="s">
        <v>7</v>
      </c>
      <c r="G60" s="18" t="s">
        <v>70</v>
      </c>
      <c r="H60" s="18" t="s">
        <v>705</v>
      </c>
      <c r="I60" s="18" t="s">
        <v>485</v>
      </c>
      <c r="J60" s="18" t="s">
        <v>578</v>
      </c>
      <c r="K60" s="27">
        <v>43497</v>
      </c>
      <c r="L60" s="27">
        <v>43497</v>
      </c>
      <c r="M60" s="18" t="s">
        <v>135</v>
      </c>
      <c r="N60" s="18">
        <v>1.26</v>
      </c>
      <c r="O60" s="18"/>
      <c r="P60" s="18"/>
      <c r="Q60" s="18"/>
      <c r="R60" s="18"/>
      <c r="S60" s="18">
        <f t="shared" si="1"/>
        <v>1.26</v>
      </c>
      <c r="T60" s="18" t="s">
        <v>75</v>
      </c>
      <c r="U60" s="18">
        <v>1.26</v>
      </c>
      <c r="V60" s="18">
        <v>1.26</v>
      </c>
      <c r="W60" s="18">
        <v>100</v>
      </c>
      <c r="X60" s="18" t="s">
        <v>706</v>
      </c>
      <c r="Y60" s="18" t="s">
        <v>124</v>
      </c>
      <c r="Z60" s="18">
        <v>70</v>
      </c>
      <c r="AA60" s="18"/>
      <c r="AB60" s="18"/>
      <c r="AC60" s="18">
        <v>70</v>
      </c>
      <c r="AD60" s="18" t="s">
        <v>707</v>
      </c>
      <c r="AE60" s="17" t="s">
        <v>601</v>
      </c>
      <c r="AF60" s="18" t="s">
        <v>96</v>
      </c>
      <c r="AG60" s="18" t="s">
        <v>124</v>
      </c>
      <c r="AH60" s="18"/>
    </row>
    <row r="61" s="3" customFormat="1" ht="33.75" spans="1:34">
      <c r="A61" s="17">
        <v>53</v>
      </c>
      <c r="B61" s="17" t="s">
        <v>20</v>
      </c>
      <c r="C61" s="17" t="s">
        <v>492</v>
      </c>
      <c r="D61" s="17" t="s">
        <v>494</v>
      </c>
      <c r="E61" s="21" t="s">
        <v>661</v>
      </c>
      <c r="F61" s="17" t="s">
        <v>10</v>
      </c>
      <c r="G61" s="17" t="s">
        <v>684</v>
      </c>
      <c r="H61" s="17" t="s">
        <v>708</v>
      </c>
      <c r="I61" s="21" t="s">
        <v>709</v>
      </c>
      <c r="J61" s="21" t="s">
        <v>710</v>
      </c>
      <c r="K61" s="30" t="s">
        <v>711</v>
      </c>
      <c r="L61" s="26">
        <v>43497</v>
      </c>
      <c r="M61" s="17" t="s">
        <v>135</v>
      </c>
      <c r="N61" s="17">
        <v>1.11</v>
      </c>
      <c r="O61" s="17"/>
      <c r="P61" s="17"/>
      <c r="Q61" s="17"/>
      <c r="R61" s="17"/>
      <c r="S61" s="21">
        <v>1.11</v>
      </c>
      <c r="T61" s="17" t="s">
        <v>75</v>
      </c>
      <c r="U61" s="17">
        <v>1.11</v>
      </c>
      <c r="V61" s="17">
        <v>1.11</v>
      </c>
      <c r="W61" s="34">
        <v>1</v>
      </c>
      <c r="X61" s="17" t="s">
        <v>709</v>
      </c>
      <c r="Y61" s="17" t="s">
        <v>124</v>
      </c>
      <c r="Z61" s="17">
        <v>111</v>
      </c>
      <c r="AA61" s="17"/>
      <c r="AB61" s="17"/>
      <c r="AC61" s="17">
        <v>111</v>
      </c>
      <c r="AD61" s="17" t="s">
        <v>712</v>
      </c>
      <c r="AE61" s="17" t="s">
        <v>713</v>
      </c>
      <c r="AF61" s="17" t="s">
        <v>96</v>
      </c>
      <c r="AG61" s="17" t="s">
        <v>714</v>
      </c>
      <c r="AH61" s="21"/>
    </row>
    <row r="62" s="3" customFormat="1" ht="45" spans="1:34">
      <c r="A62" s="17">
        <v>54</v>
      </c>
      <c r="B62" s="17" t="s">
        <v>20</v>
      </c>
      <c r="C62" s="17" t="s">
        <v>492</v>
      </c>
      <c r="D62" s="17" t="s">
        <v>494</v>
      </c>
      <c r="E62" s="22" t="s">
        <v>253</v>
      </c>
      <c r="F62" s="17" t="s">
        <v>10</v>
      </c>
      <c r="G62" s="17" t="s">
        <v>674</v>
      </c>
      <c r="H62" s="17" t="s">
        <v>715</v>
      </c>
      <c r="I62" s="21" t="s">
        <v>716</v>
      </c>
      <c r="J62" s="26" t="s">
        <v>717</v>
      </c>
      <c r="K62" s="26">
        <v>43556</v>
      </c>
      <c r="L62" s="26">
        <v>43770</v>
      </c>
      <c r="M62" s="17" t="s">
        <v>74</v>
      </c>
      <c r="N62" s="17">
        <v>1.2</v>
      </c>
      <c r="O62" s="17"/>
      <c r="P62" s="17"/>
      <c r="Q62" s="17"/>
      <c r="R62" s="17"/>
      <c r="S62" s="17">
        <v>1.5</v>
      </c>
      <c r="T62" s="17" t="s">
        <v>598</v>
      </c>
      <c r="U62" s="17">
        <v>1.5</v>
      </c>
      <c r="V62" s="17">
        <v>0</v>
      </c>
      <c r="W62" s="36">
        <v>0</v>
      </c>
      <c r="X62" s="21" t="s">
        <v>716</v>
      </c>
      <c r="Y62" s="17" t="s">
        <v>76</v>
      </c>
      <c r="Z62" s="17">
        <v>129</v>
      </c>
      <c r="AA62" s="17"/>
      <c r="AB62" s="17"/>
      <c r="AC62" s="17">
        <v>129</v>
      </c>
      <c r="AD62" s="17" t="s">
        <v>10</v>
      </c>
      <c r="AE62" s="17" t="s">
        <v>718</v>
      </c>
      <c r="AF62" s="17" t="s">
        <v>96</v>
      </c>
      <c r="AG62" s="17" t="s">
        <v>719</v>
      </c>
      <c r="AH62" s="17"/>
    </row>
    <row r="63" s="3" customFormat="1" ht="45" spans="1:34">
      <c r="A63" s="17">
        <v>55</v>
      </c>
      <c r="B63" s="17" t="s">
        <v>20</v>
      </c>
      <c r="C63" s="17" t="s">
        <v>492</v>
      </c>
      <c r="D63" s="17" t="s">
        <v>494</v>
      </c>
      <c r="E63" s="22" t="s">
        <v>720</v>
      </c>
      <c r="F63" s="17" t="s">
        <v>8</v>
      </c>
      <c r="G63" s="17" t="s">
        <v>70</v>
      </c>
      <c r="H63" s="17" t="s">
        <v>721</v>
      </c>
      <c r="I63" s="21" t="s">
        <v>722</v>
      </c>
      <c r="J63" s="26" t="s">
        <v>723</v>
      </c>
      <c r="K63" s="26">
        <v>43586</v>
      </c>
      <c r="L63" s="26">
        <v>43800</v>
      </c>
      <c r="M63" s="17" t="s">
        <v>74</v>
      </c>
      <c r="N63" s="17">
        <v>20</v>
      </c>
      <c r="O63" s="17"/>
      <c r="P63" s="17"/>
      <c r="Q63" s="17"/>
      <c r="R63" s="17"/>
      <c r="S63" s="17">
        <v>20</v>
      </c>
      <c r="T63" s="17" t="s">
        <v>598</v>
      </c>
      <c r="U63" s="17">
        <v>20</v>
      </c>
      <c r="V63" s="17">
        <v>0</v>
      </c>
      <c r="W63" s="36">
        <v>0</v>
      </c>
      <c r="X63" s="21" t="s">
        <v>722</v>
      </c>
      <c r="Y63" s="17" t="s">
        <v>76</v>
      </c>
      <c r="Z63" s="17">
        <v>390</v>
      </c>
      <c r="AA63" s="17"/>
      <c r="AB63" s="17"/>
      <c r="AC63" s="17">
        <v>390</v>
      </c>
      <c r="AD63" s="17" t="s">
        <v>724</v>
      </c>
      <c r="AE63" s="17" t="s">
        <v>718</v>
      </c>
      <c r="AF63" s="17" t="s">
        <v>96</v>
      </c>
      <c r="AG63" s="17" t="s">
        <v>725</v>
      </c>
      <c r="AH63" s="17"/>
    </row>
    <row r="64" s="3" customFormat="1" ht="45" spans="1:34">
      <c r="A64" s="17">
        <v>56</v>
      </c>
      <c r="B64" s="17" t="s">
        <v>20</v>
      </c>
      <c r="C64" s="17" t="s">
        <v>492</v>
      </c>
      <c r="D64" s="17" t="s">
        <v>494</v>
      </c>
      <c r="E64" s="22" t="s">
        <v>69</v>
      </c>
      <c r="F64" s="17" t="s">
        <v>8</v>
      </c>
      <c r="G64" s="17" t="s">
        <v>70</v>
      </c>
      <c r="H64" s="17" t="s">
        <v>726</v>
      </c>
      <c r="I64" s="21" t="s">
        <v>727</v>
      </c>
      <c r="J64" s="26" t="s">
        <v>636</v>
      </c>
      <c r="K64" s="26">
        <v>43617</v>
      </c>
      <c r="L64" s="26">
        <v>43800</v>
      </c>
      <c r="M64" s="17" t="s">
        <v>74</v>
      </c>
      <c r="N64" s="17">
        <v>5</v>
      </c>
      <c r="O64" s="17"/>
      <c r="P64" s="17"/>
      <c r="Q64" s="17"/>
      <c r="R64" s="17"/>
      <c r="S64" s="17">
        <v>5</v>
      </c>
      <c r="T64" s="17" t="s">
        <v>598</v>
      </c>
      <c r="U64" s="17">
        <v>5</v>
      </c>
      <c r="V64" s="17">
        <v>0</v>
      </c>
      <c r="W64" s="36">
        <v>0</v>
      </c>
      <c r="X64" s="21" t="s">
        <v>728</v>
      </c>
      <c r="Y64" s="17" t="s">
        <v>76</v>
      </c>
      <c r="Z64" s="17">
        <v>168</v>
      </c>
      <c r="AA64" s="17"/>
      <c r="AB64" s="17"/>
      <c r="AC64" s="17">
        <v>168</v>
      </c>
      <c r="AD64" s="17" t="s">
        <v>729</v>
      </c>
      <c r="AE64" s="17" t="s">
        <v>718</v>
      </c>
      <c r="AF64" s="17" t="s">
        <v>96</v>
      </c>
      <c r="AG64" s="17" t="s">
        <v>730</v>
      </c>
      <c r="AH64" s="17"/>
    </row>
    <row r="65" s="3" customFormat="1" ht="33.75" spans="1:34">
      <c r="A65" s="17">
        <v>57</v>
      </c>
      <c r="B65" s="17" t="s">
        <v>20</v>
      </c>
      <c r="C65" s="17" t="s">
        <v>492</v>
      </c>
      <c r="D65" s="17" t="s">
        <v>496</v>
      </c>
      <c r="E65" s="21" t="s">
        <v>661</v>
      </c>
      <c r="F65" s="17" t="s">
        <v>10</v>
      </c>
      <c r="G65" s="17" t="s">
        <v>684</v>
      </c>
      <c r="H65" s="17" t="s">
        <v>731</v>
      </c>
      <c r="I65" s="21" t="s">
        <v>732</v>
      </c>
      <c r="J65" s="21" t="s">
        <v>710</v>
      </c>
      <c r="K65" s="30" t="s">
        <v>711</v>
      </c>
      <c r="L65" s="26">
        <v>43497</v>
      </c>
      <c r="M65" s="17" t="s">
        <v>135</v>
      </c>
      <c r="N65" s="17">
        <v>1.02</v>
      </c>
      <c r="O65" s="17"/>
      <c r="P65" s="17"/>
      <c r="Q65" s="17"/>
      <c r="R65" s="17"/>
      <c r="S65" s="21">
        <v>1.02</v>
      </c>
      <c r="T65" s="17" t="s">
        <v>75</v>
      </c>
      <c r="U65" s="17">
        <v>1.02</v>
      </c>
      <c r="V65" s="17">
        <v>8</v>
      </c>
      <c r="W65" s="34">
        <v>1</v>
      </c>
      <c r="X65" s="17" t="s">
        <v>732</v>
      </c>
      <c r="Y65" s="17" t="s">
        <v>124</v>
      </c>
      <c r="Z65" s="17">
        <v>91</v>
      </c>
      <c r="AA65" s="17"/>
      <c r="AB65" s="17"/>
      <c r="AC65" s="17">
        <v>91</v>
      </c>
      <c r="AD65" s="17" t="s">
        <v>712</v>
      </c>
      <c r="AE65" s="17" t="s">
        <v>713</v>
      </c>
      <c r="AF65" s="17" t="s">
        <v>96</v>
      </c>
      <c r="AG65" s="17" t="s">
        <v>733</v>
      </c>
      <c r="AH65" s="21"/>
    </row>
    <row r="66" s="3" customFormat="1" ht="45" spans="1:34">
      <c r="A66" s="17">
        <v>58</v>
      </c>
      <c r="B66" s="17" t="s">
        <v>20</v>
      </c>
      <c r="C66" s="17" t="s">
        <v>492</v>
      </c>
      <c r="D66" s="17" t="s">
        <v>496</v>
      </c>
      <c r="E66" s="17" t="s">
        <v>734</v>
      </c>
      <c r="F66" s="17" t="s">
        <v>8</v>
      </c>
      <c r="G66" s="17" t="s">
        <v>70</v>
      </c>
      <c r="H66" s="17" t="s">
        <v>735</v>
      </c>
      <c r="I66" s="17" t="s">
        <v>732</v>
      </c>
      <c r="J66" s="17" t="s">
        <v>736</v>
      </c>
      <c r="K66" s="26">
        <v>43617</v>
      </c>
      <c r="L66" s="26">
        <v>43800</v>
      </c>
      <c r="M66" s="17" t="s">
        <v>74</v>
      </c>
      <c r="N66" s="17">
        <v>9</v>
      </c>
      <c r="O66" s="17"/>
      <c r="P66" s="17"/>
      <c r="Q66" s="17"/>
      <c r="R66" s="17"/>
      <c r="S66" s="17">
        <v>9</v>
      </c>
      <c r="T66" s="17" t="s">
        <v>598</v>
      </c>
      <c r="U66" s="17">
        <v>9</v>
      </c>
      <c r="V66" s="17">
        <v>0</v>
      </c>
      <c r="W66" s="34">
        <v>0</v>
      </c>
      <c r="X66" s="17" t="s">
        <v>732</v>
      </c>
      <c r="Y66" s="17" t="s">
        <v>76</v>
      </c>
      <c r="Z66" s="17">
        <v>1124</v>
      </c>
      <c r="AA66" s="17"/>
      <c r="AB66" s="17"/>
      <c r="AC66" s="17">
        <f>Z66</f>
        <v>1124</v>
      </c>
      <c r="AD66" s="17" t="s">
        <v>737</v>
      </c>
      <c r="AE66" s="17" t="s">
        <v>713</v>
      </c>
      <c r="AF66" s="17" t="s">
        <v>282</v>
      </c>
      <c r="AG66" s="17" t="s">
        <v>733</v>
      </c>
      <c r="AH66" s="17"/>
    </row>
    <row r="67" s="3" customFormat="1" ht="45" spans="1:34">
      <c r="A67" s="17">
        <v>59</v>
      </c>
      <c r="B67" s="17" t="s">
        <v>20</v>
      </c>
      <c r="C67" s="17" t="s">
        <v>492</v>
      </c>
      <c r="D67" s="17" t="s">
        <v>496</v>
      </c>
      <c r="E67" s="17" t="s">
        <v>738</v>
      </c>
      <c r="F67" s="17" t="s">
        <v>8</v>
      </c>
      <c r="G67" s="17" t="s">
        <v>70</v>
      </c>
      <c r="H67" s="17" t="s">
        <v>739</v>
      </c>
      <c r="I67" s="17" t="s">
        <v>732</v>
      </c>
      <c r="J67" s="17" t="s">
        <v>736</v>
      </c>
      <c r="K67" s="26">
        <v>43617</v>
      </c>
      <c r="L67" s="26">
        <v>43801</v>
      </c>
      <c r="M67" s="17" t="s">
        <v>135</v>
      </c>
      <c r="N67" s="17">
        <v>2</v>
      </c>
      <c r="O67" s="17"/>
      <c r="P67" s="17"/>
      <c r="Q67" s="17"/>
      <c r="R67" s="17"/>
      <c r="S67" s="17">
        <v>2</v>
      </c>
      <c r="T67" s="17" t="s">
        <v>598</v>
      </c>
      <c r="U67" s="17">
        <v>2</v>
      </c>
      <c r="V67" s="17">
        <v>0</v>
      </c>
      <c r="W67" s="34">
        <v>0</v>
      </c>
      <c r="X67" s="17" t="s">
        <v>732</v>
      </c>
      <c r="Y67" s="17" t="s">
        <v>76</v>
      </c>
      <c r="Z67" s="17">
        <v>1124</v>
      </c>
      <c r="AA67" s="17"/>
      <c r="AB67" s="17"/>
      <c r="AC67" s="17">
        <v>1124</v>
      </c>
      <c r="AD67" s="17" t="s">
        <v>740</v>
      </c>
      <c r="AE67" s="17" t="s">
        <v>713</v>
      </c>
      <c r="AF67" s="17" t="s">
        <v>282</v>
      </c>
      <c r="AG67" s="17" t="s">
        <v>733</v>
      </c>
      <c r="AH67" s="17"/>
    </row>
    <row r="68" s="3" customFormat="1" ht="45" spans="1:34">
      <c r="A68" s="17">
        <v>60</v>
      </c>
      <c r="B68" s="17" t="s">
        <v>20</v>
      </c>
      <c r="C68" s="17" t="s">
        <v>492</v>
      </c>
      <c r="D68" s="17" t="s">
        <v>493</v>
      </c>
      <c r="E68" s="17" t="s">
        <v>741</v>
      </c>
      <c r="F68" s="17" t="s">
        <v>8</v>
      </c>
      <c r="G68" s="17" t="s">
        <v>70</v>
      </c>
      <c r="H68" s="17" t="s">
        <v>742</v>
      </c>
      <c r="I68" s="17" t="s">
        <v>743</v>
      </c>
      <c r="J68" s="17" t="s">
        <v>744</v>
      </c>
      <c r="K68" s="26">
        <v>43586</v>
      </c>
      <c r="L68" s="26">
        <v>43617</v>
      </c>
      <c r="M68" s="17" t="s">
        <v>74</v>
      </c>
      <c r="N68" s="17">
        <v>1.19</v>
      </c>
      <c r="O68" s="17"/>
      <c r="P68" s="17"/>
      <c r="Q68" s="17"/>
      <c r="R68" s="17"/>
      <c r="S68" s="17">
        <v>1.19</v>
      </c>
      <c r="T68" s="17" t="s">
        <v>598</v>
      </c>
      <c r="U68" s="17">
        <v>1.19</v>
      </c>
      <c r="V68" s="17">
        <v>0</v>
      </c>
      <c r="W68" s="34">
        <v>0</v>
      </c>
      <c r="X68" s="17" t="s">
        <v>743</v>
      </c>
      <c r="Y68" s="17" t="s">
        <v>124</v>
      </c>
      <c r="Z68" s="17">
        <v>7</v>
      </c>
      <c r="AA68" s="17" t="s">
        <v>84</v>
      </c>
      <c r="AB68" s="17">
        <v>410</v>
      </c>
      <c r="AC68" s="17">
        <v>417</v>
      </c>
      <c r="AD68" s="17" t="s">
        <v>729</v>
      </c>
      <c r="AE68" s="17" t="s">
        <v>745</v>
      </c>
      <c r="AF68" s="17" t="s">
        <v>282</v>
      </c>
      <c r="AG68" s="17" t="s">
        <v>746</v>
      </c>
      <c r="AH68" s="17"/>
    </row>
    <row r="69" s="3" customFormat="1" ht="22.5" spans="1:34">
      <c r="A69" s="17">
        <v>61</v>
      </c>
      <c r="B69" s="17" t="s">
        <v>20</v>
      </c>
      <c r="C69" s="17" t="s">
        <v>492</v>
      </c>
      <c r="D69" s="17" t="s">
        <v>493</v>
      </c>
      <c r="E69" s="17" t="s">
        <v>661</v>
      </c>
      <c r="F69" s="17" t="s">
        <v>10</v>
      </c>
      <c r="G69" s="17" t="s">
        <v>684</v>
      </c>
      <c r="H69" s="17" t="s">
        <v>747</v>
      </c>
      <c r="I69" s="17" t="s">
        <v>743</v>
      </c>
      <c r="J69" s="17" t="s">
        <v>710</v>
      </c>
      <c r="K69" s="30" t="s">
        <v>711</v>
      </c>
      <c r="L69" s="30" t="s">
        <v>748</v>
      </c>
      <c r="M69" s="17" t="s">
        <v>135</v>
      </c>
      <c r="N69" s="17">
        <v>0.48</v>
      </c>
      <c r="O69" s="17"/>
      <c r="P69" s="17"/>
      <c r="Q69" s="17"/>
      <c r="R69" s="17"/>
      <c r="S69" s="17">
        <v>0.48</v>
      </c>
      <c r="T69" s="17" t="s">
        <v>75</v>
      </c>
      <c r="U69" s="17">
        <v>0.48</v>
      </c>
      <c r="V69" s="17">
        <v>0.48</v>
      </c>
      <c r="W69" s="36" t="s">
        <v>749</v>
      </c>
      <c r="X69" s="17" t="s">
        <v>743</v>
      </c>
      <c r="Y69" s="17" t="s">
        <v>124</v>
      </c>
      <c r="Z69" s="17">
        <v>49</v>
      </c>
      <c r="AA69" s="17"/>
      <c r="AB69" s="17"/>
      <c r="AC69" s="17">
        <v>49</v>
      </c>
      <c r="AD69" s="17" t="s">
        <v>712</v>
      </c>
      <c r="AE69" s="17" t="s">
        <v>718</v>
      </c>
      <c r="AF69" s="17" t="s">
        <v>96</v>
      </c>
      <c r="AG69" s="17" t="s">
        <v>750</v>
      </c>
      <c r="AH69" s="17"/>
    </row>
    <row r="70" s="3" customFormat="1" ht="45" spans="1:34">
      <c r="A70" s="17">
        <v>62</v>
      </c>
      <c r="B70" s="17" t="s">
        <v>20</v>
      </c>
      <c r="C70" s="17" t="s">
        <v>492</v>
      </c>
      <c r="D70" s="17" t="s">
        <v>493</v>
      </c>
      <c r="E70" s="30" t="s">
        <v>751</v>
      </c>
      <c r="F70" s="17" t="s">
        <v>8</v>
      </c>
      <c r="G70" s="30" t="s">
        <v>70</v>
      </c>
      <c r="H70" s="30" t="s">
        <v>751</v>
      </c>
      <c r="I70" s="17" t="s">
        <v>743</v>
      </c>
      <c r="J70" s="17" t="s">
        <v>752</v>
      </c>
      <c r="K70" s="30" t="s">
        <v>753</v>
      </c>
      <c r="L70" s="26">
        <v>44166</v>
      </c>
      <c r="M70" s="17" t="s">
        <v>74</v>
      </c>
      <c r="N70" s="30" t="s">
        <v>754</v>
      </c>
      <c r="O70" s="30"/>
      <c r="P70" s="30"/>
      <c r="Q70" s="30"/>
      <c r="R70" s="30"/>
      <c r="S70" s="30" t="s">
        <v>754</v>
      </c>
      <c r="T70" s="30" t="s">
        <v>598</v>
      </c>
      <c r="U70" s="30" t="s">
        <v>754</v>
      </c>
      <c r="V70" s="30" t="s">
        <v>755</v>
      </c>
      <c r="W70" s="34">
        <v>0</v>
      </c>
      <c r="X70" s="17" t="s">
        <v>743</v>
      </c>
      <c r="Y70" s="30" t="s">
        <v>76</v>
      </c>
      <c r="Z70" s="30" t="s">
        <v>756</v>
      </c>
      <c r="AA70" s="30"/>
      <c r="AB70" s="30"/>
      <c r="AC70" s="30" t="s">
        <v>756</v>
      </c>
      <c r="AD70" s="17" t="s">
        <v>729</v>
      </c>
      <c r="AE70" s="17" t="s">
        <v>713</v>
      </c>
      <c r="AF70" s="17" t="s">
        <v>282</v>
      </c>
      <c r="AG70" s="17" t="s">
        <v>750</v>
      </c>
      <c r="AH70" s="30"/>
    </row>
    <row r="71" s="3" customFormat="1" ht="45" spans="1:34">
      <c r="A71" s="17">
        <v>63</v>
      </c>
      <c r="B71" s="17" t="s">
        <v>20</v>
      </c>
      <c r="C71" s="17" t="s">
        <v>492</v>
      </c>
      <c r="D71" s="17" t="s">
        <v>497</v>
      </c>
      <c r="E71" s="17" t="s">
        <v>253</v>
      </c>
      <c r="F71" s="17" t="s">
        <v>8</v>
      </c>
      <c r="G71" s="17" t="s">
        <v>70</v>
      </c>
      <c r="H71" s="17" t="s">
        <v>757</v>
      </c>
      <c r="I71" s="17" t="s">
        <v>758</v>
      </c>
      <c r="J71" s="17" t="s">
        <v>723</v>
      </c>
      <c r="K71" s="26">
        <v>43586</v>
      </c>
      <c r="L71" s="30" t="s">
        <v>759</v>
      </c>
      <c r="M71" s="17" t="s">
        <v>74</v>
      </c>
      <c r="N71" s="17">
        <v>2.8785</v>
      </c>
      <c r="O71" s="17"/>
      <c r="P71" s="17"/>
      <c r="Q71" s="17"/>
      <c r="R71" s="17"/>
      <c r="S71" s="17">
        <v>2.8785</v>
      </c>
      <c r="T71" s="17" t="s">
        <v>598</v>
      </c>
      <c r="U71" s="17">
        <v>2.8785</v>
      </c>
      <c r="V71" s="17">
        <v>0</v>
      </c>
      <c r="W71" s="34">
        <v>0</v>
      </c>
      <c r="X71" s="17" t="s">
        <v>760</v>
      </c>
      <c r="Y71" s="17" t="s">
        <v>124</v>
      </c>
      <c r="Z71" s="17">
        <v>14</v>
      </c>
      <c r="AA71" s="17" t="s">
        <v>84</v>
      </c>
      <c r="AB71" s="17">
        <v>156</v>
      </c>
      <c r="AC71" s="17">
        <f>Z71+AB71</f>
        <v>170</v>
      </c>
      <c r="AD71" s="17" t="s">
        <v>729</v>
      </c>
      <c r="AE71" s="17" t="s">
        <v>718</v>
      </c>
      <c r="AF71" s="17" t="s">
        <v>282</v>
      </c>
      <c r="AG71" s="17" t="s">
        <v>761</v>
      </c>
      <c r="AH71" s="17"/>
    </row>
    <row r="72" s="3" customFormat="1" ht="33.75" spans="1:34">
      <c r="A72" s="17">
        <v>64</v>
      </c>
      <c r="B72" s="17" t="s">
        <v>20</v>
      </c>
      <c r="C72" s="17" t="s">
        <v>492</v>
      </c>
      <c r="D72" s="17" t="s">
        <v>497</v>
      </c>
      <c r="E72" s="17" t="s">
        <v>661</v>
      </c>
      <c r="F72" s="17" t="s">
        <v>10</v>
      </c>
      <c r="G72" s="17" t="s">
        <v>684</v>
      </c>
      <c r="H72" s="17" t="s">
        <v>762</v>
      </c>
      <c r="I72" s="17" t="s">
        <v>760</v>
      </c>
      <c r="J72" s="26" t="s">
        <v>578</v>
      </c>
      <c r="K72" s="26">
        <v>43497</v>
      </c>
      <c r="L72" s="26">
        <v>43497</v>
      </c>
      <c r="M72" s="17" t="s">
        <v>135</v>
      </c>
      <c r="N72" s="17">
        <v>1.9614</v>
      </c>
      <c r="O72" s="17"/>
      <c r="P72" s="46"/>
      <c r="Q72" s="17"/>
      <c r="R72" s="17"/>
      <c r="S72" s="17">
        <v>1.9614</v>
      </c>
      <c r="T72" s="17" t="s">
        <v>75</v>
      </c>
      <c r="U72" s="17">
        <v>1.9614</v>
      </c>
      <c r="V72" s="17">
        <v>1.9614</v>
      </c>
      <c r="W72" s="36">
        <v>1</v>
      </c>
      <c r="X72" s="17" t="s">
        <v>763</v>
      </c>
      <c r="Y72" s="17" t="s">
        <v>84</v>
      </c>
      <c r="Z72" s="17">
        <v>47</v>
      </c>
      <c r="AA72" s="17"/>
      <c r="AB72" s="17"/>
      <c r="AC72" s="17">
        <f>Z72</f>
        <v>47</v>
      </c>
      <c r="AD72" s="17" t="s">
        <v>712</v>
      </c>
      <c r="AE72" s="17" t="s">
        <v>713</v>
      </c>
      <c r="AF72" s="17" t="s">
        <v>96</v>
      </c>
      <c r="AG72" s="17" t="s">
        <v>764</v>
      </c>
      <c r="AH72" s="17"/>
    </row>
    <row r="73" s="3" customFormat="1" ht="33.75" spans="1:34">
      <c r="A73" s="17">
        <v>65</v>
      </c>
      <c r="B73" s="17" t="s">
        <v>20</v>
      </c>
      <c r="C73" s="17" t="s">
        <v>492</v>
      </c>
      <c r="D73" s="17" t="s">
        <v>497</v>
      </c>
      <c r="E73" s="22" t="s">
        <v>765</v>
      </c>
      <c r="F73" s="17" t="s">
        <v>8</v>
      </c>
      <c r="G73" s="17" t="s">
        <v>684</v>
      </c>
      <c r="H73" s="17" t="s">
        <v>766</v>
      </c>
      <c r="I73" s="17" t="s">
        <v>760</v>
      </c>
      <c r="J73" s="26" t="s">
        <v>578</v>
      </c>
      <c r="K73" s="26">
        <v>43497</v>
      </c>
      <c r="L73" s="26">
        <v>43497</v>
      </c>
      <c r="M73" s="17" t="s">
        <v>135</v>
      </c>
      <c r="N73" s="17">
        <v>1</v>
      </c>
      <c r="O73" s="17"/>
      <c r="P73" s="17"/>
      <c r="Q73" s="17"/>
      <c r="R73" s="17"/>
      <c r="S73" s="17">
        <v>1</v>
      </c>
      <c r="T73" s="17" t="s">
        <v>75</v>
      </c>
      <c r="U73" s="17">
        <v>1</v>
      </c>
      <c r="V73" s="17">
        <v>1</v>
      </c>
      <c r="W73" s="36">
        <v>1</v>
      </c>
      <c r="X73" s="17" t="s">
        <v>763</v>
      </c>
      <c r="Y73" s="17" t="s">
        <v>76</v>
      </c>
      <c r="Z73" s="17">
        <v>3358</v>
      </c>
      <c r="AA73" s="17"/>
      <c r="AB73" s="17"/>
      <c r="AC73" s="17">
        <f>Z73</f>
        <v>3358</v>
      </c>
      <c r="AD73" s="17" t="s">
        <v>767</v>
      </c>
      <c r="AE73" s="17" t="s">
        <v>713</v>
      </c>
      <c r="AF73" s="17" t="s">
        <v>282</v>
      </c>
      <c r="AG73" s="17" t="s">
        <v>764</v>
      </c>
      <c r="AH73" s="17"/>
    </row>
    <row r="74" s="3" customFormat="1" ht="22.5" spans="1:34">
      <c r="A74" s="17">
        <v>66</v>
      </c>
      <c r="B74" s="17" t="s">
        <v>20</v>
      </c>
      <c r="C74" s="17" t="s">
        <v>492</v>
      </c>
      <c r="D74" s="17" t="s">
        <v>495</v>
      </c>
      <c r="E74" s="17" t="s">
        <v>661</v>
      </c>
      <c r="F74" s="17" t="s">
        <v>10</v>
      </c>
      <c r="G74" s="17" t="s">
        <v>684</v>
      </c>
      <c r="H74" s="17" t="s">
        <v>768</v>
      </c>
      <c r="I74" s="17" t="s">
        <v>769</v>
      </c>
      <c r="J74" s="17" t="s">
        <v>710</v>
      </c>
      <c r="K74" s="30" t="s">
        <v>711</v>
      </c>
      <c r="L74" s="26">
        <v>43497</v>
      </c>
      <c r="M74" s="17" t="s">
        <v>135</v>
      </c>
      <c r="N74" s="17">
        <v>3.6084</v>
      </c>
      <c r="O74" s="17"/>
      <c r="P74" s="17"/>
      <c r="Q74" s="17"/>
      <c r="R74" s="17"/>
      <c r="S74" s="17">
        <v>3.6084</v>
      </c>
      <c r="T74" s="17" t="s">
        <v>75</v>
      </c>
      <c r="U74" s="17">
        <v>3.6084</v>
      </c>
      <c r="V74" s="17">
        <v>3.6084</v>
      </c>
      <c r="W74" s="34">
        <v>1</v>
      </c>
      <c r="X74" s="17" t="s">
        <v>769</v>
      </c>
      <c r="Y74" s="17" t="s">
        <v>124</v>
      </c>
      <c r="Z74" s="17">
        <v>106</v>
      </c>
      <c r="AA74" s="17"/>
      <c r="AB74" s="17"/>
      <c r="AC74" s="17">
        <v>106</v>
      </c>
      <c r="AD74" s="17" t="s">
        <v>712</v>
      </c>
      <c r="AE74" s="17" t="s">
        <v>718</v>
      </c>
      <c r="AF74" s="17" t="s">
        <v>96</v>
      </c>
      <c r="AG74" s="17" t="s">
        <v>768</v>
      </c>
      <c r="AH74" s="17"/>
    </row>
    <row r="75" s="3" customFormat="1" ht="45" spans="1:34">
      <c r="A75" s="17">
        <v>67</v>
      </c>
      <c r="B75" s="17" t="s">
        <v>20</v>
      </c>
      <c r="C75" s="17" t="s">
        <v>492</v>
      </c>
      <c r="D75" s="17" t="s">
        <v>495</v>
      </c>
      <c r="E75" s="17" t="s">
        <v>770</v>
      </c>
      <c r="F75" s="17" t="s">
        <v>10</v>
      </c>
      <c r="G75" s="17" t="s">
        <v>674</v>
      </c>
      <c r="H75" s="17" t="s">
        <v>771</v>
      </c>
      <c r="I75" s="17" t="s">
        <v>769</v>
      </c>
      <c r="J75" s="17" t="s">
        <v>447</v>
      </c>
      <c r="K75" s="30" t="s">
        <v>748</v>
      </c>
      <c r="L75" s="26">
        <v>43526</v>
      </c>
      <c r="M75" s="17" t="s">
        <v>135</v>
      </c>
      <c r="N75" s="17">
        <v>1.077</v>
      </c>
      <c r="O75" s="17"/>
      <c r="P75" s="17"/>
      <c r="Q75" s="17"/>
      <c r="R75" s="17"/>
      <c r="S75" s="17">
        <v>1.077</v>
      </c>
      <c r="T75" s="17" t="s">
        <v>75</v>
      </c>
      <c r="U75" s="17">
        <v>1.077</v>
      </c>
      <c r="V75" s="17">
        <v>1.077</v>
      </c>
      <c r="W75" s="34">
        <v>1</v>
      </c>
      <c r="X75" s="17" t="s">
        <v>769</v>
      </c>
      <c r="Y75" s="17" t="s">
        <v>772</v>
      </c>
      <c r="Z75" s="17">
        <v>2</v>
      </c>
      <c r="AA75" s="17"/>
      <c r="AB75" s="17"/>
      <c r="AC75" s="17">
        <v>2</v>
      </c>
      <c r="AD75" s="17" t="s">
        <v>712</v>
      </c>
      <c r="AE75" s="17" t="s">
        <v>718</v>
      </c>
      <c r="AF75" s="17" t="s">
        <v>96</v>
      </c>
      <c r="AG75" s="17" t="s">
        <v>771</v>
      </c>
      <c r="AH75" s="17"/>
    </row>
    <row r="76" s="3" customFormat="1" ht="45" spans="1:34">
      <c r="A76" s="17">
        <v>68</v>
      </c>
      <c r="B76" s="17" t="s">
        <v>20</v>
      </c>
      <c r="C76" s="17" t="s">
        <v>492</v>
      </c>
      <c r="D76" s="17" t="s">
        <v>495</v>
      </c>
      <c r="E76" s="17" t="s">
        <v>773</v>
      </c>
      <c r="F76" s="17" t="s">
        <v>8</v>
      </c>
      <c r="G76" s="17" t="s">
        <v>684</v>
      </c>
      <c r="H76" s="17" t="s">
        <v>768</v>
      </c>
      <c r="I76" s="17" t="s">
        <v>769</v>
      </c>
      <c r="J76" s="17" t="s">
        <v>636</v>
      </c>
      <c r="K76" s="30" t="s">
        <v>753</v>
      </c>
      <c r="L76" s="26">
        <v>43800</v>
      </c>
      <c r="M76" s="17" t="s">
        <v>74</v>
      </c>
      <c r="N76" s="17">
        <v>20</v>
      </c>
      <c r="O76" s="17"/>
      <c r="P76" s="17"/>
      <c r="Q76" s="17"/>
      <c r="R76" s="17"/>
      <c r="S76" s="17">
        <v>20</v>
      </c>
      <c r="T76" s="17" t="s">
        <v>598</v>
      </c>
      <c r="U76" s="17">
        <v>20</v>
      </c>
      <c r="V76" s="17">
        <v>0</v>
      </c>
      <c r="W76" s="34">
        <v>0</v>
      </c>
      <c r="X76" s="17" t="s">
        <v>769</v>
      </c>
      <c r="Y76" s="17" t="s">
        <v>124</v>
      </c>
      <c r="Z76" s="17">
        <v>106</v>
      </c>
      <c r="AA76" s="17" t="s">
        <v>84</v>
      </c>
      <c r="AB76" s="17">
        <v>1056</v>
      </c>
      <c r="AC76" s="17">
        <f>Z76+AB76</f>
        <v>1162</v>
      </c>
      <c r="AD76" s="17" t="s">
        <v>729</v>
      </c>
      <c r="AE76" s="17" t="s">
        <v>718</v>
      </c>
      <c r="AF76" s="17" t="s">
        <v>96</v>
      </c>
      <c r="AG76" s="17" t="s">
        <v>768</v>
      </c>
      <c r="AH76" s="17"/>
    </row>
    <row r="77" s="3" customFormat="1" ht="22.5" spans="1:34">
      <c r="A77" s="17">
        <v>69</v>
      </c>
      <c r="B77" s="17" t="s">
        <v>20</v>
      </c>
      <c r="C77" s="17" t="s">
        <v>492</v>
      </c>
      <c r="D77" s="17" t="s">
        <v>498</v>
      </c>
      <c r="E77" s="17" t="s">
        <v>661</v>
      </c>
      <c r="F77" s="17" t="s">
        <v>10</v>
      </c>
      <c r="G77" s="17" t="s">
        <v>684</v>
      </c>
      <c r="H77" s="17" t="s">
        <v>730</v>
      </c>
      <c r="I77" s="17" t="s">
        <v>774</v>
      </c>
      <c r="J77" s="17" t="s">
        <v>710</v>
      </c>
      <c r="K77" s="30" t="s">
        <v>711</v>
      </c>
      <c r="L77" s="26">
        <v>43497</v>
      </c>
      <c r="M77" s="17" t="s">
        <v>135</v>
      </c>
      <c r="N77" s="17">
        <v>0.11</v>
      </c>
      <c r="O77" s="17"/>
      <c r="P77" s="17"/>
      <c r="Q77" s="17"/>
      <c r="R77" s="17"/>
      <c r="S77" s="17">
        <v>0.11</v>
      </c>
      <c r="T77" s="17" t="s">
        <v>75</v>
      </c>
      <c r="U77" s="17">
        <v>0.11</v>
      </c>
      <c r="V77" s="17">
        <v>0.11</v>
      </c>
      <c r="W77" s="34">
        <v>1</v>
      </c>
      <c r="X77" s="17" t="s">
        <v>774</v>
      </c>
      <c r="Y77" s="17" t="s">
        <v>602</v>
      </c>
      <c r="Z77" s="17">
        <v>11</v>
      </c>
      <c r="AA77" s="17"/>
      <c r="AB77" s="17"/>
      <c r="AC77" s="17">
        <v>11</v>
      </c>
      <c r="AD77" s="17" t="s">
        <v>712</v>
      </c>
      <c r="AE77" s="17" t="s">
        <v>718</v>
      </c>
      <c r="AF77" s="17" t="s">
        <v>96</v>
      </c>
      <c r="AG77" s="17" t="s">
        <v>730</v>
      </c>
      <c r="AH77" s="17"/>
    </row>
    <row r="78" s="3" customFormat="1" ht="45" spans="1:34">
      <c r="A78" s="17">
        <v>70</v>
      </c>
      <c r="B78" s="17" t="s">
        <v>20</v>
      </c>
      <c r="C78" s="17" t="s">
        <v>492</v>
      </c>
      <c r="D78" s="17" t="s">
        <v>498</v>
      </c>
      <c r="E78" s="17" t="s">
        <v>775</v>
      </c>
      <c r="F78" s="17" t="s">
        <v>8</v>
      </c>
      <c r="G78" s="17" t="s">
        <v>684</v>
      </c>
      <c r="H78" s="17" t="s">
        <v>730</v>
      </c>
      <c r="I78" s="17" t="s">
        <v>774</v>
      </c>
      <c r="J78" s="17" t="s">
        <v>776</v>
      </c>
      <c r="K78" s="30" t="s">
        <v>711</v>
      </c>
      <c r="L78" s="26">
        <v>43800</v>
      </c>
      <c r="M78" s="17" t="s">
        <v>83</v>
      </c>
      <c r="N78" s="17">
        <v>7</v>
      </c>
      <c r="O78" s="17"/>
      <c r="P78" s="17"/>
      <c r="Q78" s="17"/>
      <c r="R78" s="17"/>
      <c r="S78" s="17">
        <v>0</v>
      </c>
      <c r="T78" s="17" t="s">
        <v>598</v>
      </c>
      <c r="U78" s="17">
        <v>7</v>
      </c>
      <c r="V78" s="17">
        <v>0</v>
      </c>
      <c r="W78" s="34">
        <v>0</v>
      </c>
      <c r="X78" s="17" t="s">
        <v>774</v>
      </c>
      <c r="Y78" s="17" t="s">
        <v>76</v>
      </c>
      <c r="Z78" s="17">
        <v>1206</v>
      </c>
      <c r="AA78" s="17"/>
      <c r="AB78" s="17"/>
      <c r="AC78" s="17">
        <v>1206</v>
      </c>
      <c r="AD78" s="17" t="s">
        <v>729</v>
      </c>
      <c r="AE78" s="17" t="s">
        <v>718</v>
      </c>
      <c r="AF78" s="17" t="s">
        <v>96</v>
      </c>
      <c r="AG78" s="17" t="s">
        <v>730</v>
      </c>
      <c r="AH78" s="17"/>
    </row>
    <row r="79" s="3" customFormat="1" ht="45" spans="1:34">
      <c r="A79" s="17">
        <v>71</v>
      </c>
      <c r="B79" s="17" t="s">
        <v>20</v>
      </c>
      <c r="C79" s="17" t="s">
        <v>492</v>
      </c>
      <c r="D79" s="17" t="s">
        <v>498</v>
      </c>
      <c r="E79" s="17" t="s">
        <v>775</v>
      </c>
      <c r="F79" s="17" t="s">
        <v>8</v>
      </c>
      <c r="G79" s="17" t="s">
        <v>70</v>
      </c>
      <c r="H79" s="17" t="s">
        <v>730</v>
      </c>
      <c r="I79" s="17" t="s">
        <v>774</v>
      </c>
      <c r="J79" s="17" t="s">
        <v>776</v>
      </c>
      <c r="K79" s="30" t="s">
        <v>711</v>
      </c>
      <c r="L79" s="26">
        <v>43800</v>
      </c>
      <c r="M79" s="17" t="s">
        <v>74</v>
      </c>
      <c r="N79" s="17">
        <v>3</v>
      </c>
      <c r="O79" s="17"/>
      <c r="P79" s="17"/>
      <c r="Q79" s="17"/>
      <c r="R79" s="17"/>
      <c r="S79" s="17">
        <v>0</v>
      </c>
      <c r="T79" s="17" t="s">
        <v>598</v>
      </c>
      <c r="U79" s="17">
        <v>3</v>
      </c>
      <c r="V79" s="17">
        <v>0</v>
      </c>
      <c r="W79" s="34">
        <v>0</v>
      </c>
      <c r="X79" s="17" t="s">
        <v>774</v>
      </c>
      <c r="Y79" s="17" t="s">
        <v>76</v>
      </c>
      <c r="Z79" s="17">
        <v>1206</v>
      </c>
      <c r="AA79" s="17"/>
      <c r="AB79" s="17"/>
      <c r="AC79" s="17">
        <v>1206</v>
      </c>
      <c r="AD79" s="17" t="s">
        <v>729</v>
      </c>
      <c r="AE79" s="17" t="s">
        <v>718</v>
      </c>
      <c r="AF79" s="17" t="s">
        <v>96</v>
      </c>
      <c r="AG79" s="17" t="s">
        <v>730</v>
      </c>
      <c r="AH79" s="17"/>
    </row>
    <row r="80" s="3" customFormat="1" ht="22.5" spans="1:34">
      <c r="A80" s="17">
        <v>72</v>
      </c>
      <c r="B80" s="17" t="s">
        <v>20</v>
      </c>
      <c r="C80" s="17" t="s">
        <v>499</v>
      </c>
      <c r="D80" s="17" t="s">
        <v>500</v>
      </c>
      <c r="E80" s="17" t="s">
        <v>113</v>
      </c>
      <c r="F80" s="17" t="s">
        <v>8</v>
      </c>
      <c r="G80" s="17" t="s">
        <v>70</v>
      </c>
      <c r="H80" s="17" t="s">
        <v>777</v>
      </c>
      <c r="I80" s="17" t="s">
        <v>778</v>
      </c>
      <c r="J80" s="17" t="s">
        <v>663</v>
      </c>
      <c r="K80" s="26">
        <v>43466</v>
      </c>
      <c r="L80" s="26">
        <v>43497</v>
      </c>
      <c r="M80" s="17" t="s">
        <v>83</v>
      </c>
      <c r="N80" s="17">
        <v>15</v>
      </c>
      <c r="O80" s="17"/>
      <c r="P80" s="17"/>
      <c r="Q80" s="17"/>
      <c r="R80" s="17"/>
      <c r="S80" s="18">
        <f t="shared" ref="S80:S92" si="2">SUM(N80+P80+R80)</f>
        <v>15</v>
      </c>
      <c r="T80" s="17" t="s">
        <v>75</v>
      </c>
      <c r="U80" s="17">
        <v>15</v>
      </c>
      <c r="V80" s="17">
        <v>15</v>
      </c>
      <c r="W80" s="34">
        <v>1</v>
      </c>
      <c r="X80" s="17" t="s">
        <v>499</v>
      </c>
      <c r="Y80" s="17" t="s">
        <v>76</v>
      </c>
      <c r="Z80" s="17">
        <v>1500</v>
      </c>
      <c r="AA80" s="17"/>
      <c r="AB80" s="17"/>
      <c r="AC80" s="17">
        <v>1500</v>
      </c>
      <c r="AD80" s="17" t="s">
        <v>779</v>
      </c>
      <c r="AE80" s="17" t="s">
        <v>580</v>
      </c>
      <c r="AF80" s="17"/>
      <c r="AG80" s="17" t="s">
        <v>780</v>
      </c>
      <c r="AH80" s="17"/>
    </row>
    <row r="81" s="3" customFormat="1" ht="22.5" spans="1:34">
      <c r="A81" s="17">
        <v>73</v>
      </c>
      <c r="B81" s="17" t="s">
        <v>20</v>
      </c>
      <c r="C81" s="17" t="s">
        <v>499</v>
      </c>
      <c r="D81" s="17" t="s">
        <v>500</v>
      </c>
      <c r="E81" s="17" t="s">
        <v>69</v>
      </c>
      <c r="F81" s="17" t="s">
        <v>8</v>
      </c>
      <c r="G81" s="17" t="s">
        <v>70</v>
      </c>
      <c r="H81" s="17" t="s">
        <v>777</v>
      </c>
      <c r="I81" s="18" t="s">
        <v>781</v>
      </c>
      <c r="J81" s="17" t="s">
        <v>663</v>
      </c>
      <c r="K81" s="26">
        <v>43466</v>
      </c>
      <c r="L81" s="26">
        <v>43466</v>
      </c>
      <c r="M81" s="17" t="s">
        <v>74</v>
      </c>
      <c r="N81" s="18">
        <v>4.86</v>
      </c>
      <c r="O81" s="17"/>
      <c r="P81" s="18"/>
      <c r="Q81" s="17"/>
      <c r="R81" s="18"/>
      <c r="S81" s="18">
        <f t="shared" si="2"/>
        <v>4.86</v>
      </c>
      <c r="T81" s="17" t="s">
        <v>75</v>
      </c>
      <c r="U81" s="18">
        <v>4.86</v>
      </c>
      <c r="V81" s="18">
        <v>4.86</v>
      </c>
      <c r="W81" s="34">
        <v>1</v>
      </c>
      <c r="X81" s="17" t="s">
        <v>499</v>
      </c>
      <c r="Y81" s="17" t="s">
        <v>76</v>
      </c>
      <c r="Z81" s="18">
        <v>400</v>
      </c>
      <c r="AA81" s="18"/>
      <c r="AB81" s="18"/>
      <c r="AC81" s="18">
        <v>400</v>
      </c>
      <c r="AD81" s="17" t="s">
        <v>779</v>
      </c>
      <c r="AE81" s="17" t="s">
        <v>580</v>
      </c>
      <c r="AF81" s="17"/>
      <c r="AG81" s="17" t="s">
        <v>780</v>
      </c>
      <c r="AH81" s="18"/>
    </row>
    <row r="82" s="3" customFormat="1" ht="33.75" spans="1:34">
      <c r="A82" s="17">
        <v>74</v>
      </c>
      <c r="B82" s="17" t="s">
        <v>20</v>
      </c>
      <c r="C82" s="18" t="s">
        <v>499</v>
      </c>
      <c r="D82" s="18" t="s">
        <v>501</v>
      </c>
      <c r="E82" s="18" t="s">
        <v>782</v>
      </c>
      <c r="F82" s="18" t="s">
        <v>8</v>
      </c>
      <c r="G82" s="18" t="s">
        <v>70</v>
      </c>
      <c r="H82" s="18" t="s">
        <v>783</v>
      </c>
      <c r="I82" s="18" t="s">
        <v>784</v>
      </c>
      <c r="J82" s="18" t="s">
        <v>785</v>
      </c>
      <c r="K82" s="27">
        <v>43466</v>
      </c>
      <c r="L82" s="27">
        <v>43556</v>
      </c>
      <c r="M82" s="18" t="s">
        <v>83</v>
      </c>
      <c r="N82" s="18">
        <v>5</v>
      </c>
      <c r="O82" s="17" t="s">
        <v>74</v>
      </c>
      <c r="P82" s="18">
        <v>0.1</v>
      </c>
      <c r="Q82" s="17"/>
      <c r="R82" s="18"/>
      <c r="S82" s="18">
        <f t="shared" si="2"/>
        <v>5.1</v>
      </c>
      <c r="T82" s="18" t="s">
        <v>360</v>
      </c>
      <c r="U82" s="18">
        <v>5.1</v>
      </c>
      <c r="V82" s="18">
        <v>0</v>
      </c>
      <c r="W82" s="35">
        <v>0</v>
      </c>
      <c r="X82" s="18" t="s">
        <v>501</v>
      </c>
      <c r="Y82" s="18" t="s">
        <v>602</v>
      </c>
      <c r="Z82" s="18">
        <v>60</v>
      </c>
      <c r="AA82" s="18"/>
      <c r="AB82" s="18"/>
      <c r="AC82" s="18">
        <v>60</v>
      </c>
      <c r="AD82" s="18" t="s">
        <v>786</v>
      </c>
      <c r="AE82" s="18" t="s">
        <v>787</v>
      </c>
      <c r="AF82" s="18" t="s">
        <v>581</v>
      </c>
      <c r="AG82" s="18" t="s">
        <v>788</v>
      </c>
      <c r="AH82" s="18"/>
    </row>
    <row r="83" s="3" customFormat="1" ht="33.75" spans="1:34">
      <c r="A83" s="17">
        <v>75</v>
      </c>
      <c r="B83" s="17" t="s">
        <v>20</v>
      </c>
      <c r="C83" s="18" t="s">
        <v>499</v>
      </c>
      <c r="D83" s="18" t="s">
        <v>502</v>
      </c>
      <c r="E83" s="18" t="s">
        <v>782</v>
      </c>
      <c r="F83" s="18" t="s">
        <v>8</v>
      </c>
      <c r="G83" s="18" t="s">
        <v>70</v>
      </c>
      <c r="H83" s="18" t="s">
        <v>789</v>
      </c>
      <c r="I83" s="18" t="s">
        <v>790</v>
      </c>
      <c r="J83" s="18" t="s">
        <v>663</v>
      </c>
      <c r="K83" s="27">
        <v>43467</v>
      </c>
      <c r="L83" s="27">
        <v>43468</v>
      </c>
      <c r="M83" s="18" t="s">
        <v>83</v>
      </c>
      <c r="N83" s="18">
        <v>2.5</v>
      </c>
      <c r="O83" s="17"/>
      <c r="P83" s="18"/>
      <c r="Q83" s="17"/>
      <c r="R83" s="18"/>
      <c r="S83" s="18">
        <f t="shared" si="2"/>
        <v>2.5</v>
      </c>
      <c r="T83" s="18" t="s">
        <v>360</v>
      </c>
      <c r="U83" s="18">
        <v>2.5</v>
      </c>
      <c r="V83" s="18">
        <v>0</v>
      </c>
      <c r="W83" s="35">
        <v>0</v>
      </c>
      <c r="X83" s="18" t="s">
        <v>791</v>
      </c>
      <c r="Y83" s="18" t="s">
        <v>76</v>
      </c>
      <c r="Z83" s="18">
        <v>182</v>
      </c>
      <c r="AA83" s="18"/>
      <c r="AB83" s="18"/>
      <c r="AC83" s="18">
        <v>182</v>
      </c>
      <c r="AD83" s="18" t="s">
        <v>786</v>
      </c>
      <c r="AE83" s="18" t="s">
        <v>787</v>
      </c>
      <c r="AF83" s="18"/>
      <c r="AG83" s="18" t="s">
        <v>780</v>
      </c>
      <c r="AH83" s="18"/>
    </row>
    <row r="84" s="3" customFormat="1" ht="33.75" spans="1:34">
      <c r="A84" s="17">
        <v>76</v>
      </c>
      <c r="B84" s="17" t="s">
        <v>20</v>
      </c>
      <c r="C84" s="18" t="s">
        <v>499</v>
      </c>
      <c r="D84" s="18" t="s">
        <v>502</v>
      </c>
      <c r="E84" s="18" t="s">
        <v>782</v>
      </c>
      <c r="F84" s="18" t="s">
        <v>8</v>
      </c>
      <c r="G84" s="18" t="s">
        <v>70</v>
      </c>
      <c r="H84" s="18" t="s">
        <v>792</v>
      </c>
      <c r="I84" s="18" t="s">
        <v>793</v>
      </c>
      <c r="J84" s="18" t="s">
        <v>663</v>
      </c>
      <c r="K84" s="27">
        <v>43468</v>
      </c>
      <c r="L84" s="27">
        <v>43469</v>
      </c>
      <c r="M84" s="18" t="s">
        <v>83</v>
      </c>
      <c r="N84" s="18">
        <v>2.2</v>
      </c>
      <c r="O84" s="17"/>
      <c r="P84" s="18"/>
      <c r="Q84" s="17"/>
      <c r="R84" s="18"/>
      <c r="S84" s="18">
        <f t="shared" si="2"/>
        <v>2.2</v>
      </c>
      <c r="T84" s="18" t="s">
        <v>360</v>
      </c>
      <c r="U84" s="18">
        <v>2.2</v>
      </c>
      <c r="V84" s="18">
        <v>0</v>
      </c>
      <c r="W84" s="35">
        <v>0</v>
      </c>
      <c r="X84" s="18" t="s">
        <v>791</v>
      </c>
      <c r="Y84" s="18" t="s">
        <v>76</v>
      </c>
      <c r="Z84" s="18">
        <v>115</v>
      </c>
      <c r="AA84" s="18"/>
      <c r="AB84" s="18"/>
      <c r="AC84" s="18">
        <v>115</v>
      </c>
      <c r="AD84" s="18" t="s">
        <v>786</v>
      </c>
      <c r="AE84" s="18" t="s">
        <v>787</v>
      </c>
      <c r="AF84" s="18"/>
      <c r="AG84" s="18" t="s">
        <v>780</v>
      </c>
      <c r="AH84" s="18"/>
    </row>
    <row r="85" s="3" customFormat="1" ht="45" spans="1:34">
      <c r="A85" s="17">
        <v>77</v>
      </c>
      <c r="B85" s="17" t="s">
        <v>20</v>
      </c>
      <c r="C85" s="17" t="s">
        <v>499</v>
      </c>
      <c r="D85" s="17" t="s">
        <v>503</v>
      </c>
      <c r="E85" s="17" t="s">
        <v>794</v>
      </c>
      <c r="F85" s="17" t="s">
        <v>8</v>
      </c>
      <c r="G85" s="17" t="s">
        <v>70</v>
      </c>
      <c r="H85" s="17" t="s">
        <v>795</v>
      </c>
      <c r="I85" s="17" t="s">
        <v>796</v>
      </c>
      <c r="J85" s="17" t="s">
        <v>723</v>
      </c>
      <c r="K85" s="26">
        <v>43586</v>
      </c>
      <c r="L85" s="26">
        <v>43800</v>
      </c>
      <c r="M85" s="17" t="s">
        <v>74</v>
      </c>
      <c r="N85" s="17">
        <v>25</v>
      </c>
      <c r="O85" s="17" t="s">
        <v>135</v>
      </c>
      <c r="P85" s="17">
        <v>20</v>
      </c>
      <c r="Q85" s="17"/>
      <c r="R85" s="17"/>
      <c r="S85" s="18">
        <f t="shared" si="2"/>
        <v>45</v>
      </c>
      <c r="T85" s="17" t="s">
        <v>598</v>
      </c>
      <c r="U85" s="18">
        <v>45</v>
      </c>
      <c r="V85" s="17">
        <v>0</v>
      </c>
      <c r="W85" s="35">
        <v>0</v>
      </c>
      <c r="X85" s="17" t="s">
        <v>499</v>
      </c>
      <c r="Y85" s="17" t="s">
        <v>124</v>
      </c>
      <c r="Z85" s="17">
        <v>106</v>
      </c>
      <c r="AA85" s="17"/>
      <c r="AB85" s="17"/>
      <c r="AC85" s="17">
        <v>106</v>
      </c>
      <c r="AD85" s="17" t="s">
        <v>797</v>
      </c>
      <c r="AE85" s="17" t="s">
        <v>580</v>
      </c>
      <c r="AF85" s="17"/>
      <c r="AG85" s="17" t="s">
        <v>798</v>
      </c>
      <c r="AH85" s="55"/>
    </row>
    <row r="86" s="3" customFormat="1" ht="45" spans="1:34">
      <c r="A86" s="17">
        <v>78</v>
      </c>
      <c r="B86" s="17" t="s">
        <v>20</v>
      </c>
      <c r="C86" s="17" t="s">
        <v>499</v>
      </c>
      <c r="D86" s="17" t="s">
        <v>503</v>
      </c>
      <c r="E86" s="17" t="s">
        <v>799</v>
      </c>
      <c r="F86" s="17" t="s">
        <v>8</v>
      </c>
      <c r="G86" s="17" t="s">
        <v>70</v>
      </c>
      <c r="H86" s="17" t="s">
        <v>795</v>
      </c>
      <c r="I86" s="17" t="s">
        <v>796</v>
      </c>
      <c r="J86" s="17" t="s">
        <v>723</v>
      </c>
      <c r="K86" s="26">
        <v>43586</v>
      </c>
      <c r="L86" s="26">
        <v>43800</v>
      </c>
      <c r="M86" s="17" t="s">
        <v>74</v>
      </c>
      <c r="N86" s="17">
        <v>15</v>
      </c>
      <c r="O86" s="17"/>
      <c r="P86" s="17"/>
      <c r="Q86" s="17"/>
      <c r="R86" s="17"/>
      <c r="S86" s="18">
        <f t="shared" si="2"/>
        <v>15</v>
      </c>
      <c r="T86" s="17" t="s">
        <v>598</v>
      </c>
      <c r="U86" s="18">
        <v>15</v>
      </c>
      <c r="V86" s="17">
        <v>0</v>
      </c>
      <c r="W86" s="35">
        <v>0</v>
      </c>
      <c r="X86" s="17" t="s">
        <v>499</v>
      </c>
      <c r="Y86" s="17" t="s">
        <v>124</v>
      </c>
      <c r="Z86" s="17">
        <v>106</v>
      </c>
      <c r="AA86" s="17"/>
      <c r="AB86" s="17"/>
      <c r="AC86" s="17">
        <v>106</v>
      </c>
      <c r="AD86" s="17" t="s">
        <v>797</v>
      </c>
      <c r="AE86" s="17" t="s">
        <v>580</v>
      </c>
      <c r="AF86" s="17"/>
      <c r="AG86" s="17" t="s">
        <v>798</v>
      </c>
      <c r="AH86" s="55"/>
    </row>
    <row r="87" s="3" customFormat="1" ht="45" spans="1:34">
      <c r="A87" s="17">
        <v>79</v>
      </c>
      <c r="B87" s="17" t="s">
        <v>20</v>
      </c>
      <c r="C87" s="17" t="s">
        <v>499</v>
      </c>
      <c r="D87" s="17" t="s">
        <v>503</v>
      </c>
      <c r="E87" s="17" t="s">
        <v>800</v>
      </c>
      <c r="F87" s="17" t="s">
        <v>8</v>
      </c>
      <c r="G87" s="17" t="s">
        <v>70</v>
      </c>
      <c r="H87" s="17" t="s">
        <v>795</v>
      </c>
      <c r="I87" s="17" t="s">
        <v>801</v>
      </c>
      <c r="J87" s="17" t="s">
        <v>723</v>
      </c>
      <c r="K87" s="26">
        <v>43586</v>
      </c>
      <c r="L87" s="26">
        <v>43800</v>
      </c>
      <c r="M87" s="17" t="s">
        <v>74</v>
      </c>
      <c r="N87" s="17">
        <v>20</v>
      </c>
      <c r="O87" s="17"/>
      <c r="P87" s="17"/>
      <c r="Q87" s="17"/>
      <c r="R87" s="17"/>
      <c r="S87" s="18">
        <f t="shared" si="2"/>
        <v>20</v>
      </c>
      <c r="T87" s="17" t="s">
        <v>598</v>
      </c>
      <c r="U87" s="18">
        <v>20</v>
      </c>
      <c r="V87" s="17">
        <v>0</v>
      </c>
      <c r="W87" s="35">
        <v>0</v>
      </c>
      <c r="X87" s="17" t="s">
        <v>499</v>
      </c>
      <c r="Y87" s="17" t="s">
        <v>124</v>
      </c>
      <c r="Z87" s="17">
        <v>106</v>
      </c>
      <c r="AA87" s="17"/>
      <c r="AB87" s="17"/>
      <c r="AC87" s="17">
        <v>106</v>
      </c>
      <c r="AD87" s="17" t="s">
        <v>797</v>
      </c>
      <c r="AE87" s="17" t="s">
        <v>580</v>
      </c>
      <c r="AF87" s="17"/>
      <c r="AG87" s="17" t="s">
        <v>798</v>
      </c>
      <c r="AH87" s="55"/>
    </row>
    <row r="88" s="3" customFormat="1" ht="45" spans="1:34">
      <c r="A88" s="17">
        <v>80</v>
      </c>
      <c r="B88" s="17" t="s">
        <v>20</v>
      </c>
      <c r="C88" s="17" t="s">
        <v>499</v>
      </c>
      <c r="D88" s="17" t="s">
        <v>503</v>
      </c>
      <c r="E88" s="17" t="s">
        <v>802</v>
      </c>
      <c r="F88" s="17" t="s">
        <v>8</v>
      </c>
      <c r="G88" s="17" t="s">
        <v>108</v>
      </c>
      <c r="H88" s="17" t="s">
        <v>795</v>
      </c>
      <c r="I88" s="17" t="s">
        <v>803</v>
      </c>
      <c r="J88" s="17" t="s">
        <v>723</v>
      </c>
      <c r="K88" s="26">
        <v>43586</v>
      </c>
      <c r="L88" s="26">
        <v>43800</v>
      </c>
      <c r="M88" s="17" t="s">
        <v>74</v>
      </c>
      <c r="N88" s="17">
        <v>5</v>
      </c>
      <c r="O88" s="17"/>
      <c r="P88" s="17"/>
      <c r="Q88" s="17"/>
      <c r="R88" s="17"/>
      <c r="S88" s="18">
        <f t="shared" si="2"/>
        <v>5</v>
      </c>
      <c r="T88" s="17" t="s">
        <v>598</v>
      </c>
      <c r="U88" s="18">
        <v>5</v>
      </c>
      <c r="V88" s="17">
        <v>0</v>
      </c>
      <c r="W88" s="35">
        <v>0</v>
      </c>
      <c r="X88" s="17" t="s">
        <v>499</v>
      </c>
      <c r="Y88" s="17" t="s">
        <v>124</v>
      </c>
      <c r="Z88" s="17">
        <v>106</v>
      </c>
      <c r="AA88" s="17"/>
      <c r="AB88" s="17"/>
      <c r="AC88" s="17">
        <v>106</v>
      </c>
      <c r="AD88" s="17" t="s">
        <v>797</v>
      </c>
      <c r="AE88" s="17" t="s">
        <v>580</v>
      </c>
      <c r="AF88" s="17"/>
      <c r="AG88" s="17" t="s">
        <v>798</v>
      </c>
      <c r="AH88" s="55"/>
    </row>
    <row r="89" s="3" customFormat="1" ht="45" spans="1:34">
      <c r="A89" s="17">
        <v>81</v>
      </c>
      <c r="B89" s="17" t="s">
        <v>20</v>
      </c>
      <c r="C89" s="17" t="s">
        <v>499</v>
      </c>
      <c r="D89" s="17" t="s">
        <v>503</v>
      </c>
      <c r="E89" s="17" t="s">
        <v>804</v>
      </c>
      <c r="F89" s="17" t="s">
        <v>8</v>
      </c>
      <c r="G89" s="17" t="s">
        <v>70</v>
      </c>
      <c r="H89" s="17" t="s">
        <v>795</v>
      </c>
      <c r="I89" s="17" t="s">
        <v>805</v>
      </c>
      <c r="J89" s="17" t="s">
        <v>723</v>
      </c>
      <c r="K89" s="26">
        <v>43586</v>
      </c>
      <c r="L89" s="26">
        <v>43800</v>
      </c>
      <c r="M89" s="17" t="s">
        <v>74</v>
      </c>
      <c r="N89" s="17">
        <v>2.5</v>
      </c>
      <c r="O89" s="17"/>
      <c r="P89" s="17"/>
      <c r="Q89" s="17"/>
      <c r="R89" s="17"/>
      <c r="S89" s="18">
        <f t="shared" si="2"/>
        <v>2.5</v>
      </c>
      <c r="T89" s="17" t="s">
        <v>598</v>
      </c>
      <c r="U89" s="18">
        <v>2.5</v>
      </c>
      <c r="V89" s="17">
        <v>0</v>
      </c>
      <c r="W89" s="35">
        <v>0</v>
      </c>
      <c r="X89" s="17" t="s">
        <v>499</v>
      </c>
      <c r="Y89" s="17" t="s">
        <v>124</v>
      </c>
      <c r="Z89" s="17">
        <v>106</v>
      </c>
      <c r="AA89" s="17"/>
      <c r="AB89" s="17"/>
      <c r="AC89" s="17">
        <v>106</v>
      </c>
      <c r="AD89" s="17" t="s">
        <v>797</v>
      </c>
      <c r="AE89" s="17" t="s">
        <v>580</v>
      </c>
      <c r="AF89" s="17"/>
      <c r="AG89" s="17" t="s">
        <v>798</v>
      </c>
      <c r="AH89" s="55"/>
    </row>
    <row r="90" s="3" customFormat="1" ht="45" spans="1:34">
      <c r="A90" s="17">
        <v>82</v>
      </c>
      <c r="B90" s="17" t="s">
        <v>20</v>
      </c>
      <c r="C90" s="17" t="s">
        <v>499</v>
      </c>
      <c r="D90" s="17" t="s">
        <v>503</v>
      </c>
      <c r="E90" s="17" t="s">
        <v>806</v>
      </c>
      <c r="F90" s="17" t="s">
        <v>8</v>
      </c>
      <c r="G90" s="17" t="s">
        <v>807</v>
      </c>
      <c r="H90" s="17" t="s">
        <v>795</v>
      </c>
      <c r="I90" s="17" t="s">
        <v>808</v>
      </c>
      <c r="J90" s="17" t="s">
        <v>723</v>
      </c>
      <c r="K90" s="26">
        <v>43586</v>
      </c>
      <c r="L90" s="26">
        <v>43800</v>
      </c>
      <c r="M90" s="17" t="s">
        <v>74</v>
      </c>
      <c r="N90" s="17">
        <v>15</v>
      </c>
      <c r="O90" s="17"/>
      <c r="P90" s="17"/>
      <c r="Q90" s="17"/>
      <c r="R90" s="17"/>
      <c r="S90" s="18">
        <f t="shared" si="2"/>
        <v>15</v>
      </c>
      <c r="T90" s="17" t="s">
        <v>598</v>
      </c>
      <c r="U90" s="18">
        <v>15</v>
      </c>
      <c r="V90" s="17">
        <v>0</v>
      </c>
      <c r="W90" s="35">
        <v>0</v>
      </c>
      <c r="X90" s="17" t="s">
        <v>499</v>
      </c>
      <c r="Y90" s="17" t="s">
        <v>124</v>
      </c>
      <c r="Z90" s="17">
        <v>106</v>
      </c>
      <c r="AA90" s="17"/>
      <c r="AB90" s="17"/>
      <c r="AC90" s="17">
        <v>106</v>
      </c>
      <c r="AD90" s="17" t="s">
        <v>797</v>
      </c>
      <c r="AE90" s="17" t="s">
        <v>580</v>
      </c>
      <c r="AF90" s="17"/>
      <c r="AG90" s="17" t="s">
        <v>798</v>
      </c>
      <c r="AH90" s="55"/>
    </row>
    <row r="91" s="3" customFormat="1" ht="45" spans="1:34">
      <c r="A91" s="17">
        <v>83</v>
      </c>
      <c r="B91" s="17" t="s">
        <v>20</v>
      </c>
      <c r="C91" s="17" t="s">
        <v>499</v>
      </c>
      <c r="D91" s="18" t="s">
        <v>503</v>
      </c>
      <c r="E91" s="18" t="s">
        <v>809</v>
      </c>
      <c r="F91" s="18" t="s">
        <v>8</v>
      </c>
      <c r="G91" s="18" t="s">
        <v>70</v>
      </c>
      <c r="H91" s="18" t="s">
        <v>795</v>
      </c>
      <c r="I91" s="18" t="s">
        <v>503</v>
      </c>
      <c r="J91" s="17" t="s">
        <v>663</v>
      </c>
      <c r="K91" s="26">
        <v>43466</v>
      </c>
      <c r="L91" s="26">
        <v>43466</v>
      </c>
      <c r="M91" s="18" t="s">
        <v>74</v>
      </c>
      <c r="N91" s="18">
        <v>0.6705</v>
      </c>
      <c r="O91" s="18" t="s">
        <v>93</v>
      </c>
      <c r="P91" s="18">
        <v>2.2575</v>
      </c>
      <c r="Q91" s="18"/>
      <c r="R91" s="18"/>
      <c r="S91" s="18">
        <f t="shared" si="2"/>
        <v>2.928</v>
      </c>
      <c r="T91" s="18" t="s">
        <v>75</v>
      </c>
      <c r="U91" s="18">
        <v>2.928</v>
      </c>
      <c r="V91" s="18">
        <v>2.928</v>
      </c>
      <c r="W91" s="35">
        <v>1</v>
      </c>
      <c r="X91" s="17" t="s">
        <v>499</v>
      </c>
      <c r="Y91" s="18" t="s">
        <v>76</v>
      </c>
      <c r="Z91" s="18">
        <v>100</v>
      </c>
      <c r="AA91" s="18"/>
      <c r="AB91" s="18"/>
      <c r="AC91" s="18">
        <v>100</v>
      </c>
      <c r="AD91" s="18" t="s">
        <v>786</v>
      </c>
      <c r="AE91" s="17" t="s">
        <v>580</v>
      </c>
      <c r="AF91" s="18"/>
      <c r="AG91" s="18" t="s">
        <v>780</v>
      </c>
      <c r="AH91" s="18"/>
    </row>
    <row r="92" s="3" customFormat="1" ht="22.5" spans="1:34">
      <c r="A92" s="17">
        <v>84</v>
      </c>
      <c r="B92" s="17" t="s">
        <v>20</v>
      </c>
      <c r="C92" s="17" t="s">
        <v>499</v>
      </c>
      <c r="D92" s="18" t="s">
        <v>505</v>
      </c>
      <c r="E92" s="18" t="s">
        <v>810</v>
      </c>
      <c r="F92" s="18" t="s">
        <v>8</v>
      </c>
      <c r="G92" s="18" t="s">
        <v>70</v>
      </c>
      <c r="H92" s="18" t="s">
        <v>795</v>
      </c>
      <c r="I92" s="18" t="s">
        <v>811</v>
      </c>
      <c r="J92" s="17" t="s">
        <v>710</v>
      </c>
      <c r="K92" s="26">
        <v>43467</v>
      </c>
      <c r="L92" s="26">
        <v>43497</v>
      </c>
      <c r="M92" s="18" t="s">
        <v>83</v>
      </c>
      <c r="N92" s="18">
        <v>2</v>
      </c>
      <c r="O92" s="18" t="s">
        <v>74</v>
      </c>
      <c r="P92" s="18">
        <v>0.5999</v>
      </c>
      <c r="Q92" s="18"/>
      <c r="R92" s="18"/>
      <c r="S92" s="18">
        <f t="shared" si="2"/>
        <v>2.5999</v>
      </c>
      <c r="T92" s="18" t="s">
        <v>75</v>
      </c>
      <c r="U92" s="18">
        <v>2.5999</v>
      </c>
      <c r="V92" s="18">
        <v>2.5999</v>
      </c>
      <c r="W92" s="35">
        <v>1</v>
      </c>
      <c r="X92" s="17" t="s">
        <v>499</v>
      </c>
      <c r="Y92" s="18" t="s">
        <v>76</v>
      </c>
      <c r="Z92" s="18">
        <v>100</v>
      </c>
      <c r="AA92" s="18"/>
      <c r="AB92" s="18"/>
      <c r="AC92" s="18">
        <v>100</v>
      </c>
      <c r="AD92" s="18" t="s">
        <v>786</v>
      </c>
      <c r="AE92" s="17" t="s">
        <v>580</v>
      </c>
      <c r="AF92" s="18"/>
      <c r="AG92" s="18" t="s">
        <v>780</v>
      </c>
      <c r="AH92" s="18"/>
    </row>
    <row r="93" s="3" customFormat="1" ht="45" spans="1:34">
      <c r="A93" s="17">
        <v>85</v>
      </c>
      <c r="B93" s="17" t="s">
        <v>20</v>
      </c>
      <c r="C93" s="17" t="s">
        <v>499</v>
      </c>
      <c r="D93" s="18" t="s">
        <v>507</v>
      </c>
      <c r="E93" s="18" t="s">
        <v>812</v>
      </c>
      <c r="F93" s="18" t="s">
        <v>7</v>
      </c>
      <c r="G93" s="18" t="s">
        <v>807</v>
      </c>
      <c r="H93" s="18" t="s">
        <v>813</v>
      </c>
      <c r="I93" s="18" t="s">
        <v>805</v>
      </c>
      <c r="J93" s="17" t="s">
        <v>814</v>
      </c>
      <c r="K93" s="26">
        <v>43556</v>
      </c>
      <c r="L93" s="26">
        <v>43617</v>
      </c>
      <c r="M93" s="18" t="s">
        <v>74</v>
      </c>
      <c r="N93" s="18">
        <v>0.21</v>
      </c>
      <c r="O93" s="18"/>
      <c r="P93" s="18"/>
      <c r="Q93" s="18"/>
      <c r="R93" s="18"/>
      <c r="S93" s="18">
        <v>0.21</v>
      </c>
      <c r="T93" s="18" t="s">
        <v>75</v>
      </c>
      <c r="U93" s="18">
        <v>0.21</v>
      </c>
      <c r="V93" s="18">
        <v>0.21</v>
      </c>
      <c r="W93" s="35">
        <v>1</v>
      </c>
      <c r="X93" s="17" t="s">
        <v>499</v>
      </c>
      <c r="Y93" s="18" t="s">
        <v>94</v>
      </c>
      <c r="Z93" s="18">
        <v>10</v>
      </c>
      <c r="AA93" s="18"/>
      <c r="AB93" s="18"/>
      <c r="AC93" s="18">
        <v>10</v>
      </c>
      <c r="AD93" s="18" t="s">
        <v>815</v>
      </c>
      <c r="AE93" s="17" t="s">
        <v>580</v>
      </c>
      <c r="AF93" s="18" t="s">
        <v>96</v>
      </c>
      <c r="AG93" s="18" t="s">
        <v>816</v>
      </c>
      <c r="AH93" s="18"/>
    </row>
    <row r="94" s="3" customFormat="1" ht="45" spans="1:34">
      <c r="A94" s="17">
        <v>86</v>
      </c>
      <c r="B94" s="17" t="s">
        <v>20</v>
      </c>
      <c r="C94" s="17" t="s">
        <v>499</v>
      </c>
      <c r="D94" s="18" t="s">
        <v>507</v>
      </c>
      <c r="E94" s="18" t="s">
        <v>817</v>
      </c>
      <c r="F94" s="18" t="s">
        <v>7</v>
      </c>
      <c r="G94" s="18" t="s">
        <v>70</v>
      </c>
      <c r="H94" s="18" t="s">
        <v>813</v>
      </c>
      <c r="I94" s="18" t="s">
        <v>805</v>
      </c>
      <c r="J94" s="17" t="s">
        <v>814</v>
      </c>
      <c r="K94" s="26">
        <v>43556</v>
      </c>
      <c r="L94" s="26">
        <v>43617</v>
      </c>
      <c r="M94" s="18" t="s">
        <v>74</v>
      </c>
      <c r="N94" s="18">
        <v>1.02</v>
      </c>
      <c r="O94" s="18"/>
      <c r="P94" s="18"/>
      <c r="Q94" s="18"/>
      <c r="R94" s="18"/>
      <c r="S94" s="18">
        <v>1.02</v>
      </c>
      <c r="T94" s="18" t="s">
        <v>75</v>
      </c>
      <c r="U94" s="18">
        <v>1.02</v>
      </c>
      <c r="V94" s="18">
        <v>1.02</v>
      </c>
      <c r="W94" s="35">
        <v>1</v>
      </c>
      <c r="X94" s="17" t="s">
        <v>499</v>
      </c>
      <c r="Y94" s="18" t="s">
        <v>94</v>
      </c>
      <c r="Z94" s="18">
        <v>10</v>
      </c>
      <c r="AA94" s="18"/>
      <c r="AB94" s="18"/>
      <c r="AC94" s="18">
        <v>10</v>
      </c>
      <c r="AD94" s="18" t="s">
        <v>815</v>
      </c>
      <c r="AE94" s="17" t="s">
        <v>580</v>
      </c>
      <c r="AF94" s="18" t="s">
        <v>96</v>
      </c>
      <c r="AG94" s="18" t="s">
        <v>816</v>
      </c>
      <c r="AH94" s="18"/>
    </row>
    <row r="95" s="3" customFormat="1" ht="45" spans="1:34">
      <c r="A95" s="17">
        <v>87</v>
      </c>
      <c r="B95" s="17" t="s">
        <v>20</v>
      </c>
      <c r="C95" s="17" t="s">
        <v>499</v>
      </c>
      <c r="D95" s="18" t="s">
        <v>507</v>
      </c>
      <c r="E95" s="18" t="s">
        <v>818</v>
      </c>
      <c r="F95" s="18" t="s">
        <v>7</v>
      </c>
      <c r="G95" s="18" t="s">
        <v>807</v>
      </c>
      <c r="H95" s="18" t="s">
        <v>813</v>
      </c>
      <c r="I95" s="18" t="s">
        <v>805</v>
      </c>
      <c r="J95" s="17" t="s">
        <v>814</v>
      </c>
      <c r="K95" s="26">
        <v>43556</v>
      </c>
      <c r="L95" s="26">
        <v>43617</v>
      </c>
      <c r="M95" s="18" t="s">
        <v>74</v>
      </c>
      <c r="N95" s="18">
        <v>0.427</v>
      </c>
      <c r="O95" s="18"/>
      <c r="P95" s="18"/>
      <c r="Q95" s="18"/>
      <c r="R95" s="18"/>
      <c r="S95" s="18">
        <v>0.427</v>
      </c>
      <c r="T95" s="18" t="s">
        <v>75</v>
      </c>
      <c r="U95" s="18">
        <v>0.427</v>
      </c>
      <c r="V95" s="18">
        <v>0.427</v>
      </c>
      <c r="W95" s="35">
        <v>1</v>
      </c>
      <c r="X95" s="17" t="s">
        <v>499</v>
      </c>
      <c r="Y95" s="18" t="s">
        <v>94</v>
      </c>
      <c r="Z95" s="18">
        <v>10</v>
      </c>
      <c r="AA95" s="18"/>
      <c r="AB95" s="18"/>
      <c r="AC95" s="18">
        <v>10</v>
      </c>
      <c r="AD95" s="18" t="s">
        <v>815</v>
      </c>
      <c r="AE95" s="17" t="s">
        <v>580</v>
      </c>
      <c r="AF95" s="18" t="s">
        <v>96</v>
      </c>
      <c r="AG95" s="18" t="s">
        <v>816</v>
      </c>
      <c r="AH95" s="18"/>
    </row>
    <row r="96" s="3" customFormat="1" ht="33.75" spans="1:34">
      <c r="A96" s="17">
        <v>88</v>
      </c>
      <c r="B96" s="17" t="s">
        <v>20</v>
      </c>
      <c r="C96" s="20" t="s">
        <v>499</v>
      </c>
      <c r="D96" s="20" t="s">
        <v>499</v>
      </c>
      <c r="E96" s="18" t="s">
        <v>819</v>
      </c>
      <c r="F96" s="18" t="s">
        <v>7</v>
      </c>
      <c r="G96" s="18" t="s">
        <v>807</v>
      </c>
      <c r="H96" s="18" t="s">
        <v>813</v>
      </c>
      <c r="I96" s="18" t="s">
        <v>820</v>
      </c>
      <c r="J96" s="18" t="s">
        <v>785</v>
      </c>
      <c r="K96" s="27">
        <v>43466</v>
      </c>
      <c r="L96" s="27">
        <v>43556</v>
      </c>
      <c r="M96" s="18" t="s">
        <v>93</v>
      </c>
      <c r="N96" s="18">
        <v>0.01784</v>
      </c>
      <c r="O96" s="18"/>
      <c r="P96" s="18"/>
      <c r="Q96" s="18"/>
      <c r="R96" s="18"/>
      <c r="S96" s="18">
        <v>0.01784</v>
      </c>
      <c r="T96" s="18" t="s">
        <v>75</v>
      </c>
      <c r="U96" s="18">
        <v>0.01784</v>
      </c>
      <c r="V96" s="18">
        <v>0</v>
      </c>
      <c r="W96" s="34">
        <v>0</v>
      </c>
      <c r="X96" s="18" t="s">
        <v>499</v>
      </c>
      <c r="Y96" s="18" t="s">
        <v>129</v>
      </c>
      <c r="Z96" s="18">
        <v>2</v>
      </c>
      <c r="AA96" s="18"/>
      <c r="AB96" s="18"/>
      <c r="AC96" s="18">
        <v>2</v>
      </c>
      <c r="AD96" s="18" t="s">
        <v>821</v>
      </c>
      <c r="AE96" s="18" t="s">
        <v>580</v>
      </c>
      <c r="AF96" s="18" t="s">
        <v>96</v>
      </c>
      <c r="AG96" s="18" t="s">
        <v>816</v>
      </c>
      <c r="AH96" s="56"/>
    </row>
    <row r="97" s="4" customFormat="1" ht="22.5" spans="1:34">
      <c r="A97" s="17">
        <v>89</v>
      </c>
      <c r="B97" s="17" t="s">
        <v>20</v>
      </c>
      <c r="C97" s="18" t="s">
        <v>508</v>
      </c>
      <c r="D97" s="18" t="s">
        <v>509</v>
      </c>
      <c r="E97" s="18" t="s">
        <v>661</v>
      </c>
      <c r="F97" s="18" t="s">
        <v>10</v>
      </c>
      <c r="G97" s="18" t="s">
        <v>70</v>
      </c>
      <c r="H97" s="18" t="s">
        <v>822</v>
      </c>
      <c r="I97" s="18" t="s">
        <v>509</v>
      </c>
      <c r="J97" s="47" t="s">
        <v>710</v>
      </c>
      <c r="K97" s="27">
        <v>43466</v>
      </c>
      <c r="L97" s="27">
        <v>43497</v>
      </c>
      <c r="M97" s="18" t="s">
        <v>135</v>
      </c>
      <c r="N97" s="18">
        <v>0.25</v>
      </c>
      <c r="O97" s="18"/>
      <c r="P97" s="40"/>
      <c r="Q97" s="18"/>
      <c r="R97" s="18"/>
      <c r="S97" s="18">
        <v>0.25</v>
      </c>
      <c r="T97" s="18" t="s">
        <v>75</v>
      </c>
      <c r="U97" s="18">
        <v>0.25</v>
      </c>
      <c r="V97" s="18">
        <v>0.25</v>
      </c>
      <c r="W97" s="51">
        <v>1</v>
      </c>
      <c r="X97" s="18" t="s">
        <v>823</v>
      </c>
      <c r="Y97" s="40" t="s">
        <v>124</v>
      </c>
      <c r="Z97" s="40">
        <v>72</v>
      </c>
      <c r="AA97" s="18"/>
      <c r="AB97" s="18"/>
      <c r="AC97" s="40">
        <v>72</v>
      </c>
      <c r="AD97" s="40" t="s">
        <v>682</v>
      </c>
      <c r="AE97" s="40" t="s">
        <v>824</v>
      </c>
      <c r="AF97" s="40"/>
      <c r="AG97" s="40" t="s">
        <v>825</v>
      </c>
      <c r="AH97" s="57"/>
    </row>
    <row r="98" s="4" customFormat="1" ht="22.5" spans="1:34">
      <c r="A98" s="17">
        <v>90</v>
      </c>
      <c r="B98" s="17" t="s">
        <v>20</v>
      </c>
      <c r="C98" s="18" t="s">
        <v>508</v>
      </c>
      <c r="D98" s="18" t="s">
        <v>509</v>
      </c>
      <c r="E98" s="18" t="s">
        <v>661</v>
      </c>
      <c r="F98" s="18" t="s">
        <v>10</v>
      </c>
      <c r="G98" s="18" t="s">
        <v>70</v>
      </c>
      <c r="H98" s="18" t="s">
        <v>826</v>
      </c>
      <c r="I98" s="18" t="s">
        <v>509</v>
      </c>
      <c r="J98" s="47" t="s">
        <v>447</v>
      </c>
      <c r="K98" s="27">
        <v>43497</v>
      </c>
      <c r="L98" s="27">
        <v>43525</v>
      </c>
      <c r="M98" s="18" t="s">
        <v>135</v>
      </c>
      <c r="N98" s="39">
        <v>0.23998</v>
      </c>
      <c r="O98" s="18"/>
      <c r="P98" s="40"/>
      <c r="Q98" s="18"/>
      <c r="R98" s="18"/>
      <c r="S98" s="39">
        <v>0.23998</v>
      </c>
      <c r="T98" s="18" t="s">
        <v>75</v>
      </c>
      <c r="U98" s="39">
        <v>0.23998</v>
      </c>
      <c r="V98" s="39">
        <v>0.23998</v>
      </c>
      <c r="W98" s="51">
        <v>1</v>
      </c>
      <c r="X98" s="18" t="s">
        <v>823</v>
      </c>
      <c r="Y98" s="40" t="s">
        <v>124</v>
      </c>
      <c r="Z98" s="40">
        <v>72</v>
      </c>
      <c r="AA98" s="18"/>
      <c r="AB98" s="18"/>
      <c r="AC98" s="40">
        <v>72</v>
      </c>
      <c r="AD98" s="40" t="s">
        <v>682</v>
      </c>
      <c r="AE98" s="40" t="s">
        <v>824</v>
      </c>
      <c r="AF98" s="40"/>
      <c r="AG98" s="40" t="s">
        <v>825</v>
      </c>
      <c r="AH98" s="57"/>
    </row>
    <row r="99" s="4" customFormat="1" ht="22.5" spans="1:34">
      <c r="A99" s="17">
        <v>91</v>
      </c>
      <c r="B99" s="17" t="s">
        <v>20</v>
      </c>
      <c r="C99" s="18" t="s">
        <v>508</v>
      </c>
      <c r="D99" s="18" t="s">
        <v>510</v>
      </c>
      <c r="E99" s="18" t="s">
        <v>661</v>
      </c>
      <c r="F99" s="18" t="s">
        <v>10</v>
      </c>
      <c r="G99" s="18" t="s">
        <v>70</v>
      </c>
      <c r="H99" s="18" t="s">
        <v>827</v>
      </c>
      <c r="I99" s="18" t="s">
        <v>510</v>
      </c>
      <c r="J99" s="47" t="s">
        <v>710</v>
      </c>
      <c r="K99" s="27">
        <v>43466</v>
      </c>
      <c r="L99" s="27">
        <v>43497</v>
      </c>
      <c r="M99" s="18" t="s">
        <v>135</v>
      </c>
      <c r="N99" s="18">
        <v>0.3</v>
      </c>
      <c r="O99" s="18"/>
      <c r="P99" s="40"/>
      <c r="Q99" s="18"/>
      <c r="R99" s="18"/>
      <c r="S99" s="18">
        <v>0.3</v>
      </c>
      <c r="T99" s="18" t="s">
        <v>75</v>
      </c>
      <c r="U99" s="18">
        <v>0.3</v>
      </c>
      <c r="V99" s="18">
        <v>0.3</v>
      </c>
      <c r="W99" s="51">
        <v>1</v>
      </c>
      <c r="X99" s="18" t="s">
        <v>828</v>
      </c>
      <c r="Y99" s="40" t="s">
        <v>124</v>
      </c>
      <c r="Z99" s="40">
        <v>29</v>
      </c>
      <c r="AA99" s="18"/>
      <c r="AB99" s="18"/>
      <c r="AC99" s="40">
        <v>29</v>
      </c>
      <c r="AD99" s="40" t="s">
        <v>682</v>
      </c>
      <c r="AE99" s="40" t="s">
        <v>824</v>
      </c>
      <c r="AF99" s="40"/>
      <c r="AG99" s="40" t="s">
        <v>829</v>
      </c>
      <c r="AH99" s="57"/>
    </row>
    <row r="100" s="4" customFormat="1" ht="22.5" spans="1:34">
      <c r="A100" s="17">
        <v>92</v>
      </c>
      <c r="B100" s="17" t="s">
        <v>20</v>
      </c>
      <c r="C100" s="18" t="s">
        <v>508</v>
      </c>
      <c r="D100" s="18" t="s">
        <v>510</v>
      </c>
      <c r="E100" s="18" t="s">
        <v>661</v>
      </c>
      <c r="F100" s="18" t="s">
        <v>10</v>
      </c>
      <c r="G100" s="18" t="s">
        <v>70</v>
      </c>
      <c r="H100" s="18" t="s">
        <v>826</v>
      </c>
      <c r="I100" s="18" t="s">
        <v>510</v>
      </c>
      <c r="J100" s="47" t="s">
        <v>447</v>
      </c>
      <c r="K100" s="27">
        <v>43497</v>
      </c>
      <c r="L100" s="27">
        <v>43525</v>
      </c>
      <c r="M100" s="18" t="s">
        <v>135</v>
      </c>
      <c r="N100" s="39">
        <v>0.05</v>
      </c>
      <c r="O100" s="18"/>
      <c r="P100" s="40"/>
      <c r="Q100" s="18"/>
      <c r="R100" s="18"/>
      <c r="S100" s="39">
        <v>0.05</v>
      </c>
      <c r="T100" s="18" t="s">
        <v>75</v>
      </c>
      <c r="U100" s="39">
        <v>0.05</v>
      </c>
      <c r="V100" s="39">
        <v>0.05</v>
      </c>
      <c r="W100" s="51">
        <v>1</v>
      </c>
      <c r="X100" s="18" t="s">
        <v>828</v>
      </c>
      <c r="Y100" s="40" t="s">
        <v>124</v>
      </c>
      <c r="Z100" s="40">
        <v>29</v>
      </c>
      <c r="AA100" s="18"/>
      <c r="AB100" s="18"/>
      <c r="AC100" s="40">
        <v>29</v>
      </c>
      <c r="AD100" s="40" t="s">
        <v>682</v>
      </c>
      <c r="AE100" s="40" t="s">
        <v>824</v>
      </c>
      <c r="AF100" s="40"/>
      <c r="AG100" s="40" t="s">
        <v>829</v>
      </c>
      <c r="AH100" s="57"/>
    </row>
    <row r="101" s="4" customFormat="1" ht="33.75" spans="1:34">
      <c r="A101" s="17">
        <v>93</v>
      </c>
      <c r="B101" s="17" t="s">
        <v>20</v>
      </c>
      <c r="C101" s="40" t="s">
        <v>508</v>
      </c>
      <c r="D101" s="40" t="s">
        <v>511</v>
      </c>
      <c r="E101" s="40" t="s">
        <v>830</v>
      </c>
      <c r="F101" s="40" t="s">
        <v>581</v>
      </c>
      <c r="G101" s="40" t="s">
        <v>70</v>
      </c>
      <c r="H101" s="40" t="s">
        <v>830</v>
      </c>
      <c r="I101" s="40" t="s">
        <v>831</v>
      </c>
      <c r="J101" s="40" t="s">
        <v>710</v>
      </c>
      <c r="K101" s="48">
        <v>43466</v>
      </c>
      <c r="L101" s="48">
        <v>43497</v>
      </c>
      <c r="M101" s="40" t="s">
        <v>135</v>
      </c>
      <c r="N101" s="40">
        <v>0.3</v>
      </c>
      <c r="O101" s="40"/>
      <c r="P101" s="40"/>
      <c r="Q101" s="40"/>
      <c r="R101" s="40"/>
      <c r="S101" s="40">
        <f t="shared" ref="S101:S104" si="3">SUM(N101+P101+R101)</f>
        <v>0.3</v>
      </c>
      <c r="T101" s="40" t="s">
        <v>75</v>
      </c>
      <c r="U101" s="40">
        <v>0.3</v>
      </c>
      <c r="V101" s="40">
        <v>0.3</v>
      </c>
      <c r="W101" s="52">
        <v>1</v>
      </c>
      <c r="X101" s="40" t="s">
        <v>831</v>
      </c>
      <c r="Y101" s="40" t="s">
        <v>76</v>
      </c>
      <c r="Z101" s="40">
        <v>1278</v>
      </c>
      <c r="AA101" s="40"/>
      <c r="AB101" s="40"/>
      <c r="AC101" s="40">
        <v>1278</v>
      </c>
      <c r="AD101" s="40" t="s">
        <v>832</v>
      </c>
      <c r="AE101" s="40" t="s">
        <v>833</v>
      </c>
      <c r="AF101" s="40"/>
      <c r="AG101" s="39" t="s">
        <v>834</v>
      </c>
      <c r="AH101" s="40"/>
    </row>
    <row r="102" s="4" customFormat="1" ht="22.5" spans="1:34">
      <c r="A102" s="17">
        <v>94</v>
      </c>
      <c r="B102" s="17" t="s">
        <v>20</v>
      </c>
      <c r="C102" s="40" t="s">
        <v>508</v>
      </c>
      <c r="D102" s="40" t="s">
        <v>511</v>
      </c>
      <c r="E102" s="40" t="s">
        <v>661</v>
      </c>
      <c r="F102" s="40" t="s">
        <v>10</v>
      </c>
      <c r="G102" s="40" t="s">
        <v>70</v>
      </c>
      <c r="H102" s="40" t="s">
        <v>835</v>
      </c>
      <c r="I102" s="40" t="s">
        <v>836</v>
      </c>
      <c r="J102" s="40" t="s">
        <v>710</v>
      </c>
      <c r="K102" s="48">
        <v>43466</v>
      </c>
      <c r="L102" s="48">
        <v>43497</v>
      </c>
      <c r="M102" s="40" t="s">
        <v>135</v>
      </c>
      <c r="N102" s="40">
        <v>0.495</v>
      </c>
      <c r="O102" s="40"/>
      <c r="P102" s="40"/>
      <c r="Q102" s="40"/>
      <c r="R102" s="40"/>
      <c r="S102" s="40">
        <f t="shared" si="3"/>
        <v>0.495</v>
      </c>
      <c r="T102" s="40" t="s">
        <v>75</v>
      </c>
      <c r="U102" s="40">
        <v>0.495</v>
      </c>
      <c r="V102" s="40">
        <v>0.495</v>
      </c>
      <c r="W102" s="52">
        <v>1</v>
      </c>
      <c r="X102" s="40" t="s">
        <v>831</v>
      </c>
      <c r="Y102" s="40" t="s">
        <v>124</v>
      </c>
      <c r="Z102" s="40">
        <v>18</v>
      </c>
      <c r="AA102" s="40"/>
      <c r="AB102" s="40"/>
      <c r="AC102" s="40">
        <v>18</v>
      </c>
      <c r="AD102" s="40" t="s">
        <v>837</v>
      </c>
      <c r="AE102" s="40" t="s">
        <v>833</v>
      </c>
      <c r="AF102" s="40"/>
      <c r="AG102" s="40" t="s">
        <v>838</v>
      </c>
      <c r="AH102" s="40"/>
    </row>
    <row r="103" s="4" customFormat="1" ht="33.75" spans="1:34">
      <c r="A103" s="17">
        <v>95</v>
      </c>
      <c r="B103" s="17" t="s">
        <v>20</v>
      </c>
      <c r="C103" s="40" t="s">
        <v>508</v>
      </c>
      <c r="D103" s="40" t="s">
        <v>511</v>
      </c>
      <c r="E103" s="40" t="s">
        <v>839</v>
      </c>
      <c r="F103" s="40" t="s">
        <v>10</v>
      </c>
      <c r="G103" s="40" t="s">
        <v>70</v>
      </c>
      <c r="H103" s="40" t="s">
        <v>840</v>
      </c>
      <c r="I103" s="40" t="s">
        <v>841</v>
      </c>
      <c r="J103" s="40" t="s">
        <v>447</v>
      </c>
      <c r="K103" s="48">
        <v>43497</v>
      </c>
      <c r="L103" s="48">
        <v>43525</v>
      </c>
      <c r="M103" s="40" t="s">
        <v>135</v>
      </c>
      <c r="N103" s="40">
        <v>0.4</v>
      </c>
      <c r="O103" s="40"/>
      <c r="P103" s="40"/>
      <c r="Q103" s="40"/>
      <c r="R103" s="40"/>
      <c r="S103" s="40">
        <f t="shared" si="3"/>
        <v>0.4</v>
      </c>
      <c r="T103" s="40" t="s">
        <v>75</v>
      </c>
      <c r="U103" s="40">
        <v>0.4</v>
      </c>
      <c r="V103" s="40">
        <v>0.4</v>
      </c>
      <c r="W103" s="52">
        <v>1</v>
      </c>
      <c r="X103" s="40" t="s">
        <v>831</v>
      </c>
      <c r="Y103" s="40" t="s">
        <v>129</v>
      </c>
      <c r="Z103" s="40">
        <v>13</v>
      </c>
      <c r="AA103" s="40"/>
      <c r="AB103" s="40"/>
      <c r="AC103" s="40">
        <v>13</v>
      </c>
      <c r="AD103" s="40" t="s">
        <v>837</v>
      </c>
      <c r="AE103" s="40" t="s">
        <v>833</v>
      </c>
      <c r="AF103" s="40"/>
      <c r="AG103" s="40" t="s">
        <v>842</v>
      </c>
      <c r="AH103" s="40"/>
    </row>
    <row r="104" s="4" customFormat="1" ht="33.75" spans="1:34">
      <c r="A104" s="17">
        <v>96</v>
      </c>
      <c r="B104" s="17" t="s">
        <v>20</v>
      </c>
      <c r="C104" s="40" t="s">
        <v>508</v>
      </c>
      <c r="D104" s="40" t="s">
        <v>511</v>
      </c>
      <c r="E104" s="40" t="s">
        <v>843</v>
      </c>
      <c r="F104" s="40" t="s">
        <v>8</v>
      </c>
      <c r="G104" s="40" t="s">
        <v>70</v>
      </c>
      <c r="H104" s="40" t="s">
        <v>844</v>
      </c>
      <c r="I104" s="40" t="s">
        <v>836</v>
      </c>
      <c r="J104" s="40" t="s">
        <v>845</v>
      </c>
      <c r="K104" s="48">
        <v>43525</v>
      </c>
      <c r="L104" s="48">
        <v>43800</v>
      </c>
      <c r="M104" s="40" t="s">
        <v>74</v>
      </c>
      <c r="N104" s="40">
        <v>7.15</v>
      </c>
      <c r="O104" s="40"/>
      <c r="P104" s="40"/>
      <c r="Q104" s="40"/>
      <c r="R104" s="40"/>
      <c r="S104" s="40">
        <f t="shared" si="3"/>
        <v>7.15</v>
      </c>
      <c r="T104" s="40" t="s">
        <v>443</v>
      </c>
      <c r="U104" s="40">
        <v>7.15</v>
      </c>
      <c r="V104" s="40">
        <v>0</v>
      </c>
      <c r="W104" s="34">
        <v>0</v>
      </c>
      <c r="X104" s="40" t="s">
        <v>831</v>
      </c>
      <c r="Y104" s="40" t="s">
        <v>76</v>
      </c>
      <c r="Z104" s="40">
        <v>1278</v>
      </c>
      <c r="AA104" s="40"/>
      <c r="AB104" s="40"/>
      <c r="AC104" s="40">
        <v>1278</v>
      </c>
      <c r="AD104" s="40" t="s">
        <v>846</v>
      </c>
      <c r="AE104" s="40" t="s">
        <v>787</v>
      </c>
      <c r="AF104" s="40"/>
      <c r="AG104" s="40" t="s">
        <v>847</v>
      </c>
      <c r="AH104" s="40"/>
    </row>
    <row r="105" s="4" customFormat="1" ht="22.5" spans="1:34">
      <c r="A105" s="17">
        <v>97</v>
      </c>
      <c r="B105" s="17" t="s">
        <v>20</v>
      </c>
      <c r="C105" s="41" t="s">
        <v>508</v>
      </c>
      <c r="D105" s="41" t="s">
        <v>512</v>
      </c>
      <c r="E105" s="41" t="s">
        <v>661</v>
      </c>
      <c r="F105" s="41" t="s">
        <v>10</v>
      </c>
      <c r="G105" s="41" t="s">
        <v>807</v>
      </c>
      <c r="H105" s="41" t="s">
        <v>848</v>
      </c>
      <c r="I105" s="41" t="s">
        <v>849</v>
      </c>
      <c r="J105" s="41" t="s">
        <v>710</v>
      </c>
      <c r="K105" s="49">
        <v>43466</v>
      </c>
      <c r="L105" s="49">
        <v>43497</v>
      </c>
      <c r="M105" s="41" t="s">
        <v>135</v>
      </c>
      <c r="N105" s="41">
        <v>0.28</v>
      </c>
      <c r="O105" s="41"/>
      <c r="P105" s="41"/>
      <c r="Q105" s="41"/>
      <c r="R105" s="41"/>
      <c r="S105" s="41">
        <v>0.28</v>
      </c>
      <c r="T105" s="41" t="s">
        <v>75</v>
      </c>
      <c r="U105" s="41">
        <v>0.28</v>
      </c>
      <c r="V105" s="41">
        <v>0.28</v>
      </c>
      <c r="W105" s="53">
        <v>1</v>
      </c>
      <c r="X105" s="41" t="s">
        <v>850</v>
      </c>
      <c r="Y105" s="41" t="s">
        <v>124</v>
      </c>
      <c r="Z105" s="41">
        <v>30</v>
      </c>
      <c r="AA105" s="41"/>
      <c r="AB105" s="41"/>
      <c r="AC105" s="41">
        <v>30</v>
      </c>
      <c r="AD105" s="41" t="s">
        <v>837</v>
      </c>
      <c r="AE105" s="41" t="s">
        <v>833</v>
      </c>
      <c r="AF105" s="41"/>
      <c r="AG105" s="41" t="s">
        <v>851</v>
      </c>
      <c r="AH105" s="41"/>
    </row>
    <row r="106" s="4" customFormat="1" ht="33.75" spans="1:34">
      <c r="A106" s="17">
        <v>98</v>
      </c>
      <c r="B106" s="17" t="s">
        <v>20</v>
      </c>
      <c r="C106" s="42" t="s">
        <v>508</v>
      </c>
      <c r="D106" s="41" t="s">
        <v>512</v>
      </c>
      <c r="E106" s="41" t="s">
        <v>852</v>
      </c>
      <c r="F106" s="42" t="s">
        <v>8</v>
      </c>
      <c r="G106" s="42" t="s">
        <v>108</v>
      </c>
      <c r="H106" s="41" t="s">
        <v>853</v>
      </c>
      <c r="I106" s="41" t="s">
        <v>854</v>
      </c>
      <c r="J106" s="42" t="s">
        <v>855</v>
      </c>
      <c r="K106" s="49">
        <v>43499</v>
      </c>
      <c r="L106" s="49">
        <v>43800</v>
      </c>
      <c r="M106" s="42" t="s">
        <v>74</v>
      </c>
      <c r="N106" s="42">
        <v>8.5</v>
      </c>
      <c r="O106" s="42"/>
      <c r="P106" s="42"/>
      <c r="Q106" s="42"/>
      <c r="R106" s="42"/>
      <c r="S106" s="42">
        <v>8.5</v>
      </c>
      <c r="T106" s="42" t="s">
        <v>360</v>
      </c>
      <c r="U106" s="42">
        <v>8.5</v>
      </c>
      <c r="V106" s="42">
        <v>0</v>
      </c>
      <c r="W106" s="35">
        <v>0</v>
      </c>
      <c r="X106" s="41" t="s">
        <v>850</v>
      </c>
      <c r="Y106" s="42" t="s">
        <v>84</v>
      </c>
      <c r="Z106" s="42">
        <v>380</v>
      </c>
      <c r="AA106" s="42"/>
      <c r="AB106" s="42"/>
      <c r="AC106" s="42">
        <v>380</v>
      </c>
      <c r="AD106" s="41" t="s">
        <v>856</v>
      </c>
      <c r="AE106" s="41" t="s">
        <v>787</v>
      </c>
      <c r="AF106" s="42"/>
      <c r="AG106" s="41" t="s">
        <v>857</v>
      </c>
      <c r="AH106" s="42"/>
    </row>
    <row r="107" s="4" customFormat="1" ht="22.5" spans="1:34">
      <c r="A107" s="17">
        <v>99</v>
      </c>
      <c r="B107" s="17" t="s">
        <v>20</v>
      </c>
      <c r="C107" s="18" t="s">
        <v>508</v>
      </c>
      <c r="D107" s="18" t="s">
        <v>513</v>
      </c>
      <c r="E107" s="18" t="s">
        <v>858</v>
      </c>
      <c r="F107" s="18" t="s">
        <v>10</v>
      </c>
      <c r="G107" s="18" t="s">
        <v>70</v>
      </c>
      <c r="H107" s="18" t="s">
        <v>858</v>
      </c>
      <c r="I107" s="18" t="s">
        <v>859</v>
      </c>
      <c r="J107" s="18" t="s">
        <v>663</v>
      </c>
      <c r="K107" s="27">
        <v>43466</v>
      </c>
      <c r="L107" s="27">
        <v>43466</v>
      </c>
      <c r="M107" s="18" t="s">
        <v>135</v>
      </c>
      <c r="N107" s="18">
        <v>0.3</v>
      </c>
      <c r="O107" s="18"/>
      <c r="P107" s="18"/>
      <c r="Q107" s="18"/>
      <c r="R107" s="18"/>
      <c r="S107" s="18">
        <f>SUM(N107+P107+R107)</f>
        <v>0.3</v>
      </c>
      <c r="T107" s="18" t="s">
        <v>75</v>
      </c>
      <c r="U107" s="18">
        <v>0.3</v>
      </c>
      <c r="V107" s="18">
        <v>0.3</v>
      </c>
      <c r="W107" s="35">
        <v>1</v>
      </c>
      <c r="X107" s="18" t="s">
        <v>860</v>
      </c>
      <c r="Y107" s="18" t="s">
        <v>124</v>
      </c>
      <c r="Z107" s="18">
        <v>50</v>
      </c>
      <c r="AA107" s="18"/>
      <c r="AB107" s="18"/>
      <c r="AC107" s="18">
        <v>50</v>
      </c>
      <c r="AD107" s="18" t="s">
        <v>197</v>
      </c>
      <c r="AE107" s="18" t="s">
        <v>861</v>
      </c>
      <c r="AF107" s="18"/>
      <c r="AG107" s="18" t="s">
        <v>798</v>
      </c>
      <c r="AH107" s="18"/>
    </row>
    <row r="108" s="4" customFormat="1" ht="22.5" spans="1:34">
      <c r="A108" s="17">
        <v>100</v>
      </c>
      <c r="B108" s="17" t="s">
        <v>20</v>
      </c>
      <c r="C108" s="18" t="s">
        <v>508</v>
      </c>
      <c r="D108" s="18" t="s">
        <v>513</v>
      </c>
      <c r="E108" s="18" t="s">
        <v>862</v>
      </c>
      <c r="F108" s="18" t="s">
        <v>10</v>
      </c>
      <c r="G108" s="18" t="s">
        <v>70</v>
      </c>
      <c r="H108" s="18" t="s">
        <v>862</v>
      </c>
      <c r="I108" s="18" t="s">
        <v>859</v>
      </c>
      <c r="J108" s="18" t="s">
        <v>578</v>
      </c>
      <c r="K108" s="27">
        <v>43497</v>
      </c>
      <c r="L108" s="27">
        <v>43497</v>
      </c>
      <c r="M108" s="18" t="s">
        <v>135</v>
      </c>
      <c r="N108" s="18">
        <v>0.1067</v>
      </c>
      <c r="O108" s="18"/>
      <c r="P108" s="18"/>
      <c r="Q108" s="18"/>
      <c r="R108" s="18"/>
      <c r="S108" s="18">
        <f>SUM(N108+P108+R108)</f>
        <v>0.1067</v>
      </c>
      <c r="T108" s="18" t="s">
        <v>75</v>
      </c>
      <c r="U108" s="18">
        <v>0.1067</v>
      </c>
      <c r="V108" s="18">
        <v>0.1067</v>
      </c>
      <c r="W108" s="35">
        <v>1</v>
      </c>
      <c r="X108" s="18" t="s">
        <v>860</v>
      </c>
      <c r="Y108" s="18" t="s">
        <v>124</v>
      </c>
      <c r="Z108" s="18">
        <v>50</v>
      </c>
      <c r="AA108" s="18"/>
      <c r="AB108" s="18"/>
      <c r="AC108" s="18">
        <v>50</v>
      </c>
      <c r="AD108" s="18" t="s">
        <v>197</v>
      </c>
      <c r="AE108" s="18" t="s">
        <v>861</v>
      </c>
      <c r="AF108" s="18"/>
      <c r="AG108" s="18" t="s">
        <v>798</v>
      </c>
      <c r="AH108" s="18"/>
    </row>
    <row r="109" s="4" customFormat="1" ht="45" spans="1:34">
      <c r="A109" s="17">
        <v>101</v>
      </c>
      <c r="B109" s="17" t="s">
        <v>20</v>
      </c>
      <c r="C109" s="18" t="s">
        <v>517</v>
      </c>
      <c r="D109" s="18" t="s">
        <v>863</v>
      </c>
      <c r="E109" s="18" t="s">
        <v>864</v>
      </c>
      <c r="F109" s="18" t="s">
        <v>7</v>
      </c>
      <c r="G109" s="18" t="s">
        <v>70</v>
      </c>
      <c r="H109" s="18" t="s">
        <v>865</v>
      </c>
      <c r="I109" s="18" t="s">
        <v>866</v>
      </c>
      <c r="J109" s="18" t="s">
        <v>867</v>
      </c>
      <c r="K109" s="27">
        <v>43405</v>
      </c>
      <c r="L109" s="27">
        <v>43586</v>
      </c>
      <c r="M109" s="18" t="s">
        <v>135</v>
      </c>
      <c r="N109" s="18">
        <v>32</v>
      </c>
      <c r="O109" s="18"/>
      <c r="P109" s="18"/>
      <c r="Q109" s="18"/>
      <c r="R109" s="18"/>
      <c r="S109" s="18">
        <v>32</v>
      </c>
      <c r="T109" s="18" t="s">
        <v>443</v>
      </c>
      <c r="U109" s="18">
        <v>32</v>
      </c>
      <c r="V109" s="18">
        <v>0</v>
      </c>
      <c r="W109" s="35">
        <v>0</v>
      </c>
      <c r="X109" s="18" t="s">
        <v>868</v>
      </c>
      <c r="Y109" s="18" t="s">
        <v>94</v>
      </c>
      <c r="Z109" s="18">
        <v>52</v>
      </c>
      <c r="AA109" s="18"/>
      <c r="AB109" s="18"/>
      <c r="AC109" s="18">
        <v>52</v>
      </c>
      <c r="AD109" s="18" t="s">
        <v>869</v>
      </c>
      <c r="AE109" s="18" t="s">
        <v>870</v>
      </c>
      <c r="AF109" s="18" t="s">
        <v>282</v>
      </c>
      <c r="AG109" s="18">
        <v>52</v>
      </c>
      <c r="AH109" s="18"/>
    </row>
    <row r="110" s="4" customFormat="1" ht="33.75" spans="1:34">
      <c r="A110" s="17">
        <v>102</v>
      </c>
      <c r="B110" s="17" t="s">
        <v>20</v>
      </c>
      <c r="C110" s="18" t="s">
        <v>517</v>
      </c>
      <c r="D110" s="18" t="s">
        <v>863</v>
      </c>
      <c r="E110" s="43" t="s">
        <v>871</v>
      </c>
      <c r="F110" s="18" t="s">
        <v>11</v>
      </c>
      <c r="G110" s="18" t="s">
        <v>70</v>
      </c>
      <c r="H110" s="43" t="s">
        <v>872</v>
      </c>
      <c r="I110" s="18" t="s">
        <v>873</v>
      </c>
      <c r="J110" s="18" t="s">
        <v>442</v>
      </c>
      <c r="K110" s="27">
        <v>43435</v>
      </c>
      <c r="L110" s="27">
        <v>43497</v>
      </c>
      <c r="M110" s="18" t="s">
        <v>74</v>
      </c>
      <c r="N110" s="18">
        <v>2</v>
      </c>
      <c r="O110" s="18"/>
      <c r="P110" s="18"/>
      <c r="Q110" s="18"/>
      <c r="R110" s="18"/>
      <c r="S110" s="18">
        <v>6.5865</v>
      </c>
      <c r="T110" s="18" t="s">
        <v>874</v>
      </c>
      <c r="U110" s="18">
        <v>6.5865</v>
      </c>
      <c r="V110" s="18">
        <v>0</v>
      </c>
      <c r="W110" s="35">
        <v>0</v>
      </c>
      <c r="X110" s="18" t="s">
        <v>868</v>
      </c>
      <c r="Y110" s="18" t="s">
        <v>129</v>
      </c>
      <c r="Z110" s="18">
        <v>15</v>
      </c>
      <c r="AA110" s="18"/>
      <c r="AB110" s="18"/>
      <c r="AC110" s="18">
        <v>5</v>
      </c>
      <c r="AD110" s="18" t="s">
        <v>869</v>
      </c>
      <c r="AE110" s="18" t="s">
        <v>875</v>
      </c>
      <c r="AF110" s="18"/>
      <c r="AG110" s="18">
        <v>15</v>
      </c>
      <c r="AH110" s="18"/>
    </row>
    <row r="111" s="4" customFormat="1" ht="33.75" spans="1:34">
      <c r="A111" s="17">
        <v>103</v>
      </c>
      <c r="B111" s="17" t="s">
        <v>20</v>
      </c>
      <c r="C111" s="18" t="s">
        <v>517</v>
      </c>
      <c r="D111" s="18" t="s">
        <v>863</v>
      </c>
      <c r="E111" s="43" t="s">
        <v>876</v>
      </c>
      <c r="F111" s="18" t="s">
        <v>7</v>
      </c>
      <c r="G111" s="18" t="s">
        <v>70</v>
      </c>
      <c r="H111" s="43" t="s">
        <v>877</v>
      </c>
      <c r="I111" s="18" t="s">
        <v>873</v>
      </c>
      <c r="J111" s="18" t="s">
        <v>442</v>
      </c>
      <c r="K111" s="27">
        <v>43435</v>
      </c>
      <c r="L111" s="27">
        <v>43497</v>
      </c>
      <c r="M111" s="18" t="s">
        <v>74</v>
      </c>
      <c r="N111" s="18">
        <v>2</v>
      </c>
      <c r="O111" s="18"/>
      <c r="P111" s="18"/>
      <c r="Q111" s="18"/>
      <c r="R111" s="18"/>
      <c r="S111" s="18">
        <v>2.3247</v>
      </c>
      <c r="T111" s="18" t="s">
        <v>874</v>
      </c>
      <c r="U111" s="18">
        <v>2.3247</v>
      </c>
      <c r="V111" s="18">
        <v>0</v>
      </c>
      <c r="W111" s="35">
        <v>0</v>
      </c>
      <c r="X111" s="18" t="s">
        <v>868</v>
      </c>
      <c r="Y111" s="18" t="s">
        <v>129</v>
      </c>
      <c r="Z111" s="18">
        <v>119</v>
      </c>
      <c r="AA111" s="18"/>
      <c r="AB111" s="18"/>
      <c r="AC111" s="18">
        <v>119</v>
      </c>
      <c r="AD111" s="18" t="s">
        <v>869</v>
      </c>
      <c r="AE111" s="18" t="s">
        <v>878</v>
      </c>
      <c r="AF111" s="18" t="s">
        <v>96</v>
      </c>
      <c r="AG111" s="18">
        <v>119</v>
      </c>
      <c r="AH111" s="18"/>
    </row>
    <row r="112" s="4" customFormat="1" ht="33.75" spans="1:34">
      <c r="A112" s="17">
        <v>104</v>
      </c>
      <c r="B112" s="17" t="s">
        <v>20</v>
      </c>
      <c r="C112" s="18" t="s">
        <v>517</v>
      </c>
      <c r="D112" s="18" t="s">
        <v>863</v>
      </c>
      <c r="E112" s="43" t="s">
        <v>879</v>
      </c>
      <c r="F112" s="18" t="s">
        <v>7</v>
      </c>
      <c r="G112" s="18" t="s">
        <v>70</v>
      </c>
      <c r="H112" s="43" t="s">
        <v>880</v>
      </c>
      <c r="I112" s="18" t="s">
        <v>873</v>
      </c>
      <c r="J112" s="18" t="s">
        <v>814</v>
      </c>
      <c r="K112" s="27">
        <v>43556</v>
      </c>
      <c r="L112" s="27">
        <v>43617</v>
      </c>
      <c r="M112" s="18" t="s">
        <v>135</v>
      </c>
      <c r="N112" s="18">
        <v>0.5</v>
      </c>
      <c r="O112" s="18"/>
      <c r="P112" s="18"/>
      <c r="Q112" s="18"/>
      <c r="R112" s="18"/>
      <c r="S112" s="18">
        <v>0.5</v>
      </c>
      <c r="T112" s="18" t="s">
        <v>75</v>
      </c>
      <c r="U112" s="18">
        <v>0.5</v>
      </c>
      <c r="V112" s="18">
        <v>0</v>
      </c>
      <c r="W112" s="35">
        <v>0</v>
      </c>
      <c r="X112" s="18" t="s">
        <v>868</v>
      </c>
      <c r="Y112" s="18" t="s">
        <v>129</v>
      </c>
      <c r="Z112" s="18">
        <v>16</v>
      </c>
      <c r="AA112" s="18"/>
      <c r="AB112" s="18"/>
      <c r="AC112" s="18">
        <v>16</v>
      </c>
      <c r="AD112" s="18" t="s">
        <v>869</v>
      </c>
      <c r="AE112" s="18" t="s">
        <v>875</v>
      </c>
      <c r="AF112" s="18" t="s">
        <v>96</v>
      </c>
      <c r="AG112" s="18">
        <v>16</v>
      </c>
      <c r="AH112" s="18"/>
    </row>
    <row r="113" s="4" customFormat="1" ht="33.75" spans="1:34">
      <c r="A113" s="17">
        <v>105</v>
      </c>
      <c r="B113" s="17" t="s">
        <v>20</v>
      </c>
      <c r="C113" s="18" t="s">
        <v>517</v>
      </c>
      <c r="D113" s="18" t="s">
        <v>863</v>
      </c>
      <c r="E113" s="43" t="s">
        <v>881</v>
      </c>
      <c r="F113" s="18" t="s">
        <v>7</v>
      </c>
      <c r="G113" s="18" t="s">
        <v>70</v>
      </c>
      <c r="H113" s="43" t="s">
        <v>881</v>
      </c>
      <c r="I113" s="18" t="s">
        <v>873</v>
      </c>
      <c r="J113" s="18" t="s">
        <v>814</v>
      </c>
      <c r="K113" s="27">
        <v>43556</v>
      </c>
      <c r="L113" s="27">
        <v>43617</v>
      </c>
      <c r="M113" s="18" t="s">
        <v>135</v>
      </c>
      <c r="N113" s="18">
        <v>0.777</v>
      </c>
      <c r="O113" s="18"/>
      <c r="P113" s="18"/>
      <c r="Q113" s="18"/>
      <c r="R113" s="18"/>
      <c r="S113" s="18">
        <v>0.777</v>
      </c>
      <c r="T113" s="18" t="s">
        <v>75</v>
      </c>
      <c r="U113" s="18">
        <v>0.777</v>
      </c>
      <c r="V113" s="18">
        <v>0</v>
      </c>
      <c r="W113" s="35">
        <v>0</v>
      </c>
      <c r="X113" s="18" t="s">
        <v>868</v>
      </c>
      <c r="Y113" s="18" t="s">
        <v>129</v>
      </c>
      <c r="Z113" s="18">
        <v>133</v>
      </c>
      <c r="AA113" s="18"/>
      <c r="AB113" s="18"/>
      <c r="AC113" s="18">
        <v>133</v>
      </c>
      <c r="AD113" s="18" t="s">
        <v>869</v>
      </c>
      <c r="AE113" s="18" t="s">
        <v>875</v>
      </c>
      <c r="AF113" s="18" t="s">
        <v>96</v>
      </c>
      <c r="AG113" s="18">
        <v>133</v>
      </c>
      <c r="AH113" s="18"/>
    </row>
    <row r="114" s="4" customFormat="1" ht="56.25" spans="1:34">
      <c r="A114" s="17">
        <v>106</v>
      </c>
      <c r="B114" s="17" t="s">
        <v>20</v>
      </c>
      <c r="C114" s="18" t="s">
        <v>517</v>
      </c>
      <c r="D114" s="18" t="s">
        <v>863</v>
      </c>
      <c r="E114" s="43" t="s">
        <v>882</v>
      </c>
      <c r="F114" s="18" t="s">
        <v>8</v>
      </c>
      <c r="G114" s="18" t="s">
        <v>70</v>
      </c>
      <c r="H114" s="43" t="s">
        <v>883</v>
      </c>
      <c r="I114" s="43" t="s">
        <v>884</v>
      </c>
      <c r="J114" s="18" t="s">
        <v>885</v>
      </c>
      <c r="K114" s="27">
        <v>43586</v>
      </c>
      <c r="L114" s="27">
        <v>43800</v>
      </c>
      <c r="M114" s="18" t="s">
        <v>135</v>
      </c>
      <c r="N114" s="18">
        <v>20</v>
      </c>
      <c r="O114" s="18"/>
      <c r="P114" s="18"/>
      <c r="Q114" s="18"/>
      <c r="R114" s="18"/>
      <c r="S114" s="18">
        <v>20</v>
      </c>
      <c r="T114" s="18" t="s">
        <v>598</v>
      </c>
      <c r="U114" s="18">
        <v>20</v>
      </c>
      <c r="V114" s="18">
        <v>0</v>
      </c>
      <c r="W114" s="35">
        <v>0</v>
      </c>
      <c r="X114" s="18" t="s">
        <v>868</v>
      </c>
      <c r="Y114" s="18" t="s">
        <v>886</v>
      </c>
      <c r="Z114" s="18">
        <v>823</v>
      </c>
      <c r="AA114" s="18"/>
      <c r="AB114" s="18"/>
      <c r="AC114" s="18">
        <v>823</v>
      </c>
      <c r="AD114" s="18" t="s">
        <v>887</v>
      </c>
      <c r="AE114" s="18" t="s">
        <v>875</v>
      </c>
      <c r="AF114" s="18"/>
      <c r="AG114" s="18">
        <v>823</v>
      </c>
      <c r="AH114" s="18"/>
    </row>
    <row r="115" s="4" customFormat="1" ht="33.75" spans="1:34">
      <c r="A115" s="17">
        <v>107</v>
      </c>
      <c r="B115" s="17" t="s">
        <v>20</v>
      </c>
      <c r="C115" s="18" t="s">
        <v>517</v>
      </c>
      <c r="D115" s="18" t="s">
        <v>888</v>
      </c>
      <c r="E115" s="18" t="s">
        <v>595</v>
      </c>
      <c r="F115" s="18" t="s">
        <v>7</v>
      </c>
      <c r="G115" s="18" t="s">
        <v>99</v>
      </c>
      <c r="H115" s="18" t="s">
        <v>595</v>
      </c>
      <c r="I115" s="18" t="s">
        <v>889</v>
      </c>
      <c r="J115" s="50" t="s">
        <v>638</v>
      </c>
      <c r="K115" s="27">
        <v>43647</v>
      </c>
      <c r="L115" s="27">
        <v>43801</v>
      </c>
      <c r="M115" s="18" t="s">
        <v>74</v>
      </c>
      <c r="N115" s="18">
        <v>0.945</v>
      </c>
      <c r="O115" s="18"/>
      <c r="P115" s="18"/>
      <c r="Q115" s="18"/>
      <c r="R115" s="18"/>
      <c r="S115" s="18">
        <v>0.945</v>
      </c>
      <c r="T115" s="18" t="s">
        <v>360</v>
      </c>
      <c r="U115" s="18">
        <v>0.945</v>
      </c>
      <c r="V115" s="18">
        <v>0</v>
      </c>
      <c r="W115" s="35">
        <v>0.2</v>
      </c>
      <c r="X115" s="18" t="s">
        <v>890</v>
      </c>
      <c r="Y115" s="18" t="s">
        <v>129</v>
      </c>
      <c r="Z115" s="18">
        <v>22</v>
      </c>
      <c r="AA115" s="18"/>
      <c r="AB115" s="18"/>
      <c r="AC115" s="18">
        <v>22</v>
      </c>
      <c r="AD115" s="18" t="s">
        <v>891</v>
      </c>
      <c r="AE115" s="18" t="s">
        <v>875</v>
      </c>
      <c r="AF115" s="18" t="s">
        <v>96</v>
      </c>
      <c r="AG115" s="18" t="s">
        <v>892</v>
      </c>
      <c r="AH115" s="18"/>
    </row>
    <row r="116" s="4" customFormat="1" ht="33.75" spans="1:34">
      <c r="A116" s="17">
        <v>108</v>
      </c>
      <c r="B116" s="17" t="s">
        <v>20</v>
      </c>
      <c r="C116" s="18" t="s">
        <v>517</v>
      </c>
      <c r="D116" s="18" t="s">
        <v>888</v>
      </c>
      <c r="E116" s="18" t="s">
        <v>603</v>
      </c>
      <c r="F116" s="18" t="s">
        <v>11</v>
      </c>
      <c r="G116" s="18" t="s">
        <v>99</v>
      </c>
      <c r="H116" s="18" t="s">
        <v>603</v>
      </c>
      <c r="I116" s="18" t="s">
        <v>889</v>
      </c>
      <c r="J116" s="50" t="s">
        <v>638</v>
      </c>
      <c r="K116" s="27">
        <v>43647</v>
      </c>
      <c r="L116" s="27">
        <v>43801</v>
      </c>
      <c r="M116" s="18" t="s">
        <v>74</v>
      </c>
      <c r="N116" s="18">
        <v>5.2904</v>
      </c>
      <c r="O116" s="18"/>
      <c r="P116" s="18"/>
      <c r="Q116" s="18"/>
      <c r="R116" s="18"/>
      <c r="S116" s="18">
        <v>5.2904</v>
      </c>
      <c r="T116" s="18" t="s">
        <v>360</v>
      </c>
      <c r="U116" s="18">
        <v>5.2904</v>
      </c>
      <c r="V116" s="18">
        <v>0</v>
      </c>
      <c r="W116" s="35">
        <v>0.2</v>
      </c>
      <c r="X116" s="18" t="s">
        <v>890</v>
      </c>
      <c r="Y116" s="18" t="s">
        <v>129</v>
      </c>
      <c r="Z116" s="18">
        <v>26</v>
      </c>
      <c r="AA116" s="18"/>
      <c r="AB116" s="18"/>
      <c r="AC116" s="18">
        <v>26</v>
      </c>
      <c r="AD116" s="18" t="s">
        <v>891</v>
      </c>
      <c r="AE116" s="18" t="s">
        <v>875</v>
      </c>
      <c r="AF116" s="18" t="s">
        <v>96</v>
      </c>
      <c r="AG116" s="18" t="s">
        <v>893</v>
      </c>
      <c r="AH116" s="18"/>
    </row>
    <row r="117" s="4" customFormat="1" ht="33.75" spans="1:34">
      <c r="A117" s="17">
        <v>109</v>
      </c>
      <c r="B117" s="17" t="s">
        <v>20</v>
      </c>
      <c r="C117" s="18" t="s">
        <v>517</v>
      </c>
      <c r="D117" s="18" t="s">
        <v>888</v>
      </c>
      <c r="E117" s="18" t="s">
        <v>894</v>
      </c>
      <c r="F117" s="18" t="s">
        <v>8</v>
      </c>
      <c r="G117" s="18" t="s">
        <v>99</v>
      </c>
      <c r="H117" s="44" t="s">
        <v>895</v>
      </c>
      <c r="I117" s="18" t="s">
        <v>889</v>
      </c>
      <c r="J117" s="50" t="s">
        <v>638</v>
      </c>
      <c r="K117" s="27">
        <v>43647</v>
      </c>
      <c r="L117" s="27">
        <v>43800</v>
      </c>
      <c r="M117" s="18" t="s">
        <v>74</v>
      </c>
      <c r="N117" s="18">
        <v>8</v>
      </c>
      <c r="O117" s="18"/>
      <c r="P117" s="18"/>
      <c r="Q117" s="18"/>
      <c r="R117" s="18"/>
      <c r="S117" s="18">
        <v>8</v>
      </c>
      <c r="T117" s="18" t="s">
        <v>360</v>
      </c>
      <c r="U117" s="18">
        <v>8</v>
      </c>
      <c r="V117" s="18">
        <v>0</v>
      </c>
      <c r="W117" s="35">
        <v>0</v>
      </c>
      <c r="X117" s="18" t="s">
        <v>890</v>
      </c>
      <c r="Y117" s="18" t="s">
        <v>129</v>
      </c>
      <c r="Z117" s="18">
        <v>184</v>
      </c>
      <c r="AA117" s="18"/>
      <c r="AB117" s="18"/>
      <c r="AC117" s="18">
        <v>184</v>
      </c>
      <c r="AD117" s="18" t="s">
        <v>896</v>
      </c>
      <c r="AE117" s="18" t="s">
        <v>875</v>
      </c>
      <c r="AF117" s="18" t="s">
        <v>96</v>
      </c>
      <c r="AG117" s="18" t="s">
        <v>897</v>
      </c>
      <c r="AH117" s="18"/>
    </row>
    <row r="118" s="4" customFormat="1" ht="33.75" spans="1:34">
      <c r="A118" s="17">
        <v>110</v>
      </c>
      <c r="B118" s="17" t="s">
        <v>20</v>
      </c>
      <c r="C118" s="18" t="s">
        <v>517</v>
      </c>
      <c r="D118" s="18" t="s">
        <v>888</v>
      </c>
      <c r="E118" s="18" t="s">
        <v>898</v>
      </c>
      <c r="F118" s="18" t="s">
        <v>7</v>
      </c>
      <c r="G118" s="18" t="s">
        <v>99</v>
      </c>
      <c r="H118" s="18" t="s">
        <v>821</v>
      </c>
      <c r="I118" s="18" t="s">
        <v>889</v>
      </c>
      <c r="J118" s="50" t="s">
        <v>638</v>
      </c>
      <c r="K118" s="27">
        <v>43647</v>
      </c>
      <c r="L118" s="27">
        <v>43801</v>
      </c>
      <c r="M118" s="18" t="s">
        <v>74</v>
      </c>
      <c r="N118" s="18">
        <v>6</v>
      </c>
      <c r="O118" s="18"/>
      <c r="P118" s="18"/>
      <c r="Q118" s="18"/>
      <c r="R118" s="18"/>
      <c r="S118" s="18">
        <v>6</v>
      </c>
      <c r="T118" s="18" t="s">
        <v>360</v>
      </c>
      <c r="U118" s="18">
        <v>6</v>
      </c>
      <c r="V118" s="18">
        <v>0</v>
      </c>
      <c r="W118" s="35">
        <v>0</v>
      </c>
      <c r="X118" s="18" t="s">
        <v>890</v>
      </c>
      <c r="Y118" s="18" t="s">
        <v>129</v>
      </c>
      <c r="Z118" s="18">
        <v>80</v>
      </c>
      <c r="AA118" s="18"/>
      <c r="AB118" s="18"/>
      <c r="AC118" s="18">
        <v>80</v>
      </c>
      <c r="AD118" s="18" t="s">
        <v>891</v>
      </c>
      <c r="AE118" s="18" t="s">
        <v>875</v>
      </c>
      <c r="AF118" s="18" t="s">
        <v>96</v>
      </c>
      <c r="AG118" s="18" t="s">
        <v>899</v>
      </c>
      <c r="AH118" s="18"/>
    </row>
    <row r="119" s="4" customFormat="1" ht="56.25" spans="1:34">
      <c r="A119" s="17">
        <v>111</v>
      </c>
      <c r="B119" s="17" t="s">
        <v>20</v>
      </c>
      <c r="C119" s="45" t="s">
        <v>517</v>
      </c>
      <c r="D119" s="45" t="s">
        <v>488</v>
      </c>
      <c r="E119" s="45" t="s">
        <v>900</v>
      </c>
      <c r="F119" s="18" t="s">
        <v>11</v>
      </c>
      <c r="G119" s="18" t="s">
        <v>99</v>
      </c>
      <c r="H119" s="45" t="s">
        <v>901</v>
      </c>
      <c r="I119" s="18" t="s">
        <v>902</v>
      </c>
      <c r="J119" s="45" t="s">
        <v>903</v>
      </c>
      <c r="K119" s="27">
        <v>43466</v>
      </c>
      <c r="L119" s="27">
        <v>43617</v>
      </c>
      <c r="M119" s="45" t="s">
        <v>74</v>
      </c>
      <c r="N119" s="18">
        <v>2.9327</v>
      </c>
      <c r="O119" s="18"/>
      <c r="P119" s="18"/>
      <c r="Q119" s="18"/>
      <c r="R119" s="18"/>
      <c r="S119" s="18">
        <v>2.9327</v>
      </c>
      <c r="T119" s="18" t="s">
        <v>598</v>
      </c>
      <c r="U119" s="18">
        <v>2.9327</v>
      </c>
      <c r="V119" s="18">
        <v>0</v>
      </c>
      <c r="W119" s="35">
        <v>0</v>
      </c>
      <c r="X119" s="45" t="s">
        <v>904</v>
      </c>
      <c r="Y119" s="45" t="s">
        <v>94</v>
      </c>
      <c r="Z119" s="18">
        <v>38</v>
      </c>
      <c r="AA119" s="18"/>
      <c r="AB119" s="18"/>
      <c r="AC119" s="18">
        <v>38</v>
      </c>
      <c r="AD119" s="45" t="s">
        <v>905</v>
      </c>
      <c r="AE119" s="45" t="s">
        <v>875</v>
      </c>
      <c r="AF119" s="18"/>
      <c r="AG119" s="45" t="s">
        <v>906</v>
      </c>
      <c r="AH119" s="18"/>
    </row>
    <row r="120" s="4" customFormat="1" ht="45" spans="1:34">
      <c r="A120" s="17">
        <v>112</v>
      </c>
      <c r="B120" s="17" t="s">
        <v>20</v>
      </c>
      <c r="C120" s="18" t="s">
        <v>517</v>
      </c>
      <c r="D120" s="18" t="s">
        <v>520</v>
      </c>
      <c r="E120" s="18" t="s">
        <v>907</v>
      </c>
      <c r="F120" s="18" t="s">
        <v>7</v>
      </c>
      <c r="G120" s="18" t="s">
        <v>70</v>
      </c>
      <c r="H120" s="18" t="s">
        <v>908</v>
      </c>
      <c r="I120" s="18" t="s">
        <v>909</v>
      </c>
      <c r="J120" s="50" t="s">
        <v>910</v>
      </c>
      <c r="K120" s="27">
        <v>43466</v>
      </c>
      <c r="L120" s="27">
        <v>43800</v>
      </c>
      <c r="M120" s="18" t="s">
        <v>74</v>
      </c>
      <c r="N120" s="18">
        <v>2.06</v>
      </c>
      <c r="O120" s="18"/>
      <c r="P120" s="18"/>
      <c r="Q120" s="18"/>
      <c r="R120" s="18"/>
      <c r="S120" s="18">
        <v>2.06</v>
      </c>
      <c r="T120" s="18" t="s">
        <v>598</v>
      </c>
      <c r="U120" s="18">
        <v>2.06</v>
      </c>
      <c r="V120" s="18">
        <v>0</v>
      </c>
      <c r="W120" s="35">
        <v>0</v>
      </c>
      <c r="X120" s="18" t="s">
        <v>911</v>
      </c>
      <c r="Y120" s="18" t="s">
        <v>129</v>
      </c>
      <c r="Z120" s="18">
        <v>18</v>
      </c>
      <c r="AA120" s="18"/>
      <c r="AB120" s="18"/>
      <c r="AC120" s="18">
        <v>18</v>
      </c>
      <c r="AD120" s="18" t="s">
        <v>912</v>
      </c>
      <c r="AE120" s="18" t="s">
        <v>875</v>
      </c>
      <c r="AF120" s="18" t="s">
        <v>913</v>
      </c>
      <c r="AG120" s="18" t="s">
        <v>914</v>
      </c>
      <c r="AH120" s="18"/>
    </row>
    <row r="121" s="4" customFormat="1" ht="45" spans="1:34">
      <c r="A121" s="17">
        <v>113</v>
      </c>
      <c r="B121" s="17" t="s">
        <v>20</v>
      </c>
      <c r="C121" s="18" t="s">
        <v>517</v>
      </c>
      <c r="D121" s="18" t="s">
        <v>520</v>
      </c>
      <c r="E121" s="18" t="s">
        <v>915</v>
      </c>
      <c r="F121" s="18" t="s">
        <v>7</v>
      </c>
      <c r="G121" s="18" t="s">
        <v>70</v>
      </c>
      <c r="H121" s="18" t="s">
        <v>908</v>
      </c>
      <c r="I121" s="18" t="s">
        <v>916</v>
      </c>
      <c r="J121" s="50" t="s">
        <v>910</v>
      </c>
      <c r="K121" s="27">
        <v>43466</v>
      </c>
      <c r="L121" s="27">
        <v>43800</v>
      </c>
      <c r="M121" s="18" t="s">
        <v>74</v>
      </c>
      <c r="N121" s="18">
        <v>0.38</v>
      </c>
      <c r="O121" s="18"/>
      <c r="P121" s="18"/>
      <c r="Q121" s="18"/>
      <c r="R121" s="18"/>
      <c r="S121" s="18">
        <v>0.38</v>
      </c>
      <c r="T121" s="18" t="s">
        <v>598</v>
      </c>
      <c r="U121" s="18">
        <v>0.38</v>
      </c>
      <c r="V121" s="18">
        <v>0</v>
      </c>
      <c r="W121" s="35">
        <v>0</v>
      </c>
      <c r="X121" s="18" t="s">
        <v>911</v>
      </c>
      <c r="Y121" s="18" t="s">
        <v>772</v>
      </c>
      <c r="Z121" s="18">
        <v>2</v>
      </c>
      <c r="AA121" s="18"/>
      <c r="AB121" s="18"/>
      <c r="AC121" s="18">
        <v>2</v>
      </c>
      <c r="AD121" s="18" t="s">
        <v>912</v>
      </c>
      <c r="AE121" s="18" t="s">
        <v>875</v>
      </c>
      <c r="AF121" s="18" t="s">
        <v>913</v>
      </c>
      <c r="AG121" s="18" t="s">
        <v>917</v>
      </c>
      <c r="AH121" s="18"/>
    </row>
    <row r="122" s="4" customFormat="1" ht="45" spans="1:34">
      <c r="A122" s="17">
        <v>114</v>
      </c>
      <c r="B122" s="17" t="s">
        <v>20</v>
      </c>
      <c r="C122" s="18" t="s">
        <v>517</v>
      </c>
      <c r="D122" s="18" t="s">
        <v>520</v>
      </c>
      <c r="E122" s="18" t="s">
        <v>918</v>
      </c>
      <c r="F122" s="18" t="s">
        <v>11</v>
      </c>
      <c r="G122" s="18" t="s">
        <v>70</v>
      </c>
      <c r="H122" s="18" t="s">
        <v>919</v>
      </c>
      <c r="I122" s="18" t="s">
        <v>920</v>
      </c>
      <c r="J122" s="50" t="s">
        <v>910</v>
      </c>
      <c r="K122" s="27">
        <v>43466</v>
      </c>
      <c r="L122" s="27">
        <v>43800</v>
      </c>
      <c r="M122" s="18" t="s">
        <v>74</v>
      </c>
      <c r="N122" s="18">
        <v>1.14</v>
      </c>
      <c r="O122" s="18"/>
      <c r="P122" s="18"/>
      <c r="Q122" s="18"/>
      <c r="R122" s="18"/>
      <c r="S122" s="18">
        <v>1.14</v>
      </c>
      <c r="T122" s="18" t="s">
        <v>598</v>
      </c>
      <c r="U122" s="18">
        <v>1.14</v>
      </c>
      <c r="V122" s="18">
        <v>0</v>
      </c>
      <c r="W122" s="35">
        <v>0</v>
      </c>
      <c r="X122" s="18" t="s">
        <v>911</v>
      </c>
      <c r="Y122" s="18" t="s">
        <v>602</v>
      </c>
      <c r="Z122" s="18">
        <v>15</v>
      </c>
      <c r="AA122" s="18"/>
      <c r="AB122" s="18"/>
      <c r="AC122" s="18">
        <v>15</v>
      </c>
      <c r="AD122" s="18" t="s">
        <v>921</v>
      </c>
      <c r="AE122" s="18" t="s">
        <v>875</v>
      </c>
      <c r="AF122" s="18" t="s">
        <v>922</v>
      </c>
      <c r="AG122" s="18" t="s">
        <v>923</v>
      </c>
      <c r="AH122" s="18"/>
    </row>
    <row r="123" s="4" customFormat="1" ht="45" spans="1:34">
      <c r="A123" s="17">
        <v>115</v>
      </c>
      <c r="B123" s="17" t="s">
        <v>20</v>
      </c>
      <c r="C123" s="18" t="s">
        <v>517</v>
      </c>
      <c r="D123" s="18" t="s">
        <v>521</v>
      </c>
      <c r="E123" s="18" t="s">
        <v>603</v>
      </c>
      <c r="F123" s="18" t="s">
        <v>11</v>
      </c>
      <c r="G123" s="18" t="s">
        <v>70</v>
      </c>
      <c r="H123" s="18" t="s">
        <v>603</v>
      </c>
      <c r="I123" s="18" t="s">
        <v>521</v>
      </c>
      <c r="J123" s="50" t="s">
        <v>910</v>
      </c>
      <c r="K123" s="27">
        <v>43466</v>
      </c>
      <c r="L123" s="27">
        <v>43800</v>
      </c>
      <c r="M123" s="18" t="s">
        <v>74</v>
      </c>
      <c r="N123" s="18">
        <v>0.426745</v>
      </c>
      <c r="O123" s="18"/>
      <c r="P123" s="18"/>
      <c r="Q123" s="18"/>
      <c r="R123" s="18"/>
      <c r="S123" s="18">
        <v>0.426745</v>
      </c>
      <c r="T123" s="18" t="s">
        <v>598</v>
      </c>
      <c r="U123" s="18">
        <v>0.426745</v>
      </c>
      <c r="V123" s="18">
        <v>0</v>
      </c>
      <c r="W123" s="35">
        <v>0</v>
      </c>
      <c r="X123" s="18" t="s">
        <v>924</v>
      </c>
      <c r="Y123" s="18" t="s">
        <v>129</v>
      </c>
      <c r="Z123" s="18">
        <v>9</v>
      </c>
      <c r="AA123" s="18"/>
      <c r="AB123" s="18">
        <v>0</v>
      </c>
      <c r="AC123" s="18">
        <v>9</v>
      </c>
      <c r="AD123" s="18" t="s">
        <v>925</v>
      </c>
      <c r="AE123" s="18" t="s">
        <v>875</v>
      </c>
      <c r="AF123" s="18" t="s">
        <v>99</v>
      </c>
      <c r="AG123" s="18" t="s">
        <v>926</v>
      </c>
      <c r="AH123" s="18"/>
    </row>
    <row r="124" s="4" customFormat="1" ht="45" spans="1:34">
      <c r="A124" s="17">
        <v>116</v>
      </c>
      <c r="B124" s="17" t="s">
        <v>20</v>
      </c>
      <c r="C124" s="18" t="s">
        <v>517</v>
      </c>
      <c r="D124" s="18" t="s">
        <v>521</v>
      </c>
      <c r="E124" s="18" t="s">
        <v>927</v>
      </c>
      <c r="F124" s="18" t="s">
        <v>7</v>
      </c>
      <c r="G124" s="18" t="s">
        <v>70</v>
      </c>
      <c r="H124" s="18" t="s">
        <v>928</v>
      </c>
      <c r="I124" s="18" t="s">
        <v>521</v>
      </c>
      <c r="J124" s="50" t="s">
        <v>910</v>
      </c>
      <c r="K124" s="27">
        <v>43466</v>
      </c>
      <c r="L124" s="27">
        <v>43800</v>
      </c>
      <c r="M124" s="18" t="s">
        <v>74</v>
      </c>
      <c r="N124" s="18">
        <v>10.22</v>
      </c>
      <c r="O124" s="18"/>
      <c r="P124" s="18"/>
      <c r="Q124" s="18"/>
      <c r="R124" s="18"/>
      <c r="S124" s="18">
        <v>33</v>
      </c>
      <c r="T124" s="18" t="s">
        <v>598</v>
      </c>
      <c r="U124" s="18">
        <v>33</v>
      </c>
      <c r="V124" s="18">
        <v>0</v>
      </c>
      <c r="W124" s="35">
        <v>0</v>
      </c>
      <c r="X124" s="18" t="s">
        <v>924</v>
      </c>
      <c r="Y124" s="18" t="s">
        <v>76</v>
      </c>
      <c r="Z124" s="18">
        <v>385</v>
      </c>
      <c r="AA124" s="18" t="s">
        <v>602</v>
      </c>
      <c r="AB124" s="18">
        <v>10</v>
      </c>
      <c r="AC124" s="18">
        <v>395</v>
      </c>
      <c r="AD124" s="18" t="s">
        <v>869</v>
      </c>
      <c r="AE124" s="18" t="s">
        <v>929</v>
      </c>
      <c r="AF124" s="54" t="s">
        <v>930</v>
      </c>
      <c r="AG124" s="18" t="s">
        <v>926</v>
      </c>
      <c r="AH124" s="18"/>
    </row>
    <row r="125" s="4" customFormat="1" ht="45" spans="1:34">
      <c r="A125" s="17">
        <v>117</v>
      </c>
      <c r="B125" s="17" t="s">
        <v>20</v>
      </c>
      <c r="C125" s="18" t="s">
        <v>517</v>
      </c>
      <c r="D125" s="18" t="s">
        <v>522</v>
      </c>
      <c r="E125" s="18" t="s">
        <v>931</v>
      </c>
      <c r="F125" s="18" t="s">
        <v>11</v>
      </c>
      <c r="G125" s="18" t="s">
        <v>99</v>
      </c>
      <c r="H125" s="18" t="s">
        <v>932</v>
      </c>
      <c r="I125" s="18" t="s">
        <v>522</v>
      </c>
      <c r="J125" s="50" t="s">
        <v>236</v>
      </c>
      <c r="K125" s="27">
        <v>43525</v>
      </c>
      <c r="L125" s="27">
        <v>43617</v>
      </c>
      <c r="M125" s="18" t="s">
        <v>74</v>
      </c>
      <c r="N125" s="18">
        <v>4.454448</v>
      </c>
      <c r="O125" s="18"/>
      <c r="P125" s="18"/>
      <c r="Q125" s="18"/>
      <c r="R125" s="18"/>
      <c r="S125" s="18">
        <v>4.454448</v>
      </c>
      <c r="T125" s="18" t="s">
        <v>360</v>
      </c>
      <c r="U125" s="18">
        <v>4.454448</v>
      </c>
      <c r="V125" s="18">
        <v>0</v>
      </c>
      <c r="W125" s="35">
        <v>0</v>
      </c>
      <c r="X125" s="18" t="s">
        <v>522</v>
      </c>
      <c r="Y125" s="18" t="s">
        <v>94</v>
      </c>
      <c r="Z125" s="18">
        <v>29</v>
      </c>
      <c r="AA125" s="18"/>
      <c r="AB125" s="18"/>
      <c r="AC125" s="18">
        <v>29</v>
      </c>
      <c r="AD125" s="18" t="s">
        <v>933</v>
      </c>
      <c r="AE125" s="18" t="s">
        <v>875</v>
      </c>
      <c r="AF125" s="18"/>
      <c r="AG125" s="18" t="s">
        <v>934</v>
      </c>
      <c r="AH125" s="18"/>
    </row>
    <row r="126" s="4" customFormat="1" ht="45" spans="1:34">
      <c r="A126" s="17">
        <v>118</v>
      </c>
      <c r="B126" s="17" t="s">
        <v>20</v>
      </c>
      <c r="C126" s="18" t="s">
        <v>517</v>
      </c>
      <c r="D126" s="18" t="s">
        <v>522</v>
      </c>
      <c r="E126" s="18" t="s">
        <v>931</v>
      </c>
      <c r="F126" s="18" t="s">
        <v>7</v>
      </c>
      <c r="G126" s="18" t="s">
        <v>99</v>
      </c>
      <c r="H126" s="18" t="s">
        <v>935</v>
      </c>
      <c r="I126" s="18" t="s">
        <v>522</v>
      </c>
      <c r="J126" s="50" t="s">
        <v>236</v>
      </c>
      <c r="K126" s="27">
        <v>43525</v>
      </c>
      <c r="L126" s="27">
        <v>43617</v>
      </c>
      <c r="M126" s="18" t="s">
        <v>74</v>
      </c>
      <c r="N126" s="18">
        <v>0.96</v>
      </c>
      <c r="O126" s="18"/>
      <c r="P126" s="18"/>
      <c r="Q126" s="18"/>
      <c r="R126" s="18"/>
      <c r="S126" s="18">
        <v>0.96</v>
      </c>
      <c r="T126" s="18" t="s">
        <v>360</v>
      </c>
      <c r="U126" s="18">
        <v>0.96</v>
      </c>
      <c r="V126" s="18">
        <v>0</v>
      </c>
      <c r="W126" s="35">
        <v>0</v>
      </c>
      <c r="X126" s="18" t="s">
        <v>522</v>
      </c>
      <c r="Y126" s="18" t="s">
        <v>94</v>
      </c>
      <c r="Z126" s="18">
        <v>22</v>
      </c>
      <c r="AA126" s="18"/>
      <c r="AB126" s="18"/>
      <c r="AC126" s="18">
        <v>22</v>
      </c>
      <c r="AD126" s="18" t="s">
        <v>936</v>
      </c>
      <c r="AE126" s="18" t="s">
        <v>937</v>
      </c>
      <c r="AF126" s="18" t="s">
        <v>96</v>
      </c>
      <c r="AG126" s="18" t="s">
        <v>938</v>
      </c>
      <c r="AH126" s="18"/>
    </row>
    <row r="127" s="4" customFormat="1" ht="67.5" spans="1:34">
      <c r="A127" s="17">
        <v>119</v>
      </c>
      <c r="B127" s="17" t="s">
        <v>20</v>
      </c>
      <c r="C127" s="18" t="s">
        <v>517</v>
      </c>
      <c r="D127" s="18" t="s">
        <v>523</v>
      </c>
      <c r="E127" s="18" t="s">
        <v>939</v>
      </c>
      <c r="F127" s="18" t="s">
        <v>11</v>
      </c>
      <c r="G127" s="18" t="s">
        <v>70</v>
      </c>
      <c r="H127" s="18" t="s">
        <v>940</v>
      </c>
      <c r="I127" s="18" t="s">
        <v>941</v>
      </c>
      <c r="J127" s="50" t="s">
        <v>659</v>
      </c>
      <c r="K127" s="27">
        <v>43647</v>
      </c>
      <c r="L127" s="27">
        <v>43678</v>
      </c>
      <c r="M127" s="18" t="s">
        <v>74</v>
      </c>
      <c r="N127" s="18">
        <v>2</v>
      </c>
      <c r="O127" s="18"/>
      <c r="P127" s="18"/>
      <c r="Q127" s="18"/>
      <c r="R127" s="18"/>
      <c r="S127" s="18">
        <v>2</v>
      </c>
      <c r="T127" s="18" t="s">
        <v>598</v>
      </c>
      <c r="U127" s="18">
        <v>2</v>
      </c>
      <c r="V127" s="18">
        <v>0</v>
      </c>
      <c r="W127" s="34">
        <v>0</v>
      </c>
      <c r="X127" s="18" t="s">
        <v>942</v>
      </c>
      <c r="Y127" s="18" t="s">
        <v>602</v>
      </c>
      <c r="Z127" s="18">
        <v>11</v>
      </c>
      <c r="AA127" s="18"/>
      <c r="AB127" s="18"/>
      <c r="AC127" s="18">
        <v>11</v>
      </c>
      <c r="AD127" s="18" t="s">
        <v>943</v>
      </c>
      <c r="AE127" s="18" t="s">
        <v>875</v>
      </c>
      <c r="AF127" s="18" t="s">
        <v>96</v>
      </c>
      <c r="AG127" s="18" t="s">
        <v>944</v>
      </c>
      <c r="AH127" s="18" t="s">
        <v>945</v>
      </c>
    </row>
    <row r="128" s="4" customFormat="1" ht="45" spans="1:34">
      <c r="A128" s="17">
        <v>120</v>
      </c>
      <c r="B128" s="17" t="s">
        <v>20</v>
      </c>
      <c r="C128" s="18" t="s">
        <v>517</v>
      </c>
      <c r="D128" s="18" t="s">
        <v>524</v>
      </c>
      <c r="E128" s="18" t="s">
        <v>946</v>
      </c>
      <c r="F128" s="18" t="s">
        <v>11</v>
      </c>
      <c r="G128" s="18" t="s">
        <v>99</v>
      </c>
      <c r="H128" s="18" t="s">
        <v>947</v>
      </c>
      <c r="I128" s="18" t="s">
        <v>524</v>
      </c>
      <c r="J128" s="18" t="s">
        <v>785</v>
      </c>
      <c r="K128" s="27">
        <v>43466</v>
      </c>
      <c r="L128" s="27">
        <v>43556</v>
      </c>
      <c r="M128" s="18" t="s">
        <v>74</v>
      </c>
      <c r="N128" s="18">
        <v>4.697</v>
      </c>
      <c r="O128" s="18"/>
      <c r="P128" s="18"/>
      <c r="Q128" s="18"/>
      <c r="R128" s="18"/>
      <c r="S128" s="18">
        <v>4.697</v>
      </c>
      <c r="T128" s="18" t="s">
        <v>598</v>
      </c>
      <c r="U128" s="18">
        <v>4.697</v>
      </c>
      <c r="V128" s="18">
        <v>0</v>
      </c>
      <c r="W128" s="35">
        <v>0</v>
      </c>
      <c r="X128" s="18" t="s">
        <v>948</v>
      </c>
      <c r="Y128" s="18" t="s">
        <v>94</v>
      </c>
      <c r="Z128" s="18">
        <v>26</v>
      </c>
      <c r="AA128" s="18"/>
      <c r="AB128" s="18"/>
      <c r="AC128" s="18">
        <v>26</v>
      </c>
      <c r="AD128" s="18" t="s">
        <v>949</v>
      </c>
      <c r="AE128" s="18" t="s">
        <v>875</v>
      </c>
      <c r="AF128" s="18"/>
      <c r="AG128" s="18"/>
      <c r="AH128" s="18"/>
    </row>
    <row r="129" s="4" customFormat="1" ht="33.75" spans="1:34">
      <c r="A129" s="17">
        <v>121</v>
      </c>
      <c r="B129" s="17" t="s">
        <v>20</v>
      </c>
      <c r="C129" s="18" t="s">
        <v>517</v>
      </c>
      <c r="D129" s="18" t="s">
        <v>524</v>
      </c>
      <c r="E129" s="18" t="s">
        <v>950</v>
      </c>
      <c r="F129" s="18" t="s">
        <v>8</v>
      </c>
      <c r="G129" s="18" t="s">
        <v>70</v>
      </c>
      <c r="H129" s="18" t="s">
        <v>951</v>
      </c>
      <c r="I129" s="18" t="s">
        <v>524</v>
      </c>
      <c r="J129" s="18" t="s">
        <v>952</v>
      </c>
      <c r="K129" s="27">
        <v>43525</v>
      </c>
      <c r="L129" s="27">
        <v>43709</v>
      </c>
      <c r="M129" s="18" t="s">
        <v>135</v>
      </c>
      <c r="N129" s="18">
        <v>16.43</v>
      </c>
      <c r="O129" s="18"/>
      <c r="P129" s="18"/>
      <c r="Q129" s="18"/>
      <c r="R129" s="18"/>
      <c r="S129" s="18">
        <v>16.43</v>
      </c>
      <c r="T129" s="18" t="s">
        <v>360</v>
      </c>
      <c r="U129" s="18">
        <v>16.43</v>
      </c>
      <c r="V129" s="18">
        <v>0</v>
      </c>
      <c r="W129" s="35">
        <v>0</v>
      </c>
      <c r="X129" s="18" t="s">
        <v>948</v>
      </c>
      <c r="Y129" s="18" t="s">
        <v>76</v>
      </c>
      <c r="Z129" s="18">
        <v>1326</v>
      </c>
      <c r="AA129" s="18"/>
      <c r="AB129" s="18"/>
      <c r="AC129" s="18">
        <v>1326</v>
      </c>
      <c r="AD129" s="18" t="s">
        <v>953</v>
      </c>
      <c r="AE129" s="18" t="s">
        <v>875</v>
      </c>
      <c r="AF129" s="18"/>
      <c r="AG129" s="18"/>
      <c r="AH129" s="18"/>
    </row>
    <row r="130" s="4" customFormat="1" ht="45" spans="1:34">
      <c r="A130" s="17">
        <v>122</v>
      </c>
      <c r="B130" s="17" t="s">
        <v>20</v>
      </c>
      <c r="C130" s="18" t="s">
        <v>517</v>
      </c>
      <c r="D130" s="18" t="s">
        <v>524</v>
      </c>
      <c r="E130" s="18" t="s">
        <v>954</v>
      </c>
      <c r="F130" s="18" t="s">
        <v>9</v>
      </c>
      <c r="G130" s="18" t="s">
        <v>70</v>
      </c>
      <c r="H130" s="18" t="s">
        <v>955</v>
      </c>
      <c r="I130" s="18" t="s">
        <v>524</v>
      </c>
      <c r="J130" s="18" t="s">
        <v>952</v>
      </c>
      <c r="K130" s="27">
        <v>43586</v>
      </c>
      <c r="L130" s="27">
        <v>43709</v>
      </c>
      <c r="M130" s="18" t="s">
        <v>135</v>
      </c>
      <c r="N130" s="18">
        <v>94.24</v>
      </c>
      <c r="O130" s="18"/>
      <c r="P130" s="18"/>
      <c r="Q130" s="18"/>
      <c r="R130" s="18"/>
      <c r="S130" s="18">
        <v>94.24</v>
      </c>
      <c r="T130" s="18" t="s">
        <v>598</v>
      </c>
      <c r="U130" s="18">
        <v>94.24</v>
      </c>
      <c r="V130" s="18">
        <v>0</v>
      </c>
      <c r="W130" s="35">
        <v>0</v>
      </c>
      <c r="X130" s="18" t="s">
        <v>948</v>
      </c>
      <c r="Y130" s="18" t="s">
        <v>124</v>
      </c>
      <c r="Z130" s="18">
        <v>252</v>
      </c>
      <c r="AA130" s="18"/>
      <c r="AB130" s="18"/>
      <c r="AC130" s="18">
        <v>252</v>
      </c>
      <c r="AD130" s="18" t="s">
        <v>956</v>
      </c>
      <c r="AE130" s="18" t="s">
        <v>875</v>
      </c>
      <c r="AF130" s="18" t="s">
        <v>957</v>
      </c>
      <c r="AG130" s="18"/>
      <c r="AH130" s="18"/>
    </row>
    <row r="131" s="4" customFormat="1" ht="45" spans="1:34">
      <c r="A131" s="17">
        <v>123</v>
      </c>
      <c r="B131" s="17" t="s">
        <v>20</v>
      </c>
      <c r="C131" s="18" t="s">
        <v>517</v>
      </c>
      <c r="D131" s="18" t="s">
        <v>524</v>
      </c>
      <c r="E131" s="18" t="s">
        <v>958</v>
      </c>
      <c r="F131" s="18" t="s">
        <v>7</v>
      </c>
      <c r="G131" s="18" t="s">
        <v>89</v>
      </c>
      <c r="H131" s="18" t="s">
        <v>959</v>
      </c>
      <c r="I131" s="18" t="s">
        <v>524</v>
      </c>
      <c r="J131" s="18" t="s">
        <v>960</v>
      </c>
      <c r="K131" s="27">
        <v>43586</v>
      </c>
      <c r="L131" s="27">
        <v>43647</v>
      </c>
      <c r="M131" s="18" t="s">
        <v>74</v>
      </c>
      <c r="N131" s="18">
        <v>2</v>
      </c>
      <c r="O131" s="18" t="s">
        <v>135</v>
      </c>
      <c r="P131" s="18">
        <v>1.09</v>
      </c>
      <c r="Q131" s="18"/>
      <c r="R131" s="18"/>
      <c r="S131" s="18">
        <v>3.09</v>
      </c>
      <c r="T131" s="18" t="s">
        <v>598</v>
      </c>
      <c r="U131" s="18">
        <v>3.09</v>
      </c>
      <c r="V131" s="18">
        <v>0</v>
      </c>
      <c r="W131" s="35">
        <v>0</v>
      </c>
      <c r="X131" s="18" t="s">
        <v>948</v>
      </c>
      <c r="Y131" s="18" t="s">
        <v>94</v>
      </c>
      <c r="Z131" s="18">
        <v>228</v>
      </c>
      <c r="AA131" s="18"/>
      <c r="AB131" s="18"/>
      <c r="AC131" s="18">
        <v>228</v>
      </c>
      <c r="AD131" s="18" t="s">
        <v>956</v>
      </c>
      <c r="AE131" s="18" t="s">
        <v>875</v>
      </c>
      <c r="AF131" s="18" t="s">
        <v>96</v>
      </c>
      <c r="AG131" s="18"/>
      <c r="AH131" s="18"/>
    </row>
    <row r="132" s="4" customFormat="1" ht="45" spans="1:34">
      <c r="A132" s="17">
        <v>124</v>
      </c>
      <c r="B132" s="17" t="s">
        <v>20</v>
      </c>
      <c r="C132" s="18" t="s">
        <v>517</v>
      </c>
      <c r="D132" s="18" t="s">
        <v>961</v>
      </c>
      <c r="E132" s="18" t="s">
        <v>962</v>
      </c>
      <c r="F132" s="18" t="s">
        <v>7</v>
      </c>
      <c r="G132" s="18" t="s">
        <v>99</v>
      </c>
      <c r="H132" s="18" t="s">
        <v>595</v>
      </c>
      <c r="I132" s="18" t="s">
        <v>525</v>
      </c>
      <c r="J132" s="50" t="s">
        <v>608</v>
      </c>
      <c r="K132" s="27">
        <v>43586</v>
      </c>
      <c r="L132" s="27">
        <v>43647</v>
      </c>
      <c r="M132" s="18" t="s">
        <v>74</v>
      </c>
      <c r="N132" s="18">
        <v>2.36</v>
      </c>
      <c r="O132" s="18"/>
      <c r="P132" s="18"/>
      <c r="Q132" s="18"/>
      <c r="R132" s="18"/>
      <c r="S132" s="18">
        <v>2.36</v>
      </c>
      <c r="T132" s="18" t="s">
        <v>598</v>
      </c>
      <c r="U132" s="18">
        <v>2.36</v>
      </c>
      <c r="V132" s="18">
        <v>0</v>
      </c>
      <c r="W132" s="35">
        <v>0</v>
      </c>
      <c r="X132" s="18" t="s">
        <v>963</v>
      </c>
      <c r="Y132" s="18" t="s">
        <v>94</v>
      </c>
      <c r="Z132" s="18">
        <v>30</v>
      </c>
      <c r="AA132" s="18"/>
      <c r="AB132" s="18"/>
      <c r="AC132" s="18">
        <v>30</v>
      </c>
      <c r="AD132" s="18" t="s">
        <v>964</v>
      </c>
      <c r="AE132" s="18" t="s">
        <v>965</v>
      </c>
      <c r="AF132" s="18" t="s">
        <v>96</v>
      </c>
      <c r="AG132" s="18" t="s">
        <v>966</v>
      </c>
      <c r="AH132" s="18"/>
    </row>
    <row r="133" s="4" customFormat="1" ht="45" spans="1:34">
      <c r="A133" s="17">
        <v>125</v>
      </c>
      <c r="B133" s="17" t="s">
        <v>20</v>
      </c>
      <c r="C133" s="18" t="s">
        <v>517</v>
      </c>
      <c r="D133" s="18" t="s">
        <v>961</v>
      </c>
      <c r="E133" s="18" t="s">
        <v>967</v>
      </c>
      <c r="F133" s="18" t="s">
        <v>11</v>
      </c>
      <c r="G133" s="18" t="s">
        <v>99</v>
      </c>
      <c r="H133" s="18" t="s">
        <v>968</v>
      </c>
      <c r="I133" s="18" t="s">
        <v>525</v>
      </c>
      <c r="J133" s="50" t="s">
        <v>608</v>
      </c>
      <c r="K133" s="27">
        <v>43586</v>
      </c>
      <c r="L133" s="27">
        <v>43647</v>
      </c>
      <c r="M133" s="18" t="s">
        <v>74</v>
      </c>
      <c r="N133" s="18">
        <v>5.9084</v>
      </c>
      <c r="O133" s="18"/>
      <c r="P133" s="18"/>
      <c r="Q133" s="18"/>
      <c r="R133" s="18"/>
      <c r="S133" s="18">
        <v>5.9084</v>
      </c>
      <c r="T133" s="18" t="s">
        <v>598</v>
      </c>
      <c r="U133" s="18">
        <v>5.9084</v>
      </c>
      <c r="V133" s="18">
        <v>0</v>
      </c>
      <c r="W133" s="35">
        <v>0</v>
      </c>
      <c r="X133" s="18" t="s">
        <v>963</v>
      </c>
      <c r="Y133" s="18" t="s">
        <v>94</v>
      </c>
      <c r="Z133" s="18">
        <v>48</v>
      </c>
      <c r="AA133" s="18"/>
      <c r="AB133" s="18"/>
      <c r="AC133" s="18">
        <v>48</v>
      </c>
      <c r="AD133" s="18" t="s">
        <v>969</v>
      </c>
      <c r="AE133" s="18" t="s">
        <v>875</v>
      </c>
      <c r="AF133" s="18" t="s">
        <v>96</v>
      </c>
      <c r="AG133" s="18" t="s">
        <v>970</v>
      </c>
      <c r="AH133" s="18"/>
    </row>
    <row r="134" s="4" customFormat="1" ht="45" spans="1:34">
      <c r="A134" s="17">
        <v>126</v>
      </c>
      <c r="B134" s="17" t="s">
        <v>20</v>
      </c>
      <c r="C134" s="18" t="s">
        <v>517</v>
      </c>
      <c r="D134" s="18" t="s">
        <v>517</v>
      </c>
      <c r="E134" s="18" t="s">
        <v>971</v>
      </c>
      <c r="F134" s="18" t="s">
        <v>9</v>
      </c>
      <c r="G134" s="18" t="s">
        <v>99</v>
      </c>
      <c r="H134" s="18" t="s">
        <v>972</v>
      </c>
      <c r="I134" s="18" t="s">
        <v>525</v>
      </c>
      <c r="J134" s="47" t="s">
        <v>973</v>
      </c>
      <c r="K134" s="62">
        <v>43191</v>
      </c>
      <c r="L134" s="62">
        <v>50465</v>
      </c>
      <c r="M134" s="18" t="s">
        <v>74</v>
      </c>
      <c r="N134" s="18">
        <v>49.33</v>
      </c>
      <c r="O134" s="18"/>
      <c r="P134" s="18"/>
      <c r="Q134" s="18"/>
      <c r="R134" s="18"/>
      <c r="S134" s="18">
        <v>49.33</v>
      </c>
      <c r="T134" s="18" t="s">
        <v>360</v>
      </c>
      <c r="U134" s="18">
        <v>49.33</v>
      </c>
      <c r="V134" s="18">
        <v>27.7164</v>
      </c>
      <c r="W134" s="35">
        <f>V134/U134</f>
        <v>0.561856882221772</v>
      </c>
      <c r="X134" s="18" t="s">
        <v>974</v>
      </c>
      <c r="Y134" s="18" t="s">
        <v>975</v>
      </c>
      <c r="Z134" s="18">
        <v>491</v>
      </c>
      <c r="AA134" s="18"/>
      <c r="AB134" s="18"/>
      <c r="AC134" s="18">
        <v>491</v>
      </c>
      <c r="AD134" s="18" t="s">
        <v>949</v>
      </c>
      <c r="AE134" s="18" t="s">
        <v>976</v>
      </c>
      <c r="AF134" s="18" t="s">
        <v>96</v>
      </c>
      <c r="AG134" s="18">
        <v>491</v>
      </c>
      <c r="AH134" s="18"/>
    </row>
    <row r="135" s="4" customFormat="1" ht="33.75" spans="1:34">
      <c r="A135" s="17">
        <v>127</v>
      </c>
      <c r="B135" s="17" t="s">
        <v>20</v>
      </c>
      <c r="C135" s="18" t="s">
        <v>517</v>
      </c>
      <c r="D135" s="18" t="s">
        <v>517</v>
      </c>
      <c r="E135" s="18" t="s">
        <v>977</v>
      </c>
      <c r="F135" s="18" t="s">
        <v>7</v>
      </c>
      <c r="G135" s="18" t="s">
        <v>99</v>
      </c>
      <c r="H135" s="18" t="s">
        <v>978</v>
      </c>
      <c r="I135" s="18" t="s">
        <v>979</v>
      </c>
      <c r="J135" s="47" t="s">
        <v>980</v>
      </c>
      <c r="K135" s="62">
        <v>43132</v>
      </c>
      <c r="L135" s="62">
        <v>43831</v>
      </c>
      <c r="M135" s="18" t="s">
        <v>74</v>
      </c>
      <c r="N135" s="18">
        <v>60.3</v>
      </c>
      <c r="O135" s="18"/>
      <c r="P135" s="18"/>
      <c r="Q135" s="18"/>
      <c r="R135" s="18"/>
      <c r="S135" s="18">
        <v>60.3</v>
      </c>
      <c r="T135" s="18" t="s">
        <v>360</v>
      </c>
      <c r="U135" s="18">
        <v>60.3</v>
      </c>
      <c r="V135" s="18">
        <v>46.5601</v>
      </c>
      <c r="W135" s="76">
        <f>V135/U135</f>
        <v>0.77214096185738</v>
      </c>
      <c r="X135" s="18" t="s">
        <v>974</v>
      </c>
      <c r="Y135" s="18" t="s">
        <v>975</v>
      </c>
      <c r="Z135" s="18">
        <v>458</v>
      </c>
      <c r="AA135" s="18"/>
      <c r="AB135" s="18"/>
      <c r="AC135" s="18">
        <v>458</v>
      </c>
      <c r="AD135" s="18" t="s">
        <v>949</v>
      </c>
      <c r="AE135" s="18" t="s">
        <v>976</v>
      </c>
      <c r="AF135" s="18" t="s">
        <v>96</v>
      </c>
      <c r="AG135" s="18">
        <v>458</v>
      </c>
      <c r="AH135" s="18"/>
    </row>
    <row r="136" s="4" customFormat="1" ht="22.5" spans="1:34">
      <c r="A136" s="17">
        <v>128</v>
      </c>
      <c r="B136" s="17" t="s">
        <v>20</v>
      </c>
      <c r="C136" s="58" t="s">
        <v>526</v>
      </c>
      <c r="D136" s="17" t="s">
        <v>528</v>
      </c>
      <c r="E136" s="17" t="s">
        <v>661</v>
      </c>
      <c r="F136" s="17" t="s">
        <v>10</v>
      </c>
      <c r="G136" s="58" t="s">
        <v>70</v>
      </c>
      <c r="H136" s="17" t="s">
        <v>981</v>
      </c>
      <c r="I136" s="59" t="s">
        <v>528</v>
      </c>
      <c r="J136" s="63" t="s">
        <v>663</v>
      </c>
      <c r="K136" s="64">
        <v>43466</v>
      </c>
      <c r="L136" s="64">
        <v>43466</v>
      </c>
      <c r="M136" s="17" t="s">
        <v>135</v>
      </c>
      <c r="N136" s="58">
        <v>0.45</v>
      </c>
      <c r="O136" s="17"/>
      <c r="P136" s="58"/>
      <c r="Q136" s="58"/>
      <c r="R136" s="58"/>
      <c r="S136" s="59">
        <v>0.45</v>
      </c>
      <c r="T136" s="58" t="s">
        <v>75</v>
      </c>
      <c r="U136" s="59">
        <v>0.45</v>
      </c>
      <c r="V136" s="59">
        <v>0.45</v>
      </c>
      <c r="W136" s="77">
        <v>1</v>
      </c>
      <c r="X136" s="58" t="s">
        <v>982</v>
      </c>
      <c r="Y136" s="58" t="s">
        <v>124</v>
      </c>
      <c r="Z136" s="17">
        <v>26</v>
      </c>
      <c r="AA136" s="58"/>
      <c r="AB136" s="58"/>
      <c r="AC136" s="17">
        <v>26</v>
      </c>
      <c r="AD136" s="80" t="s">
        <v>983</v>
      </c>
      <c r="AE136" s="81" t="s">
        <v>580</v>
      </c>
      <c r="AF136" s="58" t="s">
        <v>581</v>
      </c>
      <c r="AG136" s="58" t="s">
        <v>984</v>
      </c>
      <c r="AH136" s="58"/>
    </row>
    <row r="137" s="4" customFormat="1" ht="22.5" spans="1:34">
      <c r="A137" s="17">
        <v>129</v>
      </c>
      <c r="B137" s="17" t="s">
        <v>20</v>
      </c>
      <c r="C137" s="58" t="s">
        <v>526</v>
      </c>
      <c r="D137" s="17" t="s">
        <v>531</v>
      </c>
      <c r="E137" s="17" t="s">
        <v>661</v>
      </c>
      <c r="F137" s="17" t="s">
        <v>10</v>
      </c>
      <c r="G137" s="58" t="s">
        <v>70</v>
      </c>
      <c r="H137" s="17" t="s">
        <v>985</v>
      </c>
      <c r="I137" s="65" t="s">
        <v>531</v>
      </c>
      <c r="J137" s="63" t="s">
        <v>663</v>
      </c>
      <c r="K137" s="66">
        <v>43484</v>
      </c>
      <c r="L137" s="66">
        <v>43484</v>
      </c>
      <c r="M137" s="17" t="s">
        <v>135</v>
      </c>
      <c r="N137" s="59">
        <v>0.42</v>
      </c>
      <c r="O137" s="17"/>
      <c r="P137" s="58"/>
      <c r="Q137" s="58"/>
      <c r="R137" s="58"/>
      <c r="S137" s="59">
        <v>0.42</v>
      </c>
      <c r="T137" s="58" t="s">
        <v>75</v>
      </c>
      <c r="U137" s="59">
        <v>0.42</v>
      </c>
      <c r="V137" s="59">
        <v>0.42</v>
      </c>
      <c r="W137" s="77">
        <v>1</v>
      </c>
      <c r="X137" s="58" t="s">
        <v>986</v>
      </c>
      <c r="Y137" s="58" t="s">
        <v>124</v>
      </c>
      <c r="Z137" s="17">
        <v>54</v>
      </c>
      <c r="AA137" s="58"/>
      <c r="AB137" s="58"/>
      <c r="AC137" s="58">
        <v>54</v>
      </c>
      <c r="AD137" s="80" t="s">
        <v>983</v>
      </c>
      <c r="AE137" s="81" t="s">
        <v>580</v>
      </c>
      <c r="AF137" s="58" t="s">
        <v>581</v>
      </c>
      <c r="AG137" s="58" t="s">
        <v>987</v>
      </c>
      <c r="AH137" s="58"/>
    </row>
    <row r="138" s="4" customFormat="1" ht="22.5" spans="1:34">
      <c r="A138" s="17">
        <v>130</v>
      </c>
      <c r="B138" s="17" t="s">
        <v>20</v>
      </c>
      <c r="C138" s="58" t="s">
        <v>526</v>
      </c>
      <c r="D138" s="17" t="s">
        <v>530</v>
      </c>
      <c r="E138" s="17" t="s">
        <v>661</v>
      </c>
      <c r="F138" s="17" t="s">
        <v>10</v>
      </c>
      <c r="G138" s="58" t="s">
        <v>70</v>
      </c>
      <c r="H138" s="17" t="s">
        <v>988</v>
      </c>
      <c r="I138" s="17" t="s">
        <v>530</v>
      </c>
      <c r="J138" s="63" t="s">
        <v>663</v>
      </c>
      <c r="K138" s="66">
        <v>43484</v>
      </c>
      <c r="L138" s="66">
        <v>43484</v>
      </c>
      <c r="M138" s="17" t="s">
        <v>135</v>
      </c>
      <c r="N138" s="59">
        <f>0.848+0.08+0.206</f>
        <v>1.134</v>
      </c>
      <c r="O138" s="17"/>
      <c r="P138" s="58"/>
      <c r="Q138" s="58"/>
      <c r="R138" s="58"/>
      <c r="S138" s="59">
        <f t="shared" ref="S138:V138" si="4">0.848+0.08+0.206</f>
        <v>1.134</v>
      </c>
      <c r="T138" s="58" t="s">
        <v>75</v>
      </c>
      <c r="U138" s="59">
        <f t="shared" si="4"/>
        <v>1.134</v>
      </c>
      <c r="V138" s="59">
        <f t="shared" si="4"/>
        <v>1.134</v>
      </c>
      <c r="W138" s="77">
        <v>1</v>
      </c>
      <c r="X138" s="58" t="s">
        <v>989</v>
      </c>
      <c r="Y138" s="58" t="s">
        <v>124</v>
      </c>
      <c r="Z138" s="17">
        <v>21</v>
      </c>
      <c r="AA138" s="58"/>
      <c r="AB138" s="58"/>
      <c r="AC138" s="17">
        <v>21</v>
      </c>
      <c r="AD138" s="80" t="s">
        <v>983</v>
      </c>
      <c r="AE138" s="81" t="s">
        <v>580</v>
      </c>
      <c r="AF138" s="58" t="s">
        <v>581</v>
      </c>
      <c r="AG138" s="58" t="s">
        <v>990</v>
      </c>
      <c r="AH138" s="58"/>
    </row>
    <row r="139" s="4" customFormat="1" ht="22.5" spans="1:34">
      <c r="A139" s="17">
        <v>131</v>
      </c>
      <c r="B139" s="17" t="s">
        <v>20</v>
      </c>
      <c r="C139" s="58" t="s">
        <v>526</v>
      </c>
      <c r="D139" s="17" t="s">
        <v>530</v>
      </c>
      <c r="E139" s="17" t="s">
        <v>991</v>
      </c>
      <c r="F139" s="17" t="s">
        <v>10</v>
      </c>
      <c r="G139" s="58" t="s">
        <v>70</v>
      </c>
      <c r="H139" s="17" t="s">
        <v>988</v>
      </c>
      <c r="I139" s="17" t="s">
        <v>530</v>
      </c>
      <c r="J139" s="63" t="s">
        <v>578</v>
      </c>
      <c r="K139" s="66">
        <v>43516</v>
      </c>
      <c r="L139" s="66">
        <v>43516</v>
      </c>
      <c r="M139" s="17" t="s">
        <v>135</v>
      </c>
      <c r="N139" s="59">
        <f>0.0435+0.032</f>
        <v>0.0755</v>
      </c>
      <c r="O139" s="17"/>
      <c r="P139" s="58"/>
      <c r="Q139" s="58"/>
      <c r="R139" s="58"/>
      <c r="S139" s="59">
        <f t="shared" ref="S139:V139" si="5">0.0435+0.032</f>
        <v>0.0755</v>
      </c>
      <c r="T139" s="58" t="s">
        <v>75</v>
      </c>
      <c r="U139" s="59">
        <f t="shared" si="5"/>
        <v>0.0755</v>
      </c>
      <c r="V139" s="59">
        <f t="shared" si="5"/>
        <v>0.0755</v>
      </c>
      <c r="W139" s="77">
        <v>1</v>
      </c>
      <c r="X139" s="58" t="s">
        <v>989</v>
      </c>
      <c r="Y139" s="58" t="s">
        <v>124</v>
      </c>
      <c r="Z139" s="17">
        <v>21</v>
      </c>
      <c r="AA139" s="58"/>
      <c r="AB139" s="58"/>
      <c r="AC139" s="17">
        <v>21</v>
      </c>
      <c r="AD139" s="80" t="s">
        <v>983</v>
      </c>
      <c r="AE139" s="81" t="s">
        <v>580</v>
      </c>
      <c r="AF139" s="58" t="s">
        <v>581</v>
      </c>
      <c r="AG139" s="58" t="s">
        <v>990</v>
      </c>
      <c r="AH139" s="58"/>
    </row>
    <row r="140" s="4" customFormat="1" ht="22.5" spans="1:34">
      <c r="A140" s="17">
        <v>132</v>
      </c>
      <c r="B140" s="17" t="s">
        <v>20</v>
      </c>
      <c r="C140" s="58" t="s">
        <v>526</v>
      </c>
      <c r="D140" s="17" t="s">
        <v>527</v>
      </c>
      <c r="E140" s="17" t="s">
        <v>661</v>
      </c>
      <c r="F140" s="17" t="s">
        <v>10</v>
      </c>
      <c r="G140" s="58" t="s">
        <v>70</v>
      </c>
      <c r="H140" s="17" t="s">
        <v>992</v>
      </c>
      <c r="I140" s="17" t="s">
        <v>527</v>
      </c>
      <c r="J140" s="63" t="s">
        <v>663</v>
      </c>
      <c r="K140" s="66">
        <v>43484</v>
      </c>
      <c r="L140" s="66">
        <v>43484</v>
      </c>
      <c r="M140" s="17" t="s">
        <v>135</v>
      </c>
      <c r="N140" s="59">
        <v>0.66</v>
      </c>
      <c r="O140" s="17"/>
      <c r="P140" s="58"/>
      <c r="Q140" s="58"/>
      <c r="R140" s="58"/>
      <c r="S140" s="59">
        <v>0.66</v>
      </c>
      <c r="T140" s="58" t="s">
        <v>75</v>
      </c>
      <c r="U140" s="59">
        <v>0.66</v>
      </c>
      <c r="V140" s="59">
        <v>0.66</v>
      </c>
      <c r="W140" s="77">
        <v>1</v>
      </c>
      <c r="X140" s="58" t="s">
        <v>993</v>
      </c>
      <c r="Y140" s="58" t="s">
        <v>124</v>
      </c>
      <c r="Z140" s="17">
        <v>44</v>
      </c>
      <c r="AA140" s="58"/>
      <c r="AB140" s="58"/>
      <c r="AC140" s="17">
        <v>44</v>
      </c>
      <c r="AD140" s="80" t="s">
        <v>983</v>
      </c>
      <c r="AE140" s="81" t="s">
        <v>580</v>
      </c>
      <c r="AF140" s="58" t="s">
        <v>581</v>
      </c>
      <c r="AG140" s="58" t="s">
        <v>994</v>
      </c>
      <c r="AH140" s="58"/>
    </row>
    <row r="141" s="4" customFormat="1" ht="22.5" spans="1:34">
      <c r="A141" s="17">
        <v>133</v>
      </c>
      <c r="B141" s="17" t="s">
        <v>20</v>
      </c>
      <c r="C141" s="58" t="s">
        <v>526</v>
      </c>
      <c r="D141" s="17" t="s">
        <v>480</v>
      </c>
      <c r="E141" s="17" t="s">
        <v>661</v>
      </c>
      <c r="F141" s="17" t="s">
        <v>10</v>
      </c>
      <c r="G141" s="58" t="s">
        <v>70</v>
      </c>
      <c r="H141" s="17" t="s">
        <v>995</v>
      </c>
      <c r="I141" s="67" t="s">
        <v>480</v>
      </c>
      <c r="J141" s="63" t="s">
        <v>663</v>
      </c>
      <c r="K141" s="66">
        <v>43484</v>
      </c>
      <c r="L141" s="66">
        <v>43484</v>
      </c>
      <c r="M141" s="17" t="s">
        <v>135</v>
      </c>
      <c r="N141" s="59">
        <v>0.0465</v>
      </c>
      <c r="O141" s="17"/>
      <c r="P141" s="58"/>
      <c r="Q141" s="58"/>
      <c r="R141" s="58"/>
      <c r="S141" s="59">
        <v>0.0465</v>
      </c>
      <c r="T141" s="58" t="s">
        <v>75</v>
      </c>
      <c r="U141" s="59">
        <v>0.0465</v>
      </c>
      <c r="V141" s="59">
        <v>0.0465</v>
      </c>
      <c r="W141" s="77">
        <v>1</v>
      </c>
      <c r="X141" s="58" t="s">
        <v>996</v>
      </c>
      <c r="Y141" s="58" t="s">
        <v>124</v>
      </c>
      <c r="Z141" s="17">
        <v>14</v>
      </c>
      <c r="AA141" s="58"/>
      <c r="AB141" s="58"/>
      <c r="AC141" s="17">
        <v>14</v>
      </c>
      <c r="AD141" s="80" t="s">
        <v>983</v>
      </c>
      <c r="AE141" s="81" t="s">
        <v>580</v>
      </c>
      <c r="AF141" s="58" t="s">
        <v>581</v>
      </c>
      <c r="AG141" s="58" t="s">
        <v>997</v>
      </c>
      <c r="AH141" s="58"/>
    </row>
    <row r="142" s="4" customFormat="1" ht="22.5" spans="1:34">
      <c r="A142" s="17">
        <v>134</v>
      </c>
      <c r="B142" s="17" t="s">
        <v>20</v>
      </c>
      <c r="C142" s="58" t="s">
        <v>526</v>
      </c>
      <c r="D142" s="17" t="s">
        <v>480</v>
      </c>
      <c r="E142" s="17" t="s">
        <v>991</v>
      </c>
      <c r="F142" s="17" t="s">
        <v>10</v>
      </c>
      <c r="G142" s="58" t="s">
        <v>70</v>
      </c>
      <c r="H142" s="17" t="s">
        <v>995</v>
      </c>
      <c r="I142" s="67" t="s">
        <v>480</v>
      </c>
      <c r="J142" s="63" t="s">
        <v>578</v>
      </c>
      <c r="K142" s="66">
        <v>43516</v>
      </c>
      <c r="L142" s="66">
        <v>43516</v>
      </c>
      <c r="M142" s="17" t="s">
        <v>135</v>
      </c>
      <c r="N142" s="59">
        <v>0.0261</v>
      </c>
      <c r="O142" s="17"/>
      <c r="P142" s="58"/>
      <c r="Q142" s="58"/>
      <c r="R142" s="58"/>
      <c r="S142" s="59">
        <v>0.0261</v>
      </c>
      <c r="T142" s="58" t="s">
        <v>75</v>
      </c>
      <c r="U142" s="59">
        <v>0.0261</v>
      </c>
      <c r="V142" s="59">
        <v>0.0261</v>
      </c>
      <c r="W142" s="77">
        <v>1</v>
      </c>
      <c r="X142" s="58" t="s">
        <v>996</v>
      </c>
      <c r="Y142" s="58" t="s">
        <v>124</v>
      </c>
      <c r="Z142" s="17">
        <v>14</v>
      </c>
      <c r="AA142" s="58"/>
      <c r="AB142" s="58"/>
      <c r="AC142" s="17">
        <v>14</v>
      </c>
      <c r="AD142" s="80" t="s">
        <v>983</v>
      </c>
      <c r="AE142" s="81" t="s">
        <v>580</v>
      </c>
      <c r="AF142" s="58" t="s">
        <v>581</v>
      </c>
      <c r="AG142" s="58" t="s">
        <v>997</v>
      </c>
      <c r="AH142" s="58"/>
    </row>
    <row r="143" s="4" customFormat="1" ht="33.75" spans="1:34">
      <c r="A143" s="17">
        <v>135</v>
      </c>
      <c r="B143" s="17" t="s">
        <v>20</v>
      </c>
      <c r="C143" s="58" t="s">
        <v>526</v>
      </c>
      <c r="D143" s="17" t="s">
        <v>532</v>
      </c>
      <c r="E143" s="17" t="s">
        <v>661</v>
      </c>
      <c r="F143" s="17" t="s">
        <v>10</v>
      </c>
      <c r="G143" s="58" t="s">
        <v>70</v>
      </c>
      <c r="H143" s="17" t="s">
        <v>998</v>
      </c>
      <c r="I143" s="67" t="s">
        <v>532</v>
      </c>
      <c r="J143" s="63" t="s">
        <v>663</v>
      </c>
      <c r="K143" s="66">
        <v>43484</v>
      </c>
      <c r="L143" s="66">
        <v>43484</v>
      </c>
      <c r="M143" s="17" t="s">
        <v>135</v>
      </c>
      <c r="N143" s="59">
        <v>0.72</v>
      </c>
      <c r="O143" s="17"/>
      <c r="P143" s="58"/>
      <c r="Q143" s="58"/>
      <c r="R143" s="58"/>
      <c r="S143" s="59">
        <v>0.72</v>
      </c>
      <c r="T143" s="58" t="s">
        <v>75</v>
      </c>
      <c r="U143" s="59">
        <v>0.72</v>
      </c>
      <c r="V143" s="59">
        <v>0.72</v>
      </c>
      <c r="W143" s="77">
        <v>1</v>
      </c>
      <c r="X143" s="58" t="s">
        <v>999</v>
      </c>
      <c r="Y143" s="58" t="s">
        <v>124</v>
      </c>
      <c r="Z143" s="17">
        <v>64</v>
      </c>
      <c r="AA143" s="58"/>
      <c r="AB143" s="58"/>
      <c r="AC143" s="17">
        <v>64</v>
      </c>
      <c r="AD143" s="80" t="s">
        <v>983</v>
      </c>
      <c r="AE143" s="81" t="s">
        <v>580</v>
      </c>
      <c r="AF143" s="58" t="s">
        <v>581</v>
      </c>
      <c r="AG143" s="58" t="s">
        <v>1000</v>
      </c>
      <c r="AH143" s="58"/>
    </row>
    <row r="144" s="4" customFormat="1" ht="33.75" spans="1:34">
      <c r="A144" s="17">
        <v>136</v>
      </c>
      <c r="B144" s="17" t="s">
        <v>20</v>
      </c>
      <c r="C144" s="58" t="s">
        <v>526</v>
      </c>
      <c r="D144" s="17" t="s">
        <v>529</v>
      </c>
      <c r="E144" s="17" t="s">
        <v>661</v>
      </c>
      <c r="F144" s="17" t="s">
        <v>10</v>
      </c>
      <c r="G144" s="58" t="s">
        <v>70</v>
      </c>
      <c r="H144" s="17" t="s">
        <v>1001</v>
      </c>
      <c r="I144" s="67" t="s">
        <v>529</v>
      </c>
      <c r="J144" s="63" t="s">
        <v>663</v>
      </c>
      <c r="K144" s="66">
        <v>43484</v>
      </c>
      <c r="L144" s="66">
        <v>43484</v>
      </c>
      <c r="M144" s="17" t="s">
        <v>135</v>
      </c>
      <c r="N144" s="59">
        <v>0.52</v>
      </c>
      <c r="O144" s="17"/>
      <c r="P144" s="58"/>
      <c r="Q144" s="58"/>
      <c r="R144" s="58"/>
      <c r="S144" s="59">
        <v>0.52</v>
      </c>
      <c r="T144" s="58" t="s">
        <v>75</v>
      </c>
      <c r="U144" s="59">
        <v>0.52</v>
      </c>
      <c r="V144" s="59">
        <v>0.52</v>
      </c>
      <c r="W144" s="77">
        <v>1</v>
      </c>
      <c r="X144" s="58" t="s">
        <v>1002</v>
      </c>
      <c r="Y144" s="58" t="s">
        <v>124</v>
      </c>
      <c r="Z144" s="17">
        <v>56</v>
      </c>
      <c r="AA144" s="58"/>
      <c r="AB144" s="58"/>
      <c r="AC144" s="17">
        <v>56</v>
      </c>
      <c r="AD144" s="80" t="s">
        <v>983</v>
      </c>
      <c r="AE144" s="81" t="s">
        <v>580</v>
      </c>
      <c r="AF144" s="58" t="s">
        <v>581</v>
      </c>
      <c r="AG144" s="58" t="s">
        <v>1003</v>
      </c>
      <c r="AH144" s="58"/>
    </row>
    <row r="145" s="4" customFormat="1" ht="22.5" spans="1:34">
      <c r="A145" s="17">
        <v>137</v>
      </c>
      <c r="B145" s="17" t="s">
        <v>20</v>
      </c>
      <c r="C145" s="58" t="s">
        <v>526</v>
      </c>
      <c r="D145" s="17" t="s">
        <v>530</v>
      </c>
      <c r="E145" s="17" t="s">
        <v>1004</v>
      </c>
      <c r="F145" s="17" t="s">
        <v>10</v>
      </c>
      <c r="G145" s="58" t="s">
        <v>70</v>
      </c>
      <c r="H145" s="17" t="s">
        <v>1005</v>
      </c>
      <c r="I145" s="17" t="s">
        <v>530</v>
      </c>
      <c r="J145" s="63" t="s">
        <v>1006</v>
      </c>
      <c r="K145" s="66">
        <v>43604</v>
      </c>
      <c r="L145" s="66">
        <v>43604</v>
      </c>
      <c r="M145" s="17" t="s">
        <v>135</v>
      </c>
      <c r="N145" s="59">
        <v>0.02</v>
      </c>
      <c r="O145" s="17"/>
      <c r="P145" s="58"/>
      <c r="Q145" s="58"/>
      <c r="R145" s="58"/>
      <c r="S145" s="59">
        <v>0.02</v>
      </c>
      <c r="T145" s="58" t="s">
        <v>75</v>
      </c>
      <c r="U145" s="59">
        <v>0.02</v>
      </c>
      <c r="V145" s="59">
        <v>0.02</v>
      </c>
      <c r="W145" s="77">
        <v>1</v>
      </c>
      <c r="X145" s="58" t="s">
        <v>1007</v>
      </c>
      <c r="Y145" s="58" t="s">
        <v>602</v>
      </c>
      <c r="Z145" s="17">
        <v>1</v>
      </c>
      <c r="AA145" s="58"/>
      <c r="AB145" s="58"/>
      <c r="AC145" s="17">
        <v>1</v>
      </c>
      <c r="AD145" s="80" t="s">
        <v>1008</v>
      </c>
      <c r="AE145" s="81" t="s">
        <v>1009</v>
      </c>
      <c r="AF145" s="58"/>
      <c r="AG145" s="58"/>
      <c r="AH145" s="58"/>
    </row>
    <row r="146" s="4" customFormat="1" ht="45" spans="1:34">
      <c r="A146" s="17">
        <v>138</v>
      </c>
      <c r="B146" s="17" t="s">
        <v>20</v>
      </c>
      <c r="C146" s="58" t="s">
        <v>526</v>
      </c>
      <c r="D146" s="17" t="s">
        <v>532</v>
      </c>
      <c r="E146" s="17" t="s">
        <v>1010</v>
      </c>
      <c r="F146" s="17" t="s">
        <v>10</v>
      </c>
      <c r="G146" s="58" t="s">
        <v>70</v>
      </c>
      <c r="H146" s="17" t="s">
        <v>1011</v>
      </c>
      <c r="I146" s="67" t="s">
        <v>532</v>
      </c>
      <c r="J146" s="63" t="s">
        <v>1012</v>
      </c>
      <c r="K146" s="66">
        <v>43727</v>
      </c>
      <c r="L146" s="66">
        <v>43727</v>
      </c>
      <c r="M146" s="17" t="s">
        <v>135</v>
      </c>
      <c r="N146" s="59">
        <v>0.4</v>
      </c>
      <c r="O146" s="17"/>
      <c r="P146" s="58"/>
      <c r="Q146" s="58"/>
      <c r="R146" s="58"/>
      <c r="S146" s="59">
        <v>0.4</v>
      </c>
      <c r="T146" s="58" t="s">
        <v>598</v>
      </c>
      <c r="U146" s="59">
        <v>0.4</v>
      </c>
      <c r="V146" s="59">
        <v>0</v>
      </c>
      <c r="W146" s="77">
        <v>0</v>
      </c>
      <c r="X146" s="58" t="s">
        <v>999</v>
      </c>
      <c r="Y146" s="58" t="s">
        <v>124</v>
      </c>
      <c r="Z146" s="17">
        <v>57</v>
      </c>
      <c r="AA146" s="58"/>
      <c r="AB146" s="58"/>
      <c r="AC146" s="17">
        <v>57</v>
      </c>
      <c r="AD146" s="80" t="s">
        <v>983</v>
      </c>
      <c r="AE146" s="81" t="s">
        <v>580</v>
      </c>
      <c r="AF146" s="58" t="s">
        <v>581</v>
      </c>
      <c r="AG146" s="58" t="s">
        <v>1000</v>
      </c>
      <c r="AH146" s="58"/>
    </row>
    <row r="147" s="4" customFormat="1" ht="45" spans="1:34">
      <c r="A147" s="17">
        <v>139</v>
      </c>
      <c r="B147" s="17" t="s">
        <v>20</v>
      </c>
      <c r="C147" s="58" t="s">
        <v>526</v>
      </c>
      <c r="D147" s="17" t="s">
        <v>532</v>
      </c>
      <c r="E147" s="17" t="s">
        <v>1013</v>
      </c>
      <c r="F147" s="17" t="s">
        <v>581</v>
      </c>
      <c r="G147" s="58" t="s">
        <v>70</v>
      </c>
      <c r="H147" s="17" t="s">
        <v>1014</v>
      </c>
      <c r="I147" s="67" t="s">
        <v>532</v>
      </c>
      <c r="J147" s="63" t="s">
        <v>654</v>
      </c>
      <c r="K147" s="68" t="s">
        <v>753</v>
      </c>
      <c r="L147" s="68" t="s">
        <v>753</v>
      </c>
      <c r="M147" s="17" t="s">
        <v>135</v>
      </c>
      <c r="N147" s="59">
        <v>0.5</v>
      </c>
      <c r="O147" s="17"/>
      <c r="P147" s="58"/>
      <c r="Q147" s="58"/>
      <c r="R147" s="58"/>
      <c r="S147" s="59">
        <v>0.5</v>
      </c>
      <c r="T147" s="58" t="s">
        <v>598</v>
      </c>
      <c r="U147" s="59">
        <v>0.5</v>
      </c>
      <c r="V147" s="59">
        <v>0</v>
      </c>
      <c r="W147" s="77">
        <v>0</v>
      </c>
      <c r="X147" s="58" t="s">
        <v>999</v>
      </c>
      <c r="Y147" s="68" t="s">
        <v>84</v>
      </c>
      <c r="Z147" s="17">
        <v>56</v>
      </c>
      <c r="AA147" s="58"/>
      <c r="AB147" s="58"/>
      <c r="AC147" s="17">
        <v>56</v>
      </c>
      <c r="AD147" s="80" t="s">
        <v>1015</v>
      </c>
      <c r="AE147" s="81" t="s">
        <v>580</v>
      </c>
      <c r="AF147" s="58" t="s">
        <v>581</v>
      </c>
      <c r="AG147" s="58" t="s">
        <v>1016</v>
      </c>
      <c r="AH147" s="58"/>
    </row>
    <row r="148" s="4" customFormat="1" ht="45" spans="1:34">
      <c r="A148" s="17">
        <v>140</v>
      </c>
      <c r="B148" s="17" t="s">
        <v>20</v>
      </c>
      <c r="C148" s="58" t="s">
        <v>526</v>
      </c>
      <c r="D148" s="17" t="s">
        <v>532</v>
      </c>
      <c r="E148" s="17" t="s">
        <v>1017</v>
      </c>
      <c r="F148" s="17" t="s">
        <v>581</v>
      </c>
      <c r="G148" s="58" t="s">
        <v>674</v>
      </c>
      <c r="H148" s="17" t="s">
        <v>1018</v>
      </c>
      <c r="I148" s="67" t="s">
        <v>532</v>
      </c>
      <c r="J148" s="63" t="s">
        <v>632</v>
      </c>
      <c r="K148" s="68" t="s">
        <v>753</v>
      </c>
      <c r="L148" s="68" t="s">
        <v>753</v>
      </c>
      <c r="M148" s="17" t="s">
        <v>135</v>
      </c>
      <c r="N148" s="59">
        <v>1</v>
      </c>
      <c r="O148" s="17"/>
      <c r="P148" s="58"/>
      <c r="Q148" s="58"/>
      <c r="R148" s="58"/>
      <c r="S148" s="59">
        <v>1</v>
      </c>
      <c r="T148" s="58" t="s">
        <v>598</v>
      </c>
      <c r="U148" s="59">
        <v>1</v>
      </c>
      <c r="V148" s="59">
        <v>0</v>
      </c>
      <c r="W148" s="77">
        <v>0</v>
      </c>
      <c r="X148" s="58" t="s">
        <v>999</v>
      </c>
      <c r="Y148" s="68" t="s">
        <v>76</v>
      </c>
      <c r="Z148" s="17">
        <v>200</v>
      </c>
      <c r="AA148" s="58"/>
      <c r="AB148" s="58"/>
      <c r="AC148" s="17">
        <v>200</v>
      </c>
      <c r="AD148" s="80" t="s">
        <v>1019</v>
      </c>
      <c r="AE148" s="81" t="s">
        <v>580</v>
      </c>
      <c r="AF148" s="58" t="s">
        <v>581</v>
      </c>
      <c r="AG148" s="58"/>
      <c r="AH148" s="58"/>
    </row>
    <row r="149" s="4" customFormat="1" ht="78.75" spans="1:34">
      <c r="A149" s="17">
        <v>141</v>
      </c>
      <c r="B149" s="17" t="s">
        <v>20</v>
      </c>
      <c r="C149" s="58" t="s">
        <v>526</v>
      </c>
      <c r="D149" s="17" t="s">
        <v>532</v>
      </c>
      <c r="E149" s="17" t="s">
        <v>1020</v>
      </c>
      <c r="F149" s="17" t="s">
        <v>7</v>
      </c>
      <c r="G149" s="58" t="s">
        <v>89</v>
      </c>
      <c r="H149" s="17" t="s">
        <v>1021</v>
      </c>
      <c r="I149" s="58" t="s">
        <v>532</v>
      </c>
      <c r="J149" s="69" t="s">
        <v>1022</v>
      </c>
      <c r="K149" s="70">
        <v>43647</v>
      </c>
      <c r="L149" s="70">
        <v>43800</v>
      </c>
      <c r="M149" s="17" t="s">
        <v>74</v>
      </c>
      <c r="N149" s="59">
        <v>6</v>
      </c>
      <c r="O149" s="17"/>
      <c r="P149" s="58"/>
      <c r="Q149" s="58"/>
      <c r="R149" s="58"/>
      <c r="S149" s="59">
        <v>6</v>
      </c>
      <c r="T149" s="58" t="s">
        <v>598</v>
      </c>
      <c r="U149" s="59">
        <v>6</v>
      </c>
      <c r="V149" s="59">
        <v>0</v>
      </c>
      <c r="W149" s="77">
        <v>0</v>
      </c>
      <c r="X149" s="58" t="s">
        <v>1023</v>
      </c>
      <c r="Y149" s="58" t="s">
        <v>602</v>
      </c>
      <c r="Z149" s="80">
        <v>33</v>
      </c>
      <c r="AA149" s="58"/>
      <c r="AB149" s="58"/>
      <c r="AC149" s="80">
        <v>33</v>
      </c>
      <c r="AD149" s="80" t="s">
        <v>983</v>
      </c>
      <c r="AE149" s="58" t="s">
        <v>1024</v>
      </c>
      <c r="AF149" s="58" t="s">
        <v>96</v>
      </c>
      <c r="AG149" s="58" t="s">
        <v>1025</v>
      </c>
      <c r="AH149" s="58"/>
    </row>
    <row r="150" s="4" customFormat="1" ht="45" spans="1:34">
      <c r="A150" s="17">
        <v>142</v>
      </c>
      <c r="B150" s="17" t="s">
        <v>20</v>
      </c>
      <c r="C150" s="58" t="s">
        <v>526</v>
      </c>
      <c r="D150" s="17" t="s">
        <v>527</v>
      </c>
      <c r="E150" s="17" t="s">
        <v>1026</v>
      </c>
      <c r="F150" s="17" t="s">
        <v>581</v>
      </c>
      <c r="G150" s="58" t="s">
        <v>70</v>
      </c>
      <c r="H150" s="17" t="s">
        <v>1027</v>
      </c>
      <c r="I150" s="58" t="s">
        <v>527</v>
      </c>
      <c r="J150" s="58" t="s">
        <v>656</v>
      </c>
      <c r="K150" s="66">
        <v>43647</v>
      </c>
      <c r="L150" s="66">
        <v>43647</v>
      </c>
      <c r="M150" s="17" t="s">
        <v>135</v>
      </c>
      <c r="N150" s="71">
        <v>0.3</v>
      </c>
      <c r="O150" s="17"/>
      <c r="P150" s="58"/>
      <c r="Q150" s="58"/>
      <c r="R150" s="58"/>
      <c r="S150" s="71">
        <v>0.3</v>
      </c>
      <c r="T150" s="58" t="s">
        <v>598</v>
      </c>
      <c r="U150" s="71">
        <v>0.3</v>
      </c>
      <c r="V150" s="59">
        <v>0</v>
      </c>
      <c r="W150" s="77">
        <v>0</v>
      </c>
      <c r="X150" s="58" t="s">
        <v>1028</v>
      </c>
      <c r="Y150" s="58" t="s">
        <v>76</v>
      </c>
      <c r="Z150" s="17">
        <v>1875</v>
      </c>
      <c r="AA150" s="58"/>
      <c r="AB150" s="58"/>
      <c r="AC150" s="17">
        <v>1875</v>
      </c>
      <c r="AD150" s="17" t="s">
        <v>1029</v>
      </c>
      <c r="AE150" s="81" t="s">
        <v>580</v>
      </c>
      <c r="AF150" s="58" t="s">
        <v>581</v>
      </c>
      <c r="AG150" s="58" t="s">
        <v>1030</v>
      </c>
      <c r="AH150" s="58"/>
    </row>
    <row r="151" s="4" customFormat="1" ht="45" spans="1:34">
      <c r="A151" s="17">
        <v>143</v>
      </c>
      <c r="B151" s="17" t="s">
        <v>20</v>
      </c>
      <c r="C151" s="58" t="s">
        <v>526</v>
      </c>
      <c r="D151" s="17" t="s">
        <v>531</v>
      </c>
      <c r="E151" s="17" t="s">
        <v>1013</v>
      </c>
      <c r="F151" s="17" t="s">
        <v>581</v>
      </c>
      <c r="G151" s="58" t="s">
        <v>70</v>
      </c>
      <c r="H151" s="17" t="s">
        <v>1031</v>
      </c>
      <c r="I151" s="67" t="s">
        <v>531</v>
      </c>
      <c r="J151" s="63" t="s">
        <v>654</v>
      </c>
      <c r="K151" s="70">
        <v>43617</v>
      </c>
      <c r="L151" s="70">
        <v>43647</v>
      </c>
      <c r="M151" s="17" t="s">
        <v>135</v>
      </c>
      <c r="N151" s="59">
        <v>0.02</v>
      </c>
      <c r="O151" s="17"/>
      <c r="P151" s="58"/>
      <c r="Q151" s="58"/>
      <c r="R151" s="58"/>
      <c r="S151" s="59">
        <v>0.02</v>
      </c>
      <c r="T151" s="58" t="s">
        <v>598</v>
      </c>
      <c r="U151" s="59">
        <v>0.02</v>
      </c>
      <c r="V151" s="59">
        <v>0</v>
      </c>
      <c r="W151" s="77">
        <v>0</v>
      </c>
      <c r="X151" s="58" t="s">
        <v>986</v>
      </c>
      <c r="Y151" s="68" t="s">
        <v>84</v>
      </c>
      <c r="Z151" s="17">
        <v>3</v>
      </c>
      <c r="AA151" s="58"/>
      <c r="AB151" s="58"/>
      <c r="AC151" s="17">
        <v>3</v>
      </c>
      <c r="AD151" s="80" t="s">
        <v>983</v>
      </c>
      <c r="AE151" s="81" t="s">
        <v>580</v>
      </c>
      <c r="AF151" s="58" t="s">
        <v>581</v>
      </c>
      <c r="AG151" s="58" t="s">
        <v>1032</v>
      </c>
      <c r="AH151" s="58"/>
    </row>
    <row r="152" s="4" customFormat="1" ht="78.75" spans="1:34">
      <c r="A152" s="17">
        <v>144</v>
      </c>
      <c r="B152" s="17" t="s">
        <v>20</v>
      </c>
      <c r="C152" s="58" t="s">
        <v>526</v>
      </c>
      <c r="D152" s="17" t="s">
        <v>531</v>
      </c>
      <c r="E152" s="17" t="s">
        <v>1020</v>
      </c>
      <c r="F152" s="17" t="s">
        <v>7</v>
      </c>
      <c r="G152" s="58" t="s">
        <v>89</v>
      </c>
      <c r="H152" s="17" t="s">
        <v>1033</v>
      </c>
      <c r="I152" s="67" t="s">
        <v>531</v>
      </c>
      <c r="J152" s="69" t="s">
        <v>1022</v>
      </c>
      <c r="K152" s="70">
        <v>43647</v>
      </c>
      <c r="L152" s="70">
        <v>43800</v>
      </c>
      <c r="M152" s="17" t="s">
        <v>74</v>
      </c>
      <c r="N152" s="59">
        <v>4.5</v>
      </c>
      <c r="O152" s="17"/>
      <c r="P152" s="58"/>
      <c r="Q152" s="58"/>
      <c r="R152" s="58"/>
      <c r="S152" s="59">
        <v>4.5</v>
      </c>
      <c r="T152" s="58" t="s">
        <v>598</v>
      </c>
      <c r="U152" s="59">
        <v>4.5</v>
      </c>
      <c r="V152" s="59">
        <v>0</v>
      </c>
      <c r="W152" s="77">
        <v>0</v>
      </c>
      <c r="X152" s="58" t="s">
        <v>986</v>
      </c>
      <c r="Y152" s="58" t="s">
        <v>1034</v>
      </c>
      <c r="Z152" s="80">
        <v>29</v>
      </c>
      <c r="AA152" s="58"/>
      <c r="AB152" s="58"/>
      <c r="AC152" s="80">
        <v>29</v>
      </c>
      <c r="AD152" s="80" t="s">
        <v>983</v>
      </c>
      <c r="AE152" s="58" t="s">
        <v>1024</v>
      </c>
      <c r="AF152" s="58" t="s">
        <v>96</v>
      </c>
      <c r="AG152" s="58" t="s">
        <v>1035</v>
      </c>
      <c r="AH152" s="58"/>
    </row>
    <row r="153" s="4" customFormat="1" ht="45" spans="1:34">
      <c r="A153" s="17">
        <v>145</v>
      </c>
      <c r="B153" s="17" t="s">
        <v>20</v>
      </c>
      <c r="C153" s="17" t="s">
        <v>533</v>
      </c>
      <c r="D153" s="17" t="s">
        <v>540</v>
      </c>
      <c r="E153" s="17" t="s">
        <v>1036</v>
      </c>
      <c r="F153" s="17" t="s">
        <v>8</v>
      </c>
      <c r="G153" s="17" t="s">
        <v>70</v>
      </c>
      <c r="H153" s="17" t="s">
        <v>1036</v>
      </c>
      <c r="I153" s="17" t="s">
        <v>1037</v>
      </c>
      <c r="J153" s="17" t="s">
        <v>236</v>
      </c>
      <c r="K153" s="26">
        <v>43525</v>
      </c>
      <c r="L153" s="26">
        <v>43617</v>
      </c>
      <c r="M153" s="17" t="s">
        <v>74</v>
      </c>
      <c r="N153" s="17">
        <v>20</v>
      </c>
      <c r="O153" s="17"/>
      <c r="P153" s="17"/>
      <c r="Q153" s="17"/>
      <c r="R153" s="17"/>
      <c r="S153" s="17">
        <v>20</v>
      </c>
      <c r="T153" s="17" t="s">
        <v>598</v>
      </c>
      <c r="U153" s="17">
        <v>20</v>
      </c>
      <c r="V153" s="17">
        <v>0</v>
      </c>
      <c r="W153" s="36">
        <v>0</v>
      </c>
      <c r="X153" s="17" t="s">
        <v>1038</v>
      </c>
      <c r="Y153" s="17" t="s">
        <v>124</v>
      </c>
      <c r="Z153" s="17">
        <v>65</v>
      </c>
      <c r="AA153" s="17" t="s">
        <v>76</v>
      </c>
      <c r="AB153" s="17">
        <v>674</v>
      </c>
      <c r="AC153" s="17">
        <v>739</v>
      </c>
      <c r="AD153" s="17" t="s">
        <v>1039</v>
      </c>
      <c r="AE153" s="17" t="s">
        <v>1040</v>
      </c>
      <c r="AF153" s="59" t="s">
        <v>581</v>
      </c>
      <c r="AG153" s="17"/>
      <c r="AH153" s="17"/>
    </row>
    <row r="154" s="4" customFormat="1" ht="45" spans="1:34">
      <c r="A154" s="17">
        <v>146</v>
      </c>
      <c r="B154" s="17" t="s">
        <v>20</v>
      </c>
      <c r="C154" s="17" t="s">
        <v>533</v>
      </c>
      <c r="D154" s="17" t="s">
        <v>540</v>
      </c>
      <c r="E154" s="17" t="s">
        <v>1041</v>
      </c>
      <c r="F154" s="17" t="s">
        <v>10</v>
      </c>
      <c r="G154" s="17" t="s">
        <v>70</v>
      </c>
      <c r="H154" s="17" t="s">
        <v>1041</v>
      </c>
      <c r="I154" s="17" t="s">
        <v>540</v>
      </c>
      <c r="J154" s="17" t="s">
        <v>1042</v>
      </c>
      <c r="K154" s="26">
        <v>43525</v>
      </c>
      <c r="L154" s="26">
        <v>43556</v>
      </c>
      <c r="M154" s="17" t="s">
        <v>74</v>
      </c>
      <c r="N154" s="17">
        <v>16</v>
      </c>
      <c r="O154" s="17"/>
      <c r="P154" s="17"/>
      <c r="Q154" s="17"/>
      <c r="R154" s="17"/>
      <c r="S154" s="17">
        <v>16</v>
      </c>
      <c r="T154" s="17" t="s">
        <v>598</v>
      </c>
      <c r="U154" s="17">
        <v>16</v>
      </c>
      <c r="V154" s="17">
        <v>0</v>
      </c>
      <c r="W154" s="36">
        <v>0</v>
      </c>
      <c r="X154" s="17" t="s">
        <v>1038</v>
      </c>
      <c r="Y154" s="17" t="s">
        <v>602</v>
      </c>
      <c r="Z154" s="17">
        <v>22</v>
      </c>
      <c r="AA154" s="17"/>
      <c r="AB154" s="17"/>
      <c r="AC154" s="17">
        <v>22</v>
      </c>
      <c r="AD154" s="17" t="s">
        <v>1043</v>
      </c>
      <c r="AE154" s="17" t="s">
        <v>1040</v>
      </c>
      <c r="AF154" s="59" t="s">
        <v>96</v>
      </c>
      <c r="AG154" s="17" t="s">
        <v>1044</v>
      </c>
      <c r="AH154" s="17"/>
    </row>
    <row r="155" s="4" customFormat="1" ht="22.5" spans="1:34">
      <c r="A155" s="17">
        <v>147</v>
      </c>
      <c r="B155" s="17" t="s">
        <v>20</v>
      </c>
      <c r="C155" s="17" t="s">
        <v>533</v>
      </c>
      <c r="D155" s="17" t="s">
        <v>540</v>
      </c>
      <c r="E155" s="17" t="s">
        <v>1045</v>
      </c>
      <c r="F155" s="17" t="s">
        <v>11</v>
      </c>
      <c r="G155" s="17" t="s">
        <v>70</v>
      </c>
      <c r="H155" s="17" t="s">
        <v>1045</v>
      </c>
      <c r="I155" s="17" t="s">
        <v>540</v>
      </c>
      <c r="J155" s="72" t="s">
        <v>1046</v>
      </c>
      <c r="K155" s="26">
        <v>43435</v>
      </c>
      <c r="L155" s="26">
        <v>43617</v>
      </c>
      <c r="M155" s="17" t="s">
        <v>74</v>
      </c>
      <c r="N155" s="17">
        <v>0.7098</v>
      </c>
      <c r="O155" s="17"/>
      <c r="P155" s="17"/>
      <c r="Q155" s="17"/>
      <c r="R155" s="17"/>
      <c r="S155" s="17">
        <v>0.7098</v>
      </c>
      <c r="T155" s="17" t="s">
        <v>75</v>
      </c>
      <c r="U155" s="17">
        <v>0.7098</v>
      </c>
      <c r="V155" s="17">
        <v>0.7098</v>
      </c>
      <c r="W155" s="36">
        <v>1</v>
      </c>
      <c r="X155" s="17" t="s">
        <v>1038</v>
      </c>
      <c r="Y155" s="17" t="s">
        <v>602</v>
      </c>
      <c r="Z155" s="17">
        <v>18</v>
      </c>
      <c r="AA155" s="17"/>
      <c r="AB155" s="17">
        <v>18</v>
      </c>
      <c r="AC155" s="17"/>
      <c r="AD155" s="17" t="s">
        <v>197</v>
      </c>
      <c r="AE155" s="17" t="s">
        <v>1040</v>
      </c>
      <c r="AF155" s="17"/>
      <c r="AG155" s="83"/>
      <c r="AH155" s="83"/>
    </row>
    <row r="156" s="4" customFormat="1" ht="22.5" spans="1:34">
      <c r="A156" s="17">
        <v>148</v>
      </c>
      <c r="B156" s="17" t="s">
        <v>20</v>
      </c>
      <c r="C156" s="17" t="s">
        <v>533</v>
      </c>
      <c r="D156" s="17" t="s">
        <v>544</v>
      </c>
      <c r="E156" s="17" t="s">
        <v>1047</v>
      </c>
      <c r="F156" s="17" t="s">
        <v>10</v>
      </c>
      <c r="G156" s="17" t="s">
        <v>70</v>
      </c>
      <c r="H156" s="17" t="s">
        <v>1048</v>
      </c>
      <c r="I156" s="17" t="s">
        <v>1049</v>
      </c>
      <c r="J156" s="17" t="s">
        <v>776</v>
      </c>
      <c r="K156" s="26">
        <v>43466</v>
      </c>
      <c r="L156" s="26">
        <v>43800</v>
      </c>
      <c r="M156" s="17" t="s">
        <v>135</v>
      </c>
      <c r="N156" s="17">
        <v>7</v>
      </c>
      <c r="O156" s="17"/>
      <c r="P156" s="17"/>
      <c r="Q156" s="17"/>
      <c r="R156" s="17"/>
      <c r="S156" s="17">
        <f>SUM(N156+P156+R156)</f>
        <v>7</v>
      </c>
      <c r="T156" s="17" t="s">
        <v>360</v>
      </c>
      <c r="U156" s="17">
        <v>7</v>
      </c>
      <c r="V156" s="17">
        <v>2.296</v>
      </c>
      <c r="W156" s="17">
        <f>V156/U156*100</f>
        <v>32.8</v>
      </c>
      <c r="X156" s="17" t="s">
        <v>1049</v>
      </c>
      <c r="Y156" s="17" t="s">
        <v>124</v>
      </c>
      <c r="Z156" s="17">
        <v>101</v>
      </c>
      <c r="AA156" s="17" t="s">
        <v>76</v>
      </c>
      <c r="AB156" s="17"/>
      <c r="AC156" s="17">
        <v>101</v>
      </c>
      <c r="AD156" s="17" t="s">
        <v>1050</v>
      </c>
      <c r="AE156" s="17" t="s">
        <v>580</v>
      </c>
      <c r="AF156" s="17" t="s">
        <v>96</v>
      </c>
      <c r="AG156" s="17" t="s">
        <v>1051</v>
      </c>
      <c r="AH156" s="17"/>
    </row>
    <row r="157" s="4" customFormat="1" ht="22.5" spans="1:34">
      <c r="A157" s="17">
        <v>149</v>
      </c>
      <c r="B157" s="17" t="s">
        <v>20</v>
      </c>
      <c r="C157" s="17" t="s">
        <v>533</v>
      </c>
      <c r="D157" s="17" t="s">
        <v>1052</v>
      </c>
      <c r="E157" s="17" t="s">
        <v>660</v>
      </c>
      <c r="F157" s="17" t="s">
        <v>10</v>
      </c>
      <c r="G157" s="17" t="s">
        <v>70</v>
      </c>
      <c r="H157" s="17" t="s">
        <v>1053</v>
      </c>
      <c r="I157" s="17" t="s">
        <v>545</v>
      </c>
      <c r="J157" s="17" t="s">
        <v>710</v>
      </c>
      <c r="K157" s="26">
        <v>43466</v>
      </c>
      <c r="L157" s="26">
        <v>43497</v>
      </c>
      <c r="M157" s="17" t="s">
        <v>135</v>
      </c>
      <c r="N157" s="17">
        <v>0.36</v>
      </c>
      <c r="O157" s="17"/>
      <c r="P157" s="17"/>
      <c r="Q157" s="17"/>
      <c r="R157" s="17"/>
      <c r="S157" s="17">
        <v>0.36</v>
      </c>
      <c r="T157" s="17" t="s">
        <v>75</v>
      </c>
      <c r="U157" s="17">
        <v>0.36</v>
      </c>
      <c r="V157" s="17">
        <v>0.36</v>
      </c>
      <c r="W157" s="34">
        <v>1</v>
      </c>
      <c r="X157" s="17" t="s">
        <v>1054</v>
      </c>
      <c r="Y157" s="17" t="s">
        <v>124</v>
      </c>
      <c r="Z157" s="17">
        <v>39</v>
      </c>
      <c r="AA157" s="17"/>
      <c r="AB157" s="17"/>
      <c r="AC157" s="17">
        <v>39</v>
      </c>
      <c r="AD157" s="17" t="s">
        <v>689</v>
      </c>
      <c r="AE157" s="17" t="s">
        <v>1055</v>
      </c>
      <c r="AF157" s="17" t="s">
        <v>581</v>
      </c>
      <c r="AG157" s="17" t="s">
        <v>1056</v>
      </c>
      <c r="AH157" s="17"/>
    </row>
    <row r="158" s="4" customFormat="1" ht="45" spans="1:34">
      <c r="A158" s="17">
        <v>150</v>
      </c>
      <c r="B158" s="17" t="s">
        <v>20</v>
      </c>
      <c r="C158" s="17" t="s">
        <v>533</v>
      </c>
      <c r="D158" s="17" t="s">
        <v>542</v>
      </c>
      <c r="E158" s="17" t="s">
        <v>1057</v>
      </c>
      <c r="F158" s="18" t="s">
        <v>7</v>
      </c>
      <c r="G158" s="17" t="s">
        <v>70</v>
      </c>
      <c r="H158" s="18" t="s">
        <v>678</v>
      </c>
      <c r="I158" s="17" t="s">
        <v>542</v>
      </c>
      <c r="J158" s="18" t="s">
        <v>1058</v>
      </c>
      <c r="K158" s="26">
        <v>43617</v>
      </c>
      <c r="L158" s="26">
        <v>43647</v>
      </c>
      <c r="M158" s="18" t="s">
        <v>74</v>
      </c>
      <c r="N158" s="18">
        <v>0.075</v>
      </c>
      <c r="O158" s="18"/>
      <c r="P158" s="18"/>
      <c r="Q158" s="18"/>
      <c r="R158" s="18"/>
      <c r="S158" s="18">
        <v>0.075</v>
      </c>
      <c r="T158" s="18" t="s">
        <v>598</v>
      </c>
      <c r="U158" s="18">
        <v>0.075</v>
      </c>
      <c r="V158" s="18">
        <v>0</v>
      </c>
      <c r="W158" s="34">
        <v>0</v>
      </c>
      <c r="X158" s="17" t="s">
        <v>1059</v>
      </c>
      <c r="Y158" s="17" t="s">
        <v>94</v>
      </c>
      <c r="Z158" s="18">
        <v>10</v>
      </c>
      <c r="AA158" s="18"/>
      <c r="AB158" s="18"/>
      <c r="AC158" s="18">
        <v>10</v>
      </c>
      <c r="AD158" s="17" t="s">
        <v>197</v>
      </c>
      <c r="AE158" s="17" t="s">
        <v>1055</v>
      </c>
      <c r="AF158" s="17" t="s">
        <v>96</v>
      </c>
      <c r="AG158" s="18" t="s">
        <v>1060</v>
      </c>
      <c r="AH158" s="18"/>
    </row>
    <row r="159" s="4" customFormat="1" ht="33.75" spans="1:34">
      <c r="A159" s="17">
        <v>151</v>
      </c>
      <c r="B159" s="17" t="s">
        <v>20</v>
      </c>
      <c r="C159" s="17" t="s">
        <v>533</v>
      </c>
      <c r="D159" s="17" t="s">
        <v>1052</v>
      </c>
      <c r="E159" s="17" t="s">
        <v>1061</v>
      </c>
      <c r="F159" s="17" t="s">
        <v>7</v>
      </c>
      <c r="G159" s="17" t="s">
        <v>70</v>
      </c>
      <c r="H159" s="17" t="s">
        <v>1062</v>
      </c>
      <c r="I159" s="17" t="s">
        <v>545</v>
      </c>
      <c r="J159" s="17" t="s">
        <v>1063</v>
      </c>
      <c r="K159" s="26">
        <v>43617</v>
      </c>
      <c r="L159" s="26">
        <v>43800</v>
      </c>
      <c r="M159" s="17" t="s">
        <v>74</v>
      </c>
      <c r="N159" s="17">
        <v>0.22</v>
      </c>
      <c r="O159" s="17"/>
      <c r="P159" s="17"/>
      <c r="Q159" s="17"/>
      <c r="R159" s="17"/>
      <c r="S159" s="17">
        <v>0.22</v>
      </c>
      <c r="T159" s="17" t="s">
        <v>360</v>
      </c>
      <c r="U159" s="17">
        <v>0.22</v>
      </c>
      <c r="V159" s="17">
        <v>0</v>
      </c>
      <c r="W159" s="34">
        <v>0</v>
      </c>
      <c r="X159" s="17" t="s">
        <v>1054</v>
      </c>
      <c r="Y159" s="17" t="s">
        <v>129</v>
      </c>
      <c r="Z159" s="17">
        <v>25</v>
      </c>
      <c r="AA159" s="17"/>
      <c r="AB159" s="17"/>
      <c r="AC159" s="17">
        <v>25</v>
      </c>
      <c r="AD159" s="17" t="s">
        <v>1064</v>
      </c>
      <c r="AE159" s="17" t="s">
        <v>1055</v>
      </c>
      <c r="AF159" s="17" t="s">
        <v>96</v>
      </c>
      <c r="AG159" s="17" t="s">
        <v>1065</v>
      </c>
      <c r="AH159" s="17"/>
    </row>
    <row r="160" s="4" customFormat="1" ht="33.75" spans="1:34">
      <c r="A160" s="17">
        <v>152</v>
      </c>
      <c r="B160" s="17" t="s">
        <v>20</v>
      </c>
      <c r="C160" s="17" t="s">
        <v>533</v>
      </c>
      <c r="D160" s="17" t="s">
        <v>547</v>
      </c>
      <c r="E160" s="17" t="s">
        <v>1061</v>
      </c>
      <c r="F160" s="17" t="s">
        <v>7</v>
      </c>
      <c r="G160" s="17" t="s">
        <v>70</v>
      </c>
      <c r="H160" s="17" t="s">
        <v>1062</v>
      </c>
      <c r="I160" s="17" t="s">
        <v>547</v>
      </c>
      <c r="J160" s="17" t="s">
        <v>1063</v>
      </c>
      <c r="K160" s="26">
        <v>43617</v>
      </c>
      <c r="L160" s="26">
        <v>43800</v>
      </c>
      <c r="M160" s="17" t="s">
        <v>74</v>
      </c>
      <c r="N160" s="17">
        <v>0.465</v>
      </c>
      <c r="O160" s="17"/>
      <c r="P160" s="17"/>
      <c r="Q160" s="17"/>
      <c r="R160" s="17"/>
      <c r="S160" s="17">
        <v>0.465</v>
      </c>
      <c r="T160" s="17" t="s">
        <v>360</v>
      </c>
      <c r="U160" s="17">
        <v>0.465</v>
      </c>
      <c r="V160" s="17">
        <v>0</v>
      </c>
      <c r="W160" s="34">
        <v>0</v>
      </c>
      <c r="X160" s="17" t="s">
        <v>1066</v>
      </c>
      <c r="Y160" s="17" t="s">
        <v>129</v>
      </c>
      <c r="Z160" s="17">
        <v>34</v>
      </c>
      <c r="AA160" s="17"/>
      <c r="AB160" s="17"/>
      <c r="AC160" s="17">
        <v>34</v>
      </c>
      <c r="AD160" s="17" t="s">
        <v>1064</v>
      </c>
      <c r="AE160" s="17" t="s">
        <v>1055</v>
      </c>
      <c r="AF160" s="17" t="s">
        <v>96</v>
      </c>
      <c r="AG160" s="17" t="s">
        <v>1067</v>
      </c>
      <c r="AH160" s="17"/>
    </row>
    <row r="161" s="4" customFormat="1" ht="22.5" spans="1:34">
      <c r="A161" s="17">
        <v>153</v>
      </c>
      <c r="B161" s="17" t="s">
        <v>20</v>
      </c>
      <c r="C161" s="17" t="s">
        <v>533</v>
      </c>
      <c r="D161" s="17" t="s">
        <v>1068</v>
      </c>
      <c r="E161" s="17" t="s">
        <v>1069</v>
      </c>
      <c r="F161" s="17" t="s">
        <v>10</v>
      </c>
      <c r="G161" s="17" t="s">
        <v>70</v>
      </c>
      <c r="H161" s="17" t="s">
        <v>1070</v>
      </c>
      <c r="I161" s="17" t="s">
        <v>541</v>
      </c>
      <c r="J161" s="17" t="s">
        <v>1071</v>
      </c>
      <c r="K161" s="26">
        <v>43647</v>
      </c>
      <c r="L161" s="26">
        <v>43800</v>
      </c>
      <c r="M161" s="17" t="s">
        <v>74</v>
      </c>
      <c r="N161" s="73">
        <v>0.245</v>
      </c>
      <c r="O161" s="17"/>
      <c r="P161" s="17"/>
      <c r="Q161" s="17"/>
      <c r="R161" s="17"/>
      <c r="S161" s="17">
        <v>0.22</v>
      </c>
      <c r="T161" s="17" t="s">
        <v>360</v>
      </c>
      <c r="U161" s="17">
        <v>0.22</v>
      </c>
      <c r="V161" s="17">
        <v>0</v>
      </c>
      <c r="W161" s="34">
        <v>0</v>
      </c>
      <c r="X161" s="17" t="s">
        <v>1072</v>
      </c>
      <c r="Y161" s="17" t="s">
        <v>602</v>
      </c>
      <c r="Z161" s="17">
        <v>5</v>
      </c>
      <c r="AA161" s="17"/>
      <c r="AB161" s="17"/>
      <c r="AC161" s="17">
        <v>5</v>
      </c>
      <c r="AD161" s="17" t="s">
        <v>1073</v>
      </c>
      <c r="AE161" s="17" t="s">
        <v>1055</v>
      </c>
      <c r="AF161" s="17" t="s">
        <v>581</v>
      </c>
      <c r="AG161" s="17" t="s">
        <v>1065</v>
      </c>
      <c r="AH161" s="17"/>
    </row>
    <row r="162" s="4" customFormat="1" ht="45" spans="1:34">
      <c r="A162" s="17">
        <v>154</v>
      </c>
      <c r="B162" s="17" t="s">
        <v>20</v>
      </c>
      <c r="C162" s="17" t="s">
        <v>533</v>
      </c>
      <c r="D162" s="17" t="s">
        <v>544</v>
      </c>
      <c r="E162" s="17" t="s">
        <v>1074</v>
      </c>
      <c r="F162" s="17" t="s">
        <v>7</v>
      </c>
      <c r="G162" s="17" t="s">
        <v>70</v>
      </c>
      <c r="H162" s="17" t="s">
        <v>1075</v>
      </c>
      <c r="I162" s="17" t="s">
        <v>1049</v>
      </c>
      <c r="J162" s="17" t="s">
        <v>605</v>
      </c>
      <c r="K162" s="26">
        <v>43770</v>
      </c>
      <c r="L162" s="26">
        <v>43800</v>
      </c>
      <c r="M162" s="17" t="s">
        <v>257</v>
      </c>
      <c r="N162" s="17">
        <v>7</v>
      </c>
      <c r="O162" s="18"/>
      <c r="P162" s="18"/>
      <c r="Q162" s="18"/>
      <c r="R162" s="18"/>
      <c r="S162" s="18">
        <f>SUM(N162+P162+R162)</f>
        <v>7</v>
      </c>
      <c r="T162" s="17" t="s">
        <v>598</v>
      </c>
      <c r="U162" s="18">
        <v>7</v>
      </c>
      <c r="V162" s="18">
        <v>0</v>
      </c>
      <c r="W162" s="34">
        <v>0</v>
      </c>
      <c r="X162" s="17" t="s">
        <v>1049</v>
      </c>
      <c r="Y162" s="18" t="s">
        <v>129</v>
      </c>
      <c r="Z162" s="18">
        <v>92</v>
      </c>
      <c r="AA162" s="18"/>
      <c r="AB162" s="18"/>
      <c r="AC162" s="18">
        <v>92</v>
      </c>
      <c r="AD162" s="18" t="s">
        <v>1076</v>
      </c>
      <c r="AE162" s="18" t="s">
        <v>580</v>
      </c>
      <c r="AF162" s="17" t="s">
        <v>96</v>
      </c>
      <c r="AG162" s="17"/>
      <c r="AH162" s="17"/>
    </row>
    <row r="163" s="4" customFormat="1" ht="45" spans="1:34">
      <c r="A163" s="17">
        <v>155</v>
      </c>
      <c r="B163" s="17" t="s">
        <v>20</v>
      </c>
      <c r="C163" s="17" t="s">
        <v>533</v>
      </c>
      <c r="D163" s="17" t="s">
        <v>544</v>
      </c>
      <c r="E163" s="17" t="s">
        <v>1077</v>
      </c>
      <c r="F163" s="17" t="s">
        <v>11</v>
      </c>
      <c r="G163" s="17" t="s">
        <v>70</v>
      </c>
      <c r="H163" s="17" t="s">
        <v>1078</v>
      </c>
      <c r="I163" s="17" t="s">
        <v>1049</v>
      </c>
      <c r="J163" s="17" t="s">
        <v>605</v>
      </c>
      <c r="K163" s="26">
        <v>43770</v>
      </c>
      <c r="L163" s="26">
        <v>43800</v>
      </c>
      <c r="M163" s="17" t="s">
        <v>257</v>
      </c>
      <c r="N163" s="17">
        <v>4</v>
      </c>
      <c r="O163" s="18"/>
      <c r="P163" s="18"/>
      <c r="Q163" s="18"/>
      <c r="R163" s="18"/>
      <c r="S163" s="18">
        <f>SUM(N163+P163+R163)</f>
        <v>4</v>
      </c>
      <c r="T163" s="17" t="s">
        <v>598</v>
      </c>
      <c r="U163" s="18">
        <v>4</v>
      </c>
      <c r="V163" s="18">
        <v>0</v>
      </c>
      <c r="W163" s="34">
        <v>0</v>
      </c>
      <c r="X163" s="17" t="s">
        <v>1049</v>
      </c>
      <c r="Y163" s="18" t="s">
        <v>94</v>
      </c>
      <c r="Z163" s="18">
        <v>50</v>
      </c>
      <c r="AA163" s="18"/>
      <c r="AB163" s="18"/>
      <c r="AC163" s="18">
        <v>50</v>
      </c>
      <c r="AD163" s="18" t="s">
        <v>949</v>
      </c>
      <c r="AE163" s="18" t="s">
        <v>580</v>
      </c>
      <c r="AF163" s="17"/>
      <c r="AG163" s="17"/>
      <c r="AH163" s="17"/>
    </row>
    <row r="164" s="4" customFormat="1" ht="45" spans="1:34">
      <c r="A164" s="17">
        <v>156</v>
      </c>
      <c r="B164" s="17" t="s">
        <v>20</v>
      </c>
      <c r="C164" s="17" t="s">
        <v>533</v>
      </c>
      <c r="D164" s="17" t="s">
        <v>544</v>
      </c>
      <c r="E164" s="17" t="s">
        <v>1079</v>
      </c>
      <c r="F164" s="18" t="s">
        <v>8</v>
      </c>
      <c r="G164" s="17" t="s">
        <v>70</v>
      </c>
      <c r="H164" s="17" t="s">
        <v>1079</v>
      </c>
      <c r="I164" s="17" t="s">
        <v>1049</v>
      </c>
      <c r="J164" s="18" t="s">
        <v>1063</v>
      </c>
      <c r="K164" s="27">
        <v>43678</v>
      </c>
      <c r="L164" s="27">
        <v>43800</v>
      </c>
      <c r="M164" s="18" t="s">
        <v>257</v>
      </c>
      <c r="N164" s="18">
        <v>60</v>
      </c>
      <c r="O164" s="18"/>
      <c r="P164" s="18"/>
      <c r="Q164" s="18"/>
      <c r="R164" s="18"/>
      <c r="S164" s="18">
        <v>60</v>
      </c>
      <c r="T164" s="17" t="s">
        <v>598</v>
      </c>
      <c r="U164" s="18">
        <v>60</v>
      </c>
      <c r="V164" s="18">
        <v>0</v>
      </c>
      <c r="W164" s="34">
        <v>0</v>
      </c>
      <c r="X164" s="17" t="s">
        <v>1049</v>
      </c>
      <c r="Y164" s="18" t="s">
        <v>84</v>
      </c>
      <c r="Z164" s="18">
        <v>165</v>
      </c>
      <c r="AA164" s="18" t="s">
        <v>602</v>
      </c>
      <c r="AB164" s="18">
        <v>28</v>
      </c>
      <c r="AC164" s="18">
        <v>165</v>
      </c>
      <c r="AD164" s="18" t="s">
        <v>1080</v>
      </c>
      <c r="AE164" s="18" t="s">
        <v>580</v>
      </c>
      <c r="AF164" s="17"/>
      <c r="AG164" s="17"/>
      <c r="AH164" s="17"/>
    </row>
    <row r="165" s="4" customFormat="1" ht="56.25" spans="1:34">
      <c r="A165" s="17">
        <v>157</v>
      </c>
      <c r="B165" s="17" t="s">
        <v>20</v>
      </c>
      <c r="C165" s="17" t="s">
        <v>533</v>
      </c>
      <c r="D165" s="17" t="s">
        <v>544</v>
      </c>
      <c r="E165" s="18" t="s">
        <v>1081</v>
      </c>
      <c r="F165" s="18" t="s">
        <v>8</v>
      </c>
      <c r="G165" s="17" t="s">
        <v>70</v>
      </c>
      <c r="H165" s="18" t="s">
        <v>1082</v>
      </c>
      <c r="I165" s="17" t="s">
        <v>1049</v>
      </c>
      <c r="J165" s="18" t="s">
        <v>1063</v>
      </c>
      <c r="K165" s="27">
        <v>43678</v>
      </c>
      <c r="L165" s="27">
        <v>43800</v>
      </c>
      <c r="M165" s="18" t="s">
        <v>257</v>
      </c>
      <c r="N165" s="18">
        <v>95.5</v>
      </c>
      <c r="O165" s="18"/>
      <c r="P165" s="18"/>
      <c r="Q165" s="18"/>
      <c r="R165" s="18"/>
      <c r="S165" s="18">
        <v>95.5</v>
      </c>
      <c r="T165" s="17" t="s">
        <v>598</v>
      </c>
      <c r="U165" s="18">
        <v>95.5</v>
      </c>
      <c r="V165" s="18">
        <v>0</v>
      </c>
      <c r="W165" s="34">
        <v>0</v>
      </c>
      <c r="X165" s="17" t="s">
        <v>1049</v>
      </c>
      <c r="Y165" s="18" t="s">
        <v>124</v>
      </c>
      <c r="Z165" s="18">
        <v>101</v>
      </c>
      <c r="AA165" s="18" t="s">
        <v>84</v>
      </c>
      <c r="AB165" s="18">
        <v>937</v>
      </c>
      <c r="AC165" s="18">
        <v>937</v>
      </c>
      <c r="AD165" s="18" t="s">
        <v>1083</v>
      </c>
      <c r="AE165" s="18" t="s">
        <v>580</v>
      </c>
      <c r="AF165" s="17"/>
      <c r="AG165" s="17"/>
      <c r="AH165" s="17"/>
    </row>
    <row r="166" s="4" customFormat="1" ht="45" spans="1:34">
      <c r="A166" s="17">
        <v>158</v>
      </c>
      <c r="B166" s="17" t="s">
        <v>20</v>
      </c>
      <c r="C166" s="17" t="s">
        <v>533</v>
      </c>
      <c r="D166" s="17" t="s">
        <v>536</v>
      </c>
      <c r="E166" s="17" t="s">
        <v>1084</v>
      </c>
      <c r="F166" s="17" t="s">
        <v>8</v>
      </c>
      <c r="G166" s="17" t="s">
        <v>70</v>
      </c>
      <c r="H166" s="17" t="s">
        <v>1084</v>
      </c>
      <c r="I166" s="17" t="s">
        <v>1085</v>
      </c>
      <c r="J166" s="17" t="s">
        <v>1063</v>
      </c>
      <c r="K166" s="26">
        <v>43617</v>
      </c>
      <c r="L166" s="26">
        <v>43801</v>
      </c>
      <c r="M166" s="17" t="s">
        <v>74</v>
      </c>
      <c r="N166" s="73">
        <v>10</v>
      </c>
      <c r="O166" s="17"/>
      <c r="P166" s="17"/>
      <c r="Q166" s="17"/>
      <c r="R166" s="17"/>
      <c r="S166" s="73">
        <v>10</v>
      </c>
      <c r="T166" s="17" t="s">
        <v>598</v>
      </c>
      <c r="U166" s="73">
        <v>10</v>
      </c>
      <c r="V166" s="17">
        <v>0</v>
      </c>
      <c r="W166" s="34">
        <v>0</v>
      </c>
      <c r="X166" s="17" t="s">
        <v>1086</v>
      </c>
      <c r="Y166" s="17" t="s">
        <v>602</v>
      </c>
      <c r="Z166" s="17">
        <v>30</v>
      </c>
      <c r="AA166" s="17" t="s">
        <v>76</v>
      </c>
      <c r="AB166" s="17">
        <v>714</v>
      </c>
      <c r="AC166" s="17">
        <v>744</v>
      </c>
      <c r="AD166" s="17" t="s">
        <v>1039</v>
      </c>
      <c r="AE166" s="17" t="s">
        <v>1040</v>
      </c>
      <c r="AF166" s="59" t="s">
        <v>581</v>
      </c>
      <c r="AG166" s="17"/>
      <c r="AH166" s="17"/>
    </row>
    <row r="167" s="4" customFormat="1" ht="45" spans="1:34">
      <c r="A167" s="17">
        <v>159</v>
      </c>
      <c r="B167" s="17" t="s">
        <v>20</v>
      </c>
      <c r="C167" s="17" t="s">
        <v>533</v>
      </c>
      <c r="D167" s="17" t="s">
        <v>536</v>
      </c>
      <c r="E167" s="17" t="s">
        <v>1087</v>
      </c>
      <c r="F167" s="17" t="s">
        <v>8</v>
      </c>
      <c r="G167" s="17" t="s">
        <v>70</v>
      </c>
      <c r="H167" s="17" t="s">
        <v>1087</v>
      </c>
      <c r="I167" s="17" t="s">
        <v>1088</v>
      </c>
      <c r="J167" s="17" t="s">
        <v>1063</v>
      </c>
      <c r="K167" s="26">
        <v>43617</v>
      </c>
      <c r="L167" s="26">
        <v>43801</v>
      </c>
      <c r="M167" s="17" t="s">
        <v>1089</v>
      </c>
      <c r="N167" s="73">
        <v>4.029</v>
      </c>
      <c r="O167" s="17"/>
      <c r="P167" s="17"/>
      <c r="Q167" s="17"/>
      <c r="R167" s="17"/>
      <c r="S167" s="17">
        <v>4.029</v>
      </c>
      <c r="T167" s="17" t="s">
        <v>598</v>
      </c>
      <c r="U167" s="17">
        <v>4.029</v>
      </c>
      <c r="V167" s="17">
        <v>0</v>
      </c>
      <c r="W167" s="34">
        <v>0</v>
      </c>
      <c r="X167" s="17" t="s">
        <v>1086</v>
      </c>
      <c r="Y167" s="17" t="s">
        <v>602</v>
      </c>
      <c r="Z167" s="17">
        <v>22</v>
      </c>
      <c r="AA167" s="17" t="s">
        <v>76</v>
      </c>
      <c r="AB167" s="17">
        <v>445</v>
      </c>
      <c r="AC167" s="17">
        <v>467</v>
      </c>
      <c r="AD167" s="17" t="s">
        <v>1090</v>
      </c>
      <c r="AE167" s="17" t="s">
        <v>1040</v>
      </c>
      <c r="AF167" s="59" t="s">
        <v>581</v>
      </c>
      <c r="AG167" s="17"/>
      <c r="AH167" s="17"/>
    </row>
    <row r="168" s="4" customFormat="1" ht="22.5" spans="1:34">
      <c r="A168" s="17">
        <v>160</v>
      </c>
      <c r="B168" s="17" t="s">
        <v>20</v>
      </c>
      <c r="C168" s="17" t="s">
        <v>533</v>
      </c>
      <c r="D168" s="17" t="s">
        <v>537</v>
      </c>
      <c r="E168" s="17" t="s">
        <v>1091</v>
      </c>
      <c r="F168" s="17" t="s">
        <v>8</v>
      </c>
      <c r="G168" s="17" t="s">
        <v>70</v>
      </c>
      <c r="H168" s="17" t="s">
        <v>1091</v>
      </c>
      <c r="I168" s="17" t="s">
        <v>537</v>
      </c>
      <c r="J168" s="17" t="s">
        <v>776</v>
      </c>
      <c r="K168" s="26">
        <v>43467</v>
      </c>
      <c r="L168" s="26">
        <v>43801</v>
      </c>
      <c r="M168" s="17" t="s">
        <v>135</v>
      </c>
      <c r="N168" s="17">
        <v>18.5</v>
      </c>
      <c r="O168" s="17"/>
      <c r="P168" s="17"/>
      <c r="Q168" s="17"/>
      <c r="R168" s="17"/>
      <c r="S168" s="17">
        <v>18.5</v>
      </c>
      <c r="T168" s="17" t="s">
        <v>360</v>
      </c>
      <c r="U168" s="17">
        <v>18.5</v>
      </c>
      <c r="V168" s="17">
        <v>0</v>
      </c>
      <c r="W168" s="36">
        <v>0</v>
      </c>
      <c r="X168" s="17" t="s">
        <v>1092</v>
      </c>
      <c r="Y168" s="17" t="s">
        <v>124</v>
      </c>
      <c r="Z168" s="17">
        <v>82</v>
      </c>
      <c r="AA168" s="17" t="s">
        <v>76</v>
      </c>
      <c r="AB168" s="17"/>
      <c r="AC168" s="17">
        <v>82</v>
      </c>
      <c r="AD168" s="17" t="s">
        <v>1093</v>
      </c>
      <c r="AE168" s="17" t="s">
        <v>580</v>
      </c>
      <c r="AF168" s="17" t="s">
        <v>581</v>
      </c>
      <c r="AG168" s="17"/>
      <c r="AH168" s="17"/>
    </row>
    <row r="169" s="4" customFormat="1" ht="33.75" spans="1:34">
      <c r="A169" s="17">
        <v>161</v>
      </c>
      <c r="B169" s="17" t="s">
        <v>20</v>
      </c>
      <c r="C169" s="17" t="s">
        <v>550</v>
      </c>
      <c r="D169" s="17" t="s">
        <v>551</v>
      </c>
      <c r="E169" s="17" t="s">
        <v>1094</v>
      </c>
      <c r="F169" s="17" t="s">
        <v>10</v>
      </c>
      <c r="G169" s="17" t="s">
        <v>674</v>
      </c>
      <c r="H169" s="17" t="s">
        <v>1095</v>
      </c>
      <c r="I169" s="17" t="s">
        <v>551</v>
      </c>
      <c r="J169" s="26" t="s">
        <v>855</v>
      </c>
      <c r="K169" s="26">
        <v>43497</v>
      </c>
      <c r="L169" s="26">
        <v>43801</v>
      </c>
      <c r="M169" s="17" t="s">
        <v>135</v>
      </c>
      <c r="N169" s="17">
        <v>0.26925</v>
      </c>
      <c r="O169" s="17"/>
      <c r="P169" s="17"/>
      <c r="Q169" s="17"/>
      <c r="R169" s="17"/>
      <c r="S169" s="17">
        <v>0.26925</v>
      </c>
      <c r="T169" s="17" t="s">
        <v>443</v>
      </c>
      <c r="U169" s="17">
        <v>0.26925</v>
      </c>
      <c r="V169" s="17">
        <v>0</v>
      </c>
      <c r="W169" s="78">
        <v>0</v>
      </c>
      <c r="X169" s="17" t="s">
        <v>1096</v>
      </c>
      <c r="Y169" s="17" t="s">
        <v>602</v>
      </c>
      <c r="Z169" s="17">
        <v>2</v>
      </c>
      <c r="AA169" s="17"/>
      <c r="AB169" s="17"/>
      <c r="AC169" s="17">
        <v>2</v>
      </c>
      <c r="AD169" s="17" t="s">
        <v>1097</v>
      </c>
      <c r="AE169" s="17" t="s">
        <v>1098</v>
      </c>
      <c r="AF169" s="17"/>
      <c r="AG169" s="17" t="s">
        <v>1099</v>
      </c>
      <c r="AH169" s="17"/>
    </row>
    <row r="170" s="4" customFormat="1" ht="33.75" spans="1:34">
      <c r="A170" s="17">
        <v>162</v>
      </c>
      <c r="B170" s="17" t="s">
        <v>20</v>
      </c>
      <c r="C170" s="17" t="s">
        <v>550</v>
      </c>
      <c r="D170" s="17" t="s">
        <v>551</v>
      </c>
      <c r="E170" s="17" t="s">
        <v>1100</v>
      </c>
      <c r="F170" s="17" t="s">
        <v>7</v>
      </c>
      <c r="G170" s="17" t="s">
        <v>89</v>
      </c>
      <c r="H170" s="17" t="s">
        <v>1101</v>
      </c>
      <c r="I170" s="17" t="s">
        <v>551</v>
      </c>
      <c r="J170" s="26" t="s">
        <v>845</v>
      </c>
      <c r="K170" s="26">
        <v>43525</v>
      </c>
      <c r="L170" s="26">
        <v>43800</v>
      </c>
      <c r="M170" s="17" t="s">
        <v>74</v>
      </c>
      <c r="N170" s="17">
        <v>1.03</v>
      </c>
      <c r="O170" s="17"/>
      <c r="P170" s="17"/>
      <c r="Q170" s="17"/>
      <c r="R170" s="17"/>
      <c r="S170" s="17">
        <v>1.03</v>
      </c>
      <c r="T170" s="17" t="s">
        <v>443</v>
      </c>
      <c r="U170" s="17">
        <v>1.03</v>
      </c>
      <c r="V170" s="17">
        <v>0</v>
      </c>
      <c r="W170" s="78">
        <v>0</v>
      </c>
      <c r="X170" s="17" t="s">
        <v>1096</v>
      </c>
      <c r="Y170" s="17" t="s">
        <v>602</v>
      </c>
      <c r="Z170" s="17">
        <v>24</v>
      </c>
      <c r="AA170" s="17"/>
      <c r="AB170" s="17"/>
      <c r="AC170" s="17">
        <v>24</v>
      </c>
      <c r="AD170" s="17" t="s">
        <v>1102</v>
      </c>
      <c r="AE170" s="17" t="s">
        <v>1098</v>
      </c>
      <c r="AF170" s="17" t="s">
        <v>96</v>
      </c>
      <c r="AG170" s="17" t="s">
        <v>1103</v>
      </c>
      <c r="AH170" s="17"/>
    </row>
    <row r="171" s="4" customFormat="1" ht="33.75" spans="1:34">
      <c r="A171" s="17">
        <v>163</v>
      </c>
      <c r="B171" s="17" t="s">
        <v>20</v>
      </c>
      <c r="C171" s="17" t="s">
        <v>550</v>
      </c>
      <c r="D171" s="17" t="s">
        <v>551</v>
      </c>
      <c r="E171" s="17" t="s">
        <v>1100</v>
      </c>
      <c r="F171" s="17" t="s">
        <v>7</v>
      </c>
      <c r="G171" s="17" t="s">
        <v>89</v>
      </c>
      <c r="H171" s="17" t="s">
        <v>1104</v>
      </c>
      <c r="I171" s="17" t="s">
        <v>551</v>
      </c>
      <c r="J171" s="26" t="s">
        <v>845</v>
      </c>
      <c r="K171" s="26">
        <v>43525</v>
      </c>
      <c r="L171" s="26">
        <v>43800</v>
      </c>
      <c r="M171" s="17" t="s">
        <v>135</v>
      </c>
      <c r="N171" s="17">
        <v>0.5231</v>
      </c>
      <c r="O171" s="17"/>
      <c r="P171" s="17"/>
      <c r="Q171" s="17"/>
      <c r="R171" s="17"/>
      <c r="S171" s="17">
        <v>0.5231</v>
      </c>
      <c r="T171" s="17" t="s">
        <v>443</v>
      </c>
      <c r="U171" s="17">
        <v>0.5231</v>
      </c>
      <c r="V171" s="17">
        <v>0</v>
      </c>
      <c r="W171" s="78">
        <v>0</v>
      </c>
      <c r="X171" s="17" t="s">
        <v>1096</v>
      </c>
      <c r="Y171" s="17" t="s">
        <v>602</v>
      </c>
      <c r="Z171" s="17">
        <v>24</v>
      </c>
      <c r="AA171" s="17"/>
      <c r="AB171" s="17"/>
      <c r="AC171" s="17">
        <v>24</v>
      </c>
      <c r="AD171" s="17" t="s">
        <v>1102</v>
      </c>
      <c r="AE171" s="17" t="s">
        <v>1098</v>
      </c>
      <c r="AF171" s="17" t="s">
        <v>96</v>
      </c>
      <c r="AG171" s="17" t="s">
        <v>1103</v>
      </c>
      <c r="AH171" s="17"/>
    </row>
    <row r="172" s="4" customFormat="1" ht="45" spans="1:34">
      <c r="A172" s="17">
        <v>164</v>
      </c>
      <c r="B172" s="17" t="s">
        <v>20</v>
      </c>
      <c r="C172" s="17" t="s">
        <v>550</v>
      </c>
      <c r="D172" s="59" t="s">
        <v>552</v>
      </c>
      <c r="E172" s="17" t="s">
        <v>1100</v>
      </c>
      <c r="F172" s="17" t="s">
        <v>7</v>
      </c>
      <c r="G172" s="17" t="s">
        <v>89</v>
      </c>
      <c r="H172" s="17" t="s">
        <v>1105</v>
      </c>
      <c r="I172" s="59" t="s">
        <v>1106</v>
      </c>
      <c r="J172" s="26" t="s">
        <v>1107</v>
      </c>
      <c r="K172" s="26">
        <v>43556</v>
      </c>
      <c r="L172" s="26">
        <v>43800</v>
      </c>
      <c r="M172" s="17" t="s">
        <v>74</v>
      </c>
      <c r="N172" s="59">
        <v>2.09</v>
      </c>
      <c r="O172" s="17"/>
      <c r="P172" s="17"/>
      <c r="Q172" s="17"/>
      <c r="R172" s="17"/>
      <c r="S172" s="17">
        <v>2.09</v>
      </c>
      <c r="T172" s="17" t="s">
        <v>874</v>
      </c>
      <c r="U172" s="17">
        <v>2.09</v>
      </c>
      <c r="V172" s="17">
        <v>0</v>
      </c>
      <c r="W172" s="78">
        <v>0</v>
      </c>
      <c r="X172" s="59" t="s">
        <v>1108</v>
      </c>
      <c r="Y172" s="17" t="s">
        <v>94</v>
      </c>
      <c r="Z172" s="17">
        <v>31</v>
      </c>
      <c r="AA172" s="17"/>
      <c r="AB172" s="17"/>
      <c r="AC172" s="17">
        <v>31</v>
      </c>
      <c r="AD172" s="59" t="s">
        <v>1109</v>
      </c>
      <c r="AE172" s="59" t="s">
        <v>1110</v>
      </c>
      <c r="AF172" s="17" t="s">
        <v>96</v>
      </c>
      <c r="AG172" s="17" t="s">
        <v>1111</v>
      </c>
      <c r="AH172" s="17" t="s">
        <v>1112</v>
      </c>
    </row>
    <row r="173" s="4" customFormat="1" ht="45" spans="1:34">
      <c r="A173" s="17">
        <v>165</v>
      </c>
      <c r="B173" s="17" t="s">
        <v>20</v>
      </c>
      <c r="C173" s="17" t="s">
        <v>550</v>
      </c>
      <c r="D173" s="17" t="s">
        <v>554</v>
      </c>
      <c r="E173" s="17" t="s">
        <v>1100</v>
      </c>
      <c r="F173" s="17" t="s">
        <v>7</v>
      </c>
      <c r="G173" s="17" t="s">
        <v>89</v>
      </c>
      <c r="H173" s="17" t="s">
        <v>1113</v>
      </c>
      <c r="I173" s="17" t="s">
        <v>1114</v>
      </c>
      <c r="J173" s="30" t="s">
        <v>236</v>
      </c>
      <c r="K173" s="30" t="s">
        <v>1115</v>
      </c>
      <c r="L173" s="30" t="s">
        <v>753</v>
      </c>
      <c r="M173" s="17" t="s">
        <v>74</v>
      </c>
      <c r="N173" s="17">
        <v>0.441</v>
      </c>
      <c r="O173" s="17"/>
      <c r="P173" s="17"/>
      <c r="Q173" s="17"/>
      <c r="R173" s="17"/>
      <c r="S173" s="17">
        <v>0.441</v>
      </c>
      <c r="T173" s="17" t="s">
        <v>443</v>
      </c>
      <c r="U173" s="17">
        <v>0.441</v>
      </c>
      <c r="V173" s="17">
        <v>0</v>
      </c>
      <c r="W173" s="78">
        <v>0</v>
      </c>
      <c r="X173" s="17" t="s">
        <v>1114</v>
      </c>
      <c r="Y173" s="17" t="s">
        <v>94</v>
      </c>
      <c r="Z173" s="17">
        <v>16</v>
      </c>
      <c r="AA173" s="17"/>
      <c r="AB173" s="17"/>
      <c r="AC173" s="17">
        <v>16</v>
      </c>
      <c r="AD173" s="17" t="s">
        <v>1116</v>
      </c>
      <c r="AE173" s="30" t="s">
        <v>1117</v>
      </c>
      <c r="AF173" s="17" t="s">
        <v>96</v>
      </c>
      <c r="AG173" s="30" t="s">
        <v>1118</v>
      </c>
      <c r="AH173" s="17"/>
    </row>
    <row r="174" s="4" customFormat="1" ht="33.75" spans="1:34">
      <c r="A174" s="17">
        <v>166</v>
      </c>
      <c r="B174" s="17" t="s">
        <v>20</v>
      </c>
      <c r="C174" s="17" t="s">
        <v>1119</v>
      </c>
      <c r="D174" s="17" t="s">
        <v>555</v>
      </c>
      <c r="E174" s="60" t="s">
        <v>1100</v>
      </c>
      <c r="F174" s="17" t="s">
        <v>7</v>
      </c>
      <c r="G174" s="17" t="s">
        <v>89</v>
      </c>
      <c r="H174" s="17" t="s">
        <v>1120</v>
      </c>
      <c r="I174" s="17" t="s">
        <v>1121</v>
      </c>
      <c r="J174" s="26" t="s">
        <v>952</v>
      </c>
      <c r="K174" s="26">
        <v>43525</v>
      </c>
      <c r="L174" s="26">
        <v>43709</v>
      </c>
      <c r="M174" s="17" t="s">
        <v>74</v>
      </c>
      <c r="N174" s="17">
        <v>2.1</v>
      </c>
      <c r="O174" s="17"/>
      <c r="P174" s="17"/>
      <c r="Q174" s="17"/>
      <c r="R174" s="17"/>
      <c r="S174" s="17">
        <v>1.599</v>
      </c>
      <c r="T174" s="17" t="s">
        <v>443</v>
      </c>
      <c r="U174" s="17">
        <v>1.599</v>
      </c>
      <c r="V174" s="17">
        <v>0</v>
      </c>
      <c r="W174" s="78">
        <v>0</v>
      </c>
      <c r="X174" s="17" t="s">
        <v>1122</v>
      </c>
      <c r="Y174" s="17" t="s">
        <v>602</v>
      </c>
      <c r="Z174" s="17">
        <v>16</v>
      </c>
      <c r="AA174" s="17"/>
      <c r="AB174" s="17"/>
      <c r="AC174" s="17">
        <v>16</v>
      </c>
      <c r="AD174" s="17" t="s">
        <v>1109</v>
      </c>
      <c r="AE174" s="17" t="s">
        <v>1110</v>
      </c>
      <c r="AF174" s="17" t="s">
        <v>96</v>
      </c>
      <c r="AG174" s="17" t="s">
        <v>1123</v>
      </c>
      <c r="AH174" s="17"/>
    </row>
    <row r="175" s="4" customFormat="1" ht="33.75" spans="1:34">
      <c r="A175" s="17">
        <v>167</v>
      </c>
      <c r="B175" s="17" t="s">
        <v>20</v>
      </c>
      <c r="C175" s="17" t="s">
        <v>550</v>
      </c>
      <c r="D175" s="17" t="s">
        <v>553</v>
      </c>
      <c r="E175" s="17" t="s">
        <v>1124</v>
      </c>
      <c r="F175" s="17" t="s">
        <v>8</v>
      </c>
      <c r="G175" s="17" t="s">
        <v>70</v>
      </c>
      <c r="H175" s="17" t="s">
        <v>1125</v>
      </c>
      <c r="I175" s="17" t="s">
        <v>553</v>
      </c>
      <c r="J175" s="30" t="s">
        <v>814</v>
      </c>
      <c r="K175" s="30" t="s">
        <v>1126</v>
      </c>
      <c r="L175" s="30" t="s">
        <v>753</v>
      </c>
      <c r="M175" s="17" t="s">
        <v>74</v>
      </c>
      <c r="N175" s="17">
        <v>13.095</v>
      </c>
      <c r="O175" s="17"/>
      <c r="P175" s="17"/>
      <c r="Q175" s="17"/>
      <c r="R175" s="17"/>
      <c r="S175" s="17">
        <v>13.095</v>
      </c>
      <c r="T175" s="17" t="s">
        <v>443</v>
      </c>
      <c r="U175" s="17">
        <v>13.095</v>
      </c>
      <c r="V175" s="17">
        <v>0</v>
      </c>
      <c r="W175" s="78">
        <v>0</v>
      </c>
      <c r="X175" s="17" t="s">
        <v>1127</v>
      </c>
      <c r="Y175" s="17" t="s">
        <v>76</v>
      </c>
      <c r="Z175" s="17">
        <v>1260</v>
      </c>
      <c r="AA175" s="82"/>
      <c r="AB175" s="82"/>
      <c r="AC175" s="17">
        <v>1260</v>
      </c>
      <c r="AD175" s="17" t="s">
        <v>203</v>
      </c>
      <c r="AE175" s="59" t="s">
        <v>1098</v>
      </c>
      <c r="AF175" s="17" t="s">
        <v>203</v>
      </c>
      <c r="AG175" s="30" t="s">
        <v>1128</v>
      </c>
      <c r="AH175" s="82"/>
    </row>
    <row r="176" s="4" customFormat="1" ht="45" spans="1:34">
      <c r="A176" s="17">
        <v>168</v>
      </c>
      <c r="B176" s="17" t="s">
        <v>20</v>
      </c>
      <c r="C176" s="20" t="s">
        <v>458</v>
      </c>
      <c r="D176" s="20" t="s">
        <v>565</v>
      </c>
      <c r="E176" s="18" t="s">
        <v>1129</v>
      </c>
      <c r="F176" s="18" t="s">
        <v>10</v>
      </c>
      <c r="G176" s="18" t="s">
        <v>108</v>
      </c>
      <c r="H176" s="18" t="s">
        <v>1130</v>
      </c>
      <c r="I176" s="18" t="s">
        <v>1131</v>
      </c>
      <c r="J176" s="18" t="s">
        <v>1132</v>
      </c>
      <c r="K176" s="27">
        <v>43525</v>
      </c>
      <c r="L176" s="27">
        <v>43707</v>
      </c>
      <c r="M176" s="40" t="s">
        <v>135</v>
      </c>
      <c r="N176" s="18">
        <v>10</v>
      </c>
      <c r="O176" s="18"/>
      <c r="P176" s="18"/>
      <c r="Q176" s="20"/>
      <c r="R176" s="20"/>
      <c r="S176" s="20">
        <v>10</v>
      </c>
      <c r="T176" s="20" t="s">
        <v>598</v>
      </c>
      <c r="U176" s="20">
        <v>10</v>
      </c>
      <c r="V176" s="20">
        <v>0</v>
      </c>
      <c r="W176" s="34">
        <v>0</v>
      </c>
      <c r="X176" s="20" t="s">
        <v>1133</v>
      </c>
      <c r="Y176" s="20" t="s">
        <v>76</v>
      </c>
      <c r="Z176" s="20">
        <v>2415</v>
      </c>
      <c r="AA176" s="20"/>
      <c r="AB176" s="20"/>
      <c r="AC176" s="20">
        <v>2415</v>
      </c>
      <c r="AD176" s="18" t="s">
        <v>1134</v>
      </c>
      <c r="AE176" s="18" t="s">
        <v>580</v>
      </c>
      <c r="AF176" s="18"/>
      <c r="AG176" s="18"/>
      <c r="AH176" s="18"/>
    </row>
    <row r="177" s="4" customFormat="1" ht="45" spans="1:34">
      <c r="A177" s="17">
        <v>169</v>
      </c>
      <c r="B177" s="17" t="s">
        <v>20</v>
      </c>
      <c r="C177" s="20" t="s">
        <v>458</v>
      </c>
      <c r="D177" s="20" t="s">
        <v>565</v>
      </c>
      <c r="E177" s="40" t="s">
        <v>1135</v>
      </c>
      <c r="F177" s="40" t="s">
        <v>8</v>
      </c>
      <c r="G177" s="40" t="s">
        <v>70</v>
      </c>
      <c r="H177" s="40" t="s">
        <v>1136</v>
      </c>
      <c r="I177" s="18" t="s">
        <v>1131</v>
      </c>
      <c r="J177" s="18" t="s">
        <v>1137</v>
      </c>
      <c r="K177" s="27">
        <v>43617</v>
      </c>
      <c r="L177" s="27">
        <v>43768</v>
      </c>
      <c r="M177" s="40" t="s">
        <v>135</v>
      </c>
      <c r="N177" s="18">
        <v>25</v>
      </c>
      <c r="O177" s="18"/>
      <c r="P177" s="18"/>
      <c r="Q177" s="20"/>
      <c r="R177" s="20"/>
      <c r="S177" s="20">
        <v>25</v>
      </c>
      <c r="T177" s="20" t="s">
        <v>598</v>
      </c>
      <c r="U177" s="20">
        <v>25</v>
      </c>
      <c r="V177" s="20">
        <v>0</v>
      </c>
      <c r="W177" s="34">
        <v>0</v>
      </c>
      <c r="X177" s="20" t="s">
        <v>1133</v>
      </c>
      <c r="Y177" s="20" t="s">
        <v>76</v>
      </c>
      <c r="Z177" s="20">
        <v>2415</v>
      </c>
      <c r="AA177" s="20"/>
      <c r="AB177" s="20"/>
      <c r="AC177" s="20">
        <v>2415</v>
      </c>
      <c r="AD177" s="40" t="s">
        <v>1138</v>
      </c>
      <c r="AE177" s="40" t="s">
        <v>1139</v>
      </c>
      <c r="AF177" s="18"/>
      <c r="AG177" s="18"/>
      <c r="AH177" s="18"/>
    </row>
    <row r="178" s="4" customFormat="1" ht="45" spans="1:34">
      <c r="A178" s="17">
        <v>170</v>
      </c>
      <c r="B178" s="17" t="s">
        <v>20</v>
      </c>
      <c r="C178" s="20" t="s">
        <v>458</v>
      </c>
      <c r="D178" s="17" t="s">
        <v>559</v>
      </c>
      <c r="E178" s="17" t="s">
        <v>1140</v>
      </c>
      <c r="F178" s="17" t="s">
        <v>7</v>
      </c>
      <c r="G178" s="17" t="s">
        <v>807</v>
      </c>
      <c r="H178" s="17" t="s">
        <v>1141</v>
      </c>
      <c r="I178" s="17" t="s">
        <v>1142</v>
      </c>
      <c r="J178" s="17" t="s">
        <v>442</v>
      </c>
      <c r="K178" s="26">
        <v>43497</v>
      </c>
      <c r="L178" s="26">
        <v>43497</v>
      </c>
      <c r="M178" s="17" t="s">
        <v>1143</v>
      </c>
      <c r="N178" s="17">
        <v>0.015296</v>
      </c>
      <c r="O178" s="17"/>
      <c r="P178" s="17"/>
      <c r="Q178" s="17"/>
      <c r="R178" s="17"/>
      <c r="S178" s="17">
        <v>0.015296</v>
      </c>
      <c r="T178" s="17" t="s">
        <v>75</v>
      </c>
      <c r="U178" s="17">
        <v>0.015296</v>
      </c>
      <c r="V178" s="17">
        <v>0.015296</v>
      </c>
      <c r="W178" s="34">
        <v>1</v>
      </c>
      <c r="X178" s="17" t="s">
        <v>1144</v>
      </c>
      <c r="Y178" s="17" t="s">
        <v>94</v>
      </c>
      <c r="Z178" s="17">
        <v>2</v>
      </c>
      <c r="AA178" s="17"/>
      <c r="AB178" s="17"/>
      <c r="AC178" s="17">
        <v>2</v>
      </c>
      <c r="AD178" s="17" t="s">
        <v>1145</v>
      </c>
      <c r="AE178" s="17" t="s">
        <v>580</v>
      </c>
      <c r="AF178" s="17" t="s">
        <v>96</v>
      </c>
      <c r="AG178" s="17"/>
      <c r="AH178" s="17"/>
    </row>
    <row r="179" s="4" customFormat="1" ht="22.5" spans="1:34">
      <c r="A179" s="17">
        <v>171</v>
      </c>
      <c r="B179" s="17" t="s">
        <v>20</v>
      </c>
      <c r="C179" s="20" t="s">
        <v>458</v>
      </c>
      <c r="D179" s="17" t="s">
        <v>559</v>
      </c>
      <c r="E179" s="17" t="s">
        <v>661</v>
      </c>
      <c r="F179" s="17" t="s">
        <v>10</v>
      </c>
      <c r="G179" s="17" t="s">
        <v>70</v>
      </c>
      <c r="H179" s="17" t="s">
        <v>1146</v>
      </c>
      <c r="I179" s="17" t="s">
        <v>1142</v>
      </c>
      <c r="J179" s="17" t="s">
        <v>1147</v>
      </c>
      <c r="K179" s="26">
        <v>43497</v>
      </c>
      <c r="L179" s="26">
        <v>43525</v>
      </c>
      <c r="M179" s="17" t="s">
        <v>1148</v>
      </c>
      <c r="N179" s="21">
        <v>0.832</v>
      </c>
      <c r="O179" s="21"/>
      <c r="P179" s="21"/>
      <c r="Q179" s="17"/>
      <c r="R179" s="17"/>
      <c r="S179" s="21">
        <v>0.832</v>
      </c>
      <c r="T179" s="17" t="s">
        <v>75</v>
      </c>
      <c r="U179" s="21">
        <v>0.832</v>
      </c>
      <c r="V179" s="21">
        <v>0.832</v>
      </c>
      <c r="W179" s="79">
        <v>1</v>
      </c>
      <c r="X179" s="17" t="s">
        <v>1144</v>
      </c>
      <c r="Y179" s="17" t="s">
        <v>124</v>
      </c>
      <c r="Z179" s="17">
        <v>79</v>
      </c>
      <c r="AA179" s="17"/>
      <c r="AB179" s="17"/>
      <c r="AC179" s="17">
        <v>79</v>
      </c>
      <c r="AD179" s="17" t="s">
        <v>1149</v>
      </c>
      <c r="AE179" s="17" t="s">
        <v>1009</v>
      </c>
      <c r="AF179" s="17"/>
      <c r="AG179" s="17"/>
      <c r="AH179" s="17"/>
    </row>
    <row r="180" s="4" customFormat="1" ht="22.5" spans="1:34">
      <c r="A180" s="17">
        <v>172</v>
      </c>
      <c r="B180" s="17" t="s">
        <v>20</v>
      </c>
      <c r="C180" s="20" t="s">
        <v>458</v>
      </c>
      <c r="D180" s="17" t="s">
        <v>559</v>
      </c>
      <c r="E180" s="17" t="s">
        <v>661</v>
      </c>
      <c r="F180" s="17" t="s">
        <v>10</v>
      </c>
      <c r="G180" s="17" t="s">
        <v>70</v>
      </c>
      <c r="H180" s="17" t="s">
        <v>1150</v>
      </c>
      <c r="I180" s="17" t="s">
        <v>1142</v>
      </c>
      <c r="J180" s="17" t="s">
        <v>1147</v>
      </c>
      <c r="K180" s="26">
        <v>43497</v>
      </c>
      <c r="L180" s="26">
        <v>43525</v>
      </c>
      <c r="M180" s="17" t="s">
        <v>1151</v>
      </c>
      <c r="N180" s="21">
        <v>1.28</v>
      </c>
      <c r="O180" s="21"/>
      <c r="P180" s="21"/>
      <c r="Q180" s="17"/>
      <c r="R180" s="17"/>
      <c r="S180" s="21">
        <v>1.28</v>
      </c>
      <c r="T180" s="17" t="s">
        <v>75</v>
      </c>
      <c r="U180" s="21">
        <v>1.28</v>
      </c>
      <c r="V180" s="21">
        <v>1.28</v>
      </c>
      <c r="W180" s="79">
        <v>1</v>
      </c>
      <c r="X180" s="17" t="s">
        <v>1144</v>
      </c>
      <c r="Y180" s="17" t="s">
        <v>124</v>
      </c>
      <c r="Z180" s="17">
        <v>79</v>
      </c>
      <c r="AA180" s="17"/>
      <c r="AB180" s="17"/>
      <c r="AC180" s="17">
        <v>79</v>
      </c>
      <c r="AD180" s="17" t="s">
        <v>1149</v>
      </c>
      <c r="AE180" s="17" t="s">
        <v>1009</v>
      </c>
      <c r="AF180" s="17"/>
      <c r="AG180" s="17"/>
      <c r="AH180" s="17"/>
    </row>
    <row r="181" s="4" customFormat="1" ht="22.5" spans="1:34">
      <c r="A181" s="17">
        <v>173</v>
      </c>
      <c r="B181" s="17" t="s">
        <v>20</v>
      </c>
      <c r="C181" s="20" t="s">
        <v>458</v>
      </c>
      <c r="D181" s="17" t="s">
        <v>559</v>
      </c>
      <c r="E181" s="17" t="s">
        <v>1152</v>
      </c>
      <c r="F181" s="17" t="s">
        <v>10</v>
      </c>
      <c r="G181" s="17" t="s">
        <v>70</v>
      </c>
      <c r="H181" s="17" t="s">
        <v>1153</v>
      </c>
      <c r="I181" s="17" t="s">
        <v>1142</v>
      </c>
      <c r="J181" s="17" t="s">
        <v>1147</v>
      </c>
      <c r="K181" s="26">
        <v>43497</v>
      </c>
      <c r="L181" s="26">
        <v>43525</v>
      </c>
      <c r="M181" s="17" t="s">
        <v>1148</v>
      </c>
      <c r="N181" s="21">
        <v>0.759</v>
      </c>
      <c r="O181" s="21"/>
      <c r="P181" s="21"/>
      <c r="Q181" s="17"/>
      <c r="R181" s="17"/>
      <c r="S181" s="21">
        <v>0.759</v>
      </c>
      <c r="T181" s="17" t="s">
        <v>75</v>
      </c>
      <c r="U181" s="21">
        <v>0.759</v>
      </c>
      <c r="V181" s="21">
        <v>0.759</v>
      </c>
      <c r="W181" s="79">
        <v>1</v>
      </c>
      <c r="X181" s="17" t="s">
        <v>1144</v>
      </c>
      <c r="Y181" s="17" t="s">
        <v>602</v>
      </c>
      <c r="Z181" s="17">
        <v>46</v>
      </c>
      <c r="AA181" s="17"/>
      <c r="AB181" s="17"/>
      <c r="AC181" s="17">
        <v>46</v>
      </c>
      <c r="AD181" s="17" t="s">
        <v>1145</v>
      </c>
      <c r="AE181" s="17" t="s">
        <v>1009</v>
      </c>
      <c r="AF181" s="17" t="s">
        <v>96</v>
      </c>
      <c r="AG181" s="17"/>
      <c r="AH181" s="17"/>
    </row>
    <row r="182" s="4" customFormat="1" ht="45" spans="1:34">
      <c r="A182" s="17">
        <v>174</v>
      </c>
      <c r="B182" s="17" t="s">
        <v>20</v>
      </c>
      <c r="C182" s="20" t="s">
        <v>458</v>
      </c>
      <c r="D182" s="17" t="s">
        <v>559</v>
      </c>
      <c r="E182" s="17" t="s">
        <v>1154</v>
      </c>
      <c r="F182" s="17" t="s">
        <v>7</v>
      </c>
      <c r="G182" s="17" t="s">
        <v>807</v>
      </c>
      <c r="H182" s="17" t="s">
        <v>1155</v>
      </c>
      <c r="I182" s="17" t="s">
        <v>1142</v>
      </c>
      <c r="J182" s="17" t="s">
        <v>1156</v>
      </c>
      <c r="K182" s="74">
        <v>43525</v>
      </c>
      <c r="L182" s="74">
        <v>43678</v>
      </c>
      <c r="M182" s="17" t="s">
        <v>74</v>
      </c>
      <c r="N182" s="21">
        <v>2.185</v>
      </c>
      <c r="O182" s="21"/>
      <c r="P182" s="21"/>
      <c r="Q182" s="17"/>
      <c r="R182" s="17"/>
      <c r="S182" s="17">
        <v>2.185</v>
      </c>
      <c r="T182" s="17" t="s">
        <v>598</v>
      </c>
      <c r="U182" s="21">
        <v>2.185</v>
      </c>
      <c r="V182" s="21">
        <v>0</v>
      </c>
      <c r="W182" s="79">
        <v>0</v>
      </c>
      <c r="X182" s="17" t="s">
        <v>1144</v>
      </c>
      <c r="Y182" s="17" t="s">
        <v>124</v>
      </c>
      <c r="Z182" s="17">
        <v>37</v>
      </c>
      <c r="AA182" s="17"/>
      <c r="AB182" s="17"/>
      <c r="AC182" s="17">
        <v>37</v>
      </c>
      <c r="AD182" s="17" t="s">
        <v>1145</v>
      </c>
      <c r="AE182" s="17" t="s">
        <v>580</v>
      </c>
      <c r="AF182" s="17" t="s">
        <v>96</v>
      </c>
      <c r="AG182" s="17"/>
      <c r="AH182" s="17"/>
    </row>
    <row r="183" s="4" customFormat="1" ht="45" spans="1:34">
      <c r="A183" s="17">
        <v>175</v>
      </c>
      <c r="B183" s="17" t="s">
        <v>20</v>
      </c>
      <c r="C183" s="20" t="s">
        <v>458</v>
      </c>
      <c r="D183" s="17" t="s">
        <v>559</v>
      </c>
      <c r="E183" s="17" t="s">
        <v>1157</v>
      </c>
      <c r="F183" s="17" t="s">
        <v>10</v>
      </c>
      <c r="G183" s="17" t="s">
        <v>70</v>
      </c>
      <c r="H183" s="17" t="s">
        <v>1158</v>
      </c>
      <c r="I183" s="17" t="s">
        <v>1142</v>
      </c>
      <c r="J183" s="17" t="s">
        <v>1156</v>
      </c>
      <c r="K183" s="74">
        <v>43525</v>
      </c>
      <c r="L183" s="74">
        <v>43678</v>
      </c>
      <c r="M183" s="17" t="s">
        <v>74</v>
      </c>
      <c r="N183" s="21">
        <v>0.3</v>
      </c>
      <c r="O183" s="21"/>
      <c r="P183" s="21"/>
      <c r="Q183" s="17"/>
      <c r="R183" s="17"/>
      <c r="S183" s="17">
        <v>0.3</v>
      </c>
      <c r="T183" s="17" t="s">
        <v>598</v>
      </c>
      <c r="U183" s="21">
        <v>0.3</v>
      </c>
      <c r="V183" s="21">
        <v>0</v>
      </c>
      <c r="W183" s="79">
        <v>0</v>
      </c>
      <c r="X183" s="17" t="s">
        <v>1144</v>
      </c>
      <c r="Y183" s="17" t="s">
        <v>602</v>
      </c>
      <c r="Z183" s="17">
        <v>3</v>
      </c>
      <c r="AA183" s="17"/>
      <c r="AB183" s="17"/>
      <c r="AC183" s="17">
        <v>3</v>
      </c>
      <c r="AD183" s="17" t="s">
        <v>1159</v>
      </c>
      <c r="AE183" s="17" t="s">
        <v>580</v>
      </c>
      <c r="AF183" s="17"/>
      <c r="AG183" s="17"/>
      <c r="AH183" s="17"/>
    </row>
    <row r="184" s="4" customFormat="1" ht="45" spans="1:34">
      <c r="A184" s="17">
        <v>176</v>
      </c>
      <c r="B184" s="17" t="s">
        <v>20</v>
      </c>
      <c r="C184" s="20" t="s">
        <v>458</v>
      </c>
      <c r="D184" s="17" t="s">
        <v>559</v>
      </c>
      <c r="E184" s="17" t="s">
        <v>1154</v>
      </c>
      <c r="F184" s="17" t="s">
        <v>7</v>
      </c>
      <c r="G184" s="17" t="s">
        <v>70</v>
      </c>
      <c r="H184" s="17" t="s">
        <v>1160</v>
      </c>
      <c r="I184" s="17" t="s">
        <v>1142</v>
      </c>
      <c r="J184" s="17" t="s">
        <v>1156</v>
      </c>
      <c r="K184" s="74">
        <v>43525</v>
      </c>
      <c r="L184" s="74">
        <v>43678</v>
      </c>
      <c r="M184" s="17" t="s">
        <v>74</v>
      </c>
      <c r="N184" s="17">
        <v>0.807</v>
      </c>
      <c r="O184" s="17"/>
      <c r="P184" s="17"/>
      <c r="Q184" s="17"/>
      <c r="R184" s="17"/>
      <c r="S184" s="17">
        <v>0.807</v>
      </c>
      <c r="T184" s="17" t="s">
        <v>598</v>
      </c>
      <c r="U184" s="17">
        <v>0.807</v>
      </c>
      <c r="V184" s="17">
        <v>0</v>
      </c>
      <c r="W184" s="79">
        <v>0</v>
      </c>
      <c r="X184" s="17" t="s">
        <v>1144</v>
      </c>
      <c r="Y184" s="17" t="s">
        <v>602</v>
      </c>
      <c r="Z184" s="17">
        <v>37</v>
      </c>
      <c r="AA184" s="17"/>
      <c r="AB184" s="17"/>
      <c r="AC184" s="17">
        <v>37</v>
      </c>
      <c r="AD184" s="17" t="s">
        <v>1145</v>
      </c>
      <c r="AE184" s="17" t="s">
        <v>580</v>
      </c>
      <c r="AF184" s="17" t="s">
        <v>96</v>
      </c>
      <c r="AG184" s="17"/>
      <c r="AH184" s="17"/>
    </row>
    <row r="185" s="4" customFormat="1" ht="22.5" spans="1:34">
      <c r="A185" s="17">
        <v>177</v>
      </c>
      <c r="B185" s="17" t="s">
        <v>20</v>
      </c>
      <c r="C185" s="20" t="s">
        <v>458</v>
      </c>
      <c r="D185" s="17" t="s">
        <v>568</v>
      </c>
      <c r="E185" s="17" t="s">
        <v>1161</v>
      </c>
      <c r="F185" s="17" t="s">
        <v>10</v>
      </c>
      <c r="G185" s="61" t="s">
        <v>70</v>
      </c>
      <c r="H185" s="17" t="s">
        <v>1161</v>
      </c>
      <c r="I185" s="17" t="s">
        <v>1162</v>
      </c>
      <c r="J185" s="17" t="s">
        <v>1163</v>
      </c>
      <c r="K185" s="75">
        <v>43482</v>
      </c>
      <c r="L185" s="75">
        <v>43483</v>
      </c>
      <c r="M185" s="17" t="s">
        <v>135</v>
      </c>
      <c r="N185" s="17">
        <v>1.63</v>
      </c>
      <c r="O185" s="17"/>
      <c r="P185" s="17"/>
      <c r="Q185" s="17"/>
      <c r="R185" s="17"/>
      <c r="S185" s="17">
        <v>1.63</v>
      </c>
      <c r="T185" s="17" t="s">
        <v>75</v>
      </c>
      <c r="U185" s="17">
        <v>1.63</v>
      </c>
      <c r="V185" s="17">
        <v>1.63</v>
      </c>
      <c r="W185" s="34">
        <v>1</v>
      </c>
      <c r="X185" s="17" t="s">
        <v>1164</v>
      </c>
      <c r="Y185" s="17" t="s">
        <v>124</v>
      </c>
      <c r="Z185" s="17">
        <v>151</v>
      </c>
      <c r="AA185" s="54"/>
      <c r="AB185" s="54"/>
      <c r="AC185" s="17">
        <v>151</v>
      </c>
      <c r="AD185" s="17" t="s">
        <v>660</v>
      </c>
      <c r="AE185" s="17" t="s">
        <v>1165</v>
      </c>
      <c r="AF185" s="17"/>
      <c r="AG185" s="17" t="s">
        <v>1166</v>
      </c>
      <c r="AH185" s="54"/>
    </row>
    <row r="186" s="4" customFormat="1" ht="22.5" spans="1:34">
      <c r="A186" s="17">
        <v>178</v>
      </c>
      <c r="B186" s="17" t="s">
        <v>20</v>
      </c>
      <c r="C186" s="20" t="s">
        <v>458</v>
      </c>
      <c r="D186" s="17" t="s">
        <v>568</v>
      </c>
      <c r="E186" s="17" t="s">
        <v>661</v>
      </c>
      <c r="F186" s="17" t="s">
        <v>10</v>
      </c>
      <c r="G186" s="61" t="s">
        <v>70</v>
      </c>
      <c r="H186" s="17" t="s">
        <v>1167</v>
      </c>
      <c r="I186" s="17" t="s">
        <v>1162</v>
      </c>
      <c r="J186" s="75" t="s">
        <v>578</v>
      </c>
      <c r="K186" s="30" t="s">
        <v>748</v>
      </c>
      <c r="L186" s="30" t="s">
        <v>748</v>
      </c>
      <c r="M186" s="17" t="s">
        <v>135</v>
      </c>
      <c r="N186" s="17">
        <v>1.632</v>
      </c>
      <c r="O186" s="17"/>
      <c r="P186" s="17"/>
      <c r="Q186" s="17"/>
      <c r="R186" s="17"/>
      <c r="S186" s="17">
        <v>1.632</v>
      </c>
      <c r="T186" s="17" t="s">
        <v>75</v>
      </c>
      <c r="U186" s="17">
        <v>1.632</v>
      </c>
      <c r="V186" s="17">
        <v>1.632</v>
      </c>
      <c r="W186" s="34">
        <v>1</v>
      </c>
      <c r="X186" s="17" t="s">
        <v>1164</v>
      </c>
      <c r="Y186" s="17" t="s">
        <v>124</v>
      </c>
      <c r="Z186" s="17">
        <v>151</v>
      </c>
      <c r="AA186" s="54"/>
      <c r="AB186" s="54"/>
      <c r="AC186" s="17">
        <v>151</v>
      </c>
      <c r="AD186" s="17" t="s">
        <v>660</v>
      </c>
      <c r="AE186" s="17" t="s">
        <v>1165</v>
      </c>
      <c r="AF186" s="17"/>
      <c r="AG186" s="17" t="s">
        <v>1166</v>
      </c>
      <c r="AH186" s="54"/>
    </row>
    <row r="187" s="4" customFormat="1" ht="22.5" spans="1:34">
      <c r="A187" s="17">
        <v>179</v>
      </c>
      <c r="B187" s="17" t="s">
        <v>20</v>
      </c>
      <c r="C187" s="20" t="s">
        <v>458</v>
      </c>
      <c r="D187" s="17" t="s">
        <v>568</v>
      </c>
      <c r="E187" s="17" t="s">
        <v>113</v>
      </c>
      <c r="F187" s="17" t="s">
        <v>8</v>
      </c>
      <c r="G187" s="61" t="s">
        <v>70</v>
      </c>
      <c r="H187" s="17" t="s">
        <v>843</v>
      </c>
      <c r="I187" s="17" t="s">
        <v>1162</v>
      </c>
      <c r="J187" s="17" t="s">
        <v>1107</v>
      </c>
      <c r="K187" s="75">
        <v>43556</v>
      </c>
      <c r="L187" s="75">
        <v>43830</v>
      </c>
      <c r="M187" s="17" t="s">
        <v>74</v>
      </c>
      <c r="N187" s="17">
        <v>20</v>
      </c>
      <c r="O187" s="17"/>
      <c r="P187" s="17"/>
      <c r="Q187" s="17"/>
      <c r="R187" s="17"/>
      <c r="S187" s="17">
        <v>20</v>
      </c>
      <c r="T187" s="17" t="s">
        <v>75</v>
      </c>
      <c r="U187" s="17">
        <v>19.8</v>
      </c>
      <c r="V187" s="17">
        <v>19.8</v>
      </c>
      <c r="W187" s="34">
        <v>1</v>
      </c>
      <c r="X187" s="17" t="s">
        <v>1164</v>
      </c>
      <c r="Y187" s="17" t="s">
        <v>76</v>
      </c>
      <c r="Z187" s="17">
        <v>3176</v>
      </c>
      <c r="AA187" s="54"/>
      <c r="AB187" s="54"/>
      <c r="AC187" s="17">
        <v>3176</v>
      </c>
      <c r="AD187" s="17" t="s">
        <v>1168</v>
      </c>
      <c r="AE187" s="17" t="s">
        <v>580</v>
      </c>
      <c r="AF187" s="17"/>
      <c r="AG187" s="17" t="s">
        <v>1166</v>
      </c>
      <c r="AH187" s="54"/>
    </row>
    <row r="188" s="4" customFormat="1" ht="45" spans="1:34">
      <c r="A188" s="17">
        <v>180</v>
      </c>
      <c r="B188" s="17" t="s">
        <v>20</v>
      </c>
      <c r="C188" s="20" t="s">
        <v>458</v>
      </c>
      <c r="D188" s="17" t="s">
        <v>568</v>
      </c>
      <c r="E188" s="17" t="s">
        <v>1169</v>
      </c>
      <c r="F188" s="17" t="s">
        <v>10</v>
      </c>
      <c r="G188" s="61" t="s">
        <v>70</v>
      </c>
      <c r="H188" s="17" t="s">
        <v>1170</v>
      </c>
      <c r="I188" s="17" t="s">
        <v>1171</v>
      </c>
      <c r="J188" s="17" t="s">
        <v>1172</v>
      </c>
      <c r="K188" s="75">
        <v>43525</v>
      </c>
      <c r="L188" s="75">
        <v>43586</v>
      </c>
      <c r="M188" s="17" t="s">
        <v>74</v>
      </c>
      <c r="N188" s="17">
        <v>1.462</v>
      </c>
      <c r="O188" s="17"/>
      <c r="P188" s="17"/>
      <c r="Q188" s="17" t="s">
        <v>135</v>
      </c>
      <c r="R188" s="17">
        <v>0.3355</v>
      </c>
      <c r="S188" s="17">
        <v>1.7975</v>
      </c>
      <c r="T188" s="17" t="s">
        <v>75</v>
      </c>
      <c r="U188" s="17">
        <v>1.7975</v>
      </c>
      <c r="V188" s="17">
        <v>1.7975</v>
      </c>
      <c r="W188" s="34">
        <v>1</v>
      </c>
      <c r="X188" s="17" t="s">
        <v>1164</v>
      </c>
      <c r="Y188" s="17" t="s">
        <v>94</v>
      </c>
      <c r="Z188" s="17">
        <v>3</v>
      </c>
      <c r="AA188" s="54"/>
      <c r="AB188" s="54"/>
      <c r="AC188" s="17">
        <v>3</v>
      </c>
      <c r="AD188" s="17" t="s">
        <v>1173</v>
      </c>
      <c r="AE188" s="17" t="s">
        <v>580</v>
      </c>
      <c r="AF188" s="17"/>
      <c r="AG188" s="17"/>
      <c r="AH188" s="54"/>
    </row>
    <row r="189" s="4" customFormat="1" ht="45" spans="1:34">
      <c r="A189" s="17">
        <v>181</v>
      </c>
      <c r="B189" s="17" t="s">
        <v>20</v>
      </c>
      <c r="C189" s="20" t="s">
        <v>458</v>
      </c>
      <c r="D189" s="17" t="s">
        <v>568</v>
      </c>
      <c r="E189" s="17" t="s">
        <v>1174</v>
      </c>
      <c r="F189" s="17" t="s">
        <v>10</v>
      </c>
      <c r="G189" s="61" t="s">
        <v>70</v>
      </c>
      <c r="H189" s="17" t="s">
        <v>1175</v>
      </c>
      <c r="I189" s="17" t="s">
        <v>1176</v>
      </c>
      <c r="J189" s="26" t="s">
        <v>1006</v>
      </c>
      <c r="K189" s="75">
        <v>43586</v>
      </c>
      <c r="L189" s="75">
        <v>43616</v>
      </c>
      <c r="M189" s="17" t="s">
        <v>135</v>
      </c>
      <c r="N189" s="17">
        <v>0.3</v>
      </c>
      <c r="O189" s="17"/>
      <c r="P189" s="17"/>
      <c r="Q189" s="17"/>
      <c r="R189" s="17"/>
      <c r="S189" s="17">
        <v>0.3</v>
      </c>
      <c r="T189" s="17" t="s">
        <v>75</v>
      </c>
      <c r="U189" s="17">
        <v>0.3</v>
      </c>
      <c r="V189" s="17">
        <v>0.3</v>
      </c>
      <c r="W189" s="34">
        <v>1</v>
      </c>
      <c r="X189" s="17" t="s">
        <v>1164</v>
      </c>
      <c r="Y189" s="17" t="s">
        <v>772</v>
      </c>
      <c r="Z189" s="17">
        <v>2</v>
      </c>
      <c r="AA189" s="54"/>
      <c r="AB189" s="54"/>
      <c r="AC189" s="17">
        <v>2</v>
      </c>
      <c r="AD189" s="17" t="s">
        <v>1173</v>
      </c>
      <c r="AE189" s="17" t="s">
        <v>580</v>
      </c>
      <c r="AF189" s="17"/>
      <c r="AG189" s="17"/>
      <c r="AH189" s="54"/>
    </row>
    <row r="190" s="4" customFormat="1" ht="22.5" spans="1:34">
      <c r="A190" s="17">
        <v>182</v>
      </c>
      <c r="B190" s="17" t="s">
        <v>20</v>
      </c>
      <c r="C190" s="20" t="s">
        <v>458</v>
      </c>
      <c r="D190" s="17" t="s">
        <v>568</v>
      </c>
      <c r="E190" s="17" t="s">
        <v>1177</v>
      </c>
      <c r="F190" s="17" t="s">
        <v>8</v>
      </c>
      <c r="G190" s="61" t="s">
        <v>70</v>
      </c>
      <c r="H190" s="17" t="s">
        <v>1178</v>
      </c>
      <c r="I190" s="17" t="s">
        <v>1179</v>
      </c>
      <c r="J190" s="17" t="s">
        <v>960</v>
      </c>
      <c r="K190" s="75">
        <v>43586</v>
      </c>
      <c r="L190" s="75">
        <v>43677</v>
      </c>
      <c r="M190" s="17" t="s">
        <v>135</v>
      </c>
      <c r="N190" s="17">
        <v>2.5</v>
      </c>
      <c r="O190" s="17"/>
      <c r="P190" s="17"/>
      <c r="Q190" s="17"/>
      <c r="R190" s="17"/>
      <c r="S190" s="17">
        <v>2.5</v>
      </c>
      <c r="T190" s="17" t="s">
        <v>360</v>
      </c>
      <c r="U190" s="17">
        <v>2.5</v>
      </c>
      <c r="V190" s="17">
        <v>0</v>
      </c>
      <c r="W190" s="34">
        <v>0</v>
      </c>
      <c r="X190" s="17" t="s">
        <v>1164</v>
      </c>
      <c r="Y190" s="17" t="s">
        <v>84</v>
      </c>
      <c r="Z190" s="17">
        <v>1104</v>
      </c>
      <c r="AA190" s="54"/>
      <c r="AB190" s="54"/>
      <c r="AC190" s="17">
        <v>1104</v>
      </c>
      <c r="AD190" s="17" t="s">
        <v>1180</v>
      </c>
      <c r="AE190" s="17" t="s">
        <v>580</v>
      </c>
      <c r="AF190" s="17"/>
      <c r="AG190" s="17" t="s">
        <v>1181</v>
      </c>
      <c r="AH190" s="54"/>
    </row>
    <row r="191" s="4" customFormat="1" ht="22.5" spans="1:34">
      <c r="A191" s="17">
        <v>183</v>
      </c>
      <c r="B191" s="17" t="s">
        <v>20</v>
      </c>
      <c r="C191" s="20" t="s">
        <v>458</v>
      </c>
      <c r="D191" s="17" t="s">
        <v>568</v>
      </c>
      <c r="E191" s="17" t="s">
        <v>1182</v>
      </c>
      <c r="F191" s="17" t="s">
        <v>8</v>
      </c>
      <c r="G191" s="61" t="s">
        <v>70</v>
      </c>
      <c r="H191" s="17" t="s">
        <v>1183</v>
      </c>
      <c r="I191" s="17" t="s">
        <v>1184</v>
      </c>
      <c r="J191" s="17" t="s">
        <v>960</v>
      </c>
      <c r="K191" s="75">
        <v>43586</v>
      </c>
      <c r="L191" s="75">
        <v>43677</v>
      </c>
      <c r="M191" s="17" t="s">
        <v>135</v>
      </c>
      <c r="N191" s="17">
        <v>0.8</v>
      </c>
      <c r="O191" s="17"/>
      <c r="P191" s="17"/>
      <c r="Q191" s="17"/>
      <c r="R191" s="17"/>
      <c r="S191" s="17">
        <v>0.8</v>
      </c>
      <c r="T191" s="17" t="s">
        <v>360</v>
      </c>
      <c r="U191" s="17">
        <v>0.8</v>
      </c>
      <c r="V191" s="17">
        <v>0</v>
      </c>
      <c r="W191" s="34">
        <v>0</v>
      </c>
      <c r="X191" s="17" t="s">
        <v>1164</v>
      </c>
      <c r="Y191" s="17" t="s">
        <v>84</v>
      </c>
      <c r="Z191" s="17">
        <v>35</v>
      </c>
      <c r="AA191" s="54"/>
      <c r="AB191" s="54"/>
      <c r="AC191" s="17">
        <v>176</v>
      </c>
      <c r="AD191" s="17" t="s">
        <v>1180</v>
      </c>
      <c r="AE191" s="17" t="s">
        <v>580</v>
      </c>
      <c r="AF191" s="17"/>
      <c r="AG191" s="17" t="s">
        <v>1185</v>
      </c>
      <c r="AH191" s="54"/>
    </row>
    <row r="192" s="4" customFormat="1" ht="22.5" spans="1:34">
      <c r="A192" s="17">
        <v>184</v>
      </c>
      <c r="B192" s="17" t="s">
        <v>20</v>
      </c>
      <c r="C192" s="20" t="s">
        <v>458</v>
      </c>
      <c r="D192" s="17" t="s">
        <v>569</v>
      </c>
      <c r="E192" s="17" t="s">
        <v>835</v>
      </c>
      <c r="F192" s="17" t="s">
        <v>10</v>
      </c>
      <c r="G192" s="17" t="s">
        <v>70</v>
      </c>
      <c r="H192" s="17" t="s">
        <v>1186</v>
      </c>
      <c r="I192" s="17" t="s">
        <v>1187</v>
      </c>
      <c r="J192" s="26" t="s">
        <v>663</v>
      </c>
      <c r="K192" s="30" t="s">
        <v>711</v>
      </c>
      <c r="L192" s="30" t="s">
        <v>711</v>
      </c>
      <c r="M192" s="17" t="s">
        <v>135</v>
      </c>
      <c r="N192" s="17">
        <v>0.51</v>
      </c>
      <c r="O192" s="17"/>
      <c r="P192" s="17"/>
      <c r="Q192" s="17"/>
      <c r="R192" s="17"/>
      <c r="S192" s="17">
        <v>0.51</v>
      </c>
      <c r="T192" s="17" t="s">
        <v>75</v>
      </c>
      <c r="U192" s="17">
        <v>0.51</v>
      </c>
      <c r="V192" s="17">
        <v>0.51</v>
      </c>
      <c r="W192" s="34">
        <v>1</v>
      </c>
      <c r="X192" s="17" t="s">
        <v>1188</v>
      </c>
      <c r="Y192" s="17" t="s">
        <v>124</v>
      </c>
      <c r="Z192" s="17">
        <v>38</v>
      </c>
      <c r="AA192" s="17"/>
      <c r="AB192" s="17"/>
      <c r="AC192" s="17">
        <v>38</v>
      </c>
      <c r="AD192" s="17" t="s">
        <v>1149</v>
      </c>
      <c r="AE192" s="17" t="s">
        <v>1009</v>
      </c>
      <c r="AF192" s="17"/>
      <c r="AG192" s="17"/>
      <c r="AH192" s="17"/>
    </row>
    <row r="193" s="4" customFormat="1" ht="22.5" spans="1:34">
      <c r="A193" s="17">
        <v>185</v>
      </c>
      <c r="B193" s="17" t="s">
        <v>20</v>
      </c>
      <c r="C193" s="20" t="s">
        <v>458</v>
      </c>
      <c r="D193" s="17" t="s">
        <v>571</v>
      </c>
      <c r="E193" s="17" t="s">
        <v>661</v>
      </c>
      <c r="F193" s="17" t="s">
        <v>10</v>
      </c>
      <c r="G193" s="17" t="s">
        <v>70</v>
      </c>
      <c r="H193" s="17" t="s">
        <v>1189</v>
      </c>
      <c r="I193" s="17" t="s">
        <v>1190</v>
      </c>
      <c r="J193" s="17" t="s">
        <v>1191</v>
      </c>
      <c r="K193" s="91">
        <v>43494</v>
      </c>
      <c r="L193" s="91">
        <v>43494</v>
      </c>
      <c r="M193" s="17" t="s">
        <v>135</v>
      </c>
      <c r="N193" s="17">
        <v>0.84</v>
      </c>
      <c r="O193" s="17"/>
      <c r="P193" s="17"/>
      <c r="Q193" s="17"/>
      <c r="R193" s="17"/>
      <c r="S193" s="17">
        <v>0.84</v>
      </c>
      <c r="T193" s="17" t="s">
        <v>75</v>
      </c>
      <c r="U193" s="17">
        <v>0.84</v>
      </c>
      <c r="V193" s="17">
        <v>0.84</v>
      </c>
      <c r="W193" s="34">
        <v>1</v>
      </c>
      <c r="X193" s="17" t="s">
        <v>1192</v>
      </c>
      <c r="Y193" s="17" t="s">
        <v>602</v>
      </c>
      <c r="Z193" s="17">
        <v>45</v>
      </c>
      <c r="AA193" s="17"/>
      <c r="AB193" s="17"/>
      <c r="AC193" s="17">
        <v>45</v>
      </c>
      <c r="AD193" s="17" t="s">
        <v>1193</v>
      </c>
      <c r="AE193" s="17" t="s">
        <v>1194</v>
      </c>
      <c r="AF193" s="17"/>
      <c r="AG193" s="17"/>
      <c r="AH193" s="17"/>
    </row>
    <row r="194" s="4" customFormat="1" ht="22.5" spans="1:34">
      <c r="A194" s="17">
        <v>186</v>
      </c>
      <c r="B194" s="17" t="s">
        <v>20</v>
      </c>
      <c r="C194" s="20" t="s">
        <v>458</v>
      </c>
      <c r="D194" s="17" t="s">
        <v>571</v>
      </c>
      <c r="E194" s="17" t="s">
        <v>661</v>
      </c>
      <c r="F194" s="17" t="s">
        <v>10</v>
      </c>
      <c r="G194" s="17" t="s">
        <v>70</v>
      </c>
      <c r="H194" s="17" t="s">
        <v>1189</v>
      </c>
      <c r="I194" s="17" t="s">
        <v>1190</v>
      </c>
      <c r="J194" s="17" t="s">
        <v>1195</v>
      </c>
      <c r="K194" s="91">
        <v>43507</v>
      </c>
      <c r="L194" s="91">
        <v>43507</v>
      </c>
      <c r="M194" s="17" t="s">
        <v>135</v>
      </c>
      <c r="N194" s="17">
        <v>0.3</v>
      </c>
      <c r="O194" s="17"/>
      <c r="P194" s="17"/>
      <c r="Q194" s="17"/>
      <c r="R194" s="17"/>
      <c r="S194" s="17">
        <v>0.3</v>
      </c>
      <c r="T194" s="17" t="s">
        <v>75</v>
      </c>
      <c r="U194" s="17">
        <v>0.3</v>
      </c>
      <c r="V194" s="17">
        <v>0.3</v>
      </c>
      <c r="W194" s="34">
        <v>1</v>
      </c>
      <c r="X194" s="17" t="s">
        <v>1192</v>
      </c>
      <c r="Y194" s="17" t="s">
        <v>602</v>
      </c>
      <c r="Z194" s="17">
        <v>45</v>
      </c>
      <c r="AA194" s="17"/>
      <c r="AB194" s="17"/>
      <c r="AC194" s="17">
        <v>45</v>
      </c>
      <c r="AD194" s="17" t="s">
        <v>1193</v>
      </c>
      <c r="AE194" s="17" t="s">
        <v>1194</v>
      </c>
      <c r="AF194" s="17"/>
      <c r="AG194" s="17"/>
      <c r="AH194" s="17"/>
    </row>
    <row r="195" s="4" customFormat="1" ht="22.5" spans="1:34">
      <c r="A195" s="17">
        <v>187</v>
      </c>
      <c r="B195" s="17" t="s">
        <v>20</v>
      </c>
      <c r="C195" s="20" t="s">
        <v>458</v>
      </c>
      <c r="D195" s="17" t="s">
        <v>557</v>
      </c>
      <c r="E195" s="17" t="s">
        <v>835</v>
      </c>
      <c r="F195" s="17" t="s">
        <v>10</v>
      </c>
      <c r="G195" s="17" t="s">
        <v>70</v>
      </c>
      <c r="H195" s="17" t="s">
        <v>1196</v>
      </c>
      <c r="I195" s="18" t="s">
        <v>1197</v>
      </c>
      <c r="J195" s="54" t="s">
        <v>663</v>
      </c>
      <c r="K195" s="91">
        <v>43466</v>
      </c>
      <c r="L195" s="91">
        <v>43466</v>
      </c>
      <c r="M195" s="17" t="s">
        <v>135</v>
      </c>
      <c r="N195" s="21">
        <v>0.95</v>
      </c>
      <c r="O195" s="21"/>
      <c r="P195" s="21"/>
      <c r="Q195" s="17"/>
      <c r="R195" s="17"/>
      <c r="S195" s="21">
        <v>0.95</v>
      </c>
      <c r="T195" s="17" t="s">
        <v>75</v>
      </c>
      <c r="U195" s="21">
        <v>0.95</v>
      </c>
      <c r="V195" s="21">
        <v>0.95</v>
      </c>
      <c r="W195" s="79">
        <v>1</v>
      </c>
      <c r="X195" s="54" t="s">
        <v>1198</v>
      </c>
      <c r="Y195" s="17" t="s">
        <v>124</v>
      </c>
      <c r="Z195" s="17">
        <v>48</v>
      </c>
      <c r="AA195" s="17"/>
      <c r="AB195" s="17"/>
      <c r="AC195" s="17">
        <v>48</v>
      </c>
      <c r="AD195" s="17" t="s">
        <v>576</v>
      </c>
      <c r="AE195" s="17" t="s">
        <v>1009</v>
      </c>
      <c r="AF195" s="17"/>
      <c r="AG195" s="17"/>
      <c r="AH195" s="17"/>
    </row>
    <row r="196" s="4" customFormat="1" ht="22.5" spans="1:34">
      <c r="A196" s="17">
        <v>188</v>
      </c>
      <c r="B196" s="17" t="s">
        <v>20</v>
      </c>
      <c r="C196" s="20" t="s">
        <v>458</v>
      </c>
      <c r="D196" s="17" t="s">
        <v>572</v>
      </c>
      <c r="E196" s="17" t="s">
        <v>1199</v>
      </c>
      <c r="F196" s="17" t="s">
        <v>8</v>
      </c>
      <c r="G196" s="17" t="s">
        <v>108</v>
      </c>
      <c r="H196" s="17" t="s">
        <v>1200</v>
      </c>
      <c r="I196" s="17" t="s">
        <v>1201</v>
      </c>
      <c r="J196" s="17" t="s">
        <v>1202</v>
      </c>
      <c r="K196" s="26">
        <v>43556</v>
      </c>
      <c r="L196" s="26">
        <v>43586</v>
      </c>
      <c r="M196" s="17" t="s">
        <v>74</v>
      </c>
      <c r="N196" s="17">
        <v>8.7</v>
      </c>
      <c r="O196" s="17"/>
      <c r="P196" s="17"/>
      <c r="Q196" s="17"/>
      <c r="R196" s="17"/>
      <c r="S196" s="17">
        <v>8.7</v>
      </c>
      <c r="T196" s="17" t="s">
        <v>360</v>
      </c>
      <c r="U196" s="17">
        <v>8.7</v>
      </c>
      <c r="V196" s="17">
        <v>0</v>
      </c>
      <c r="W196" s="34">
        <v>0</v>
      </c>
      <c r="X196" s="17" t="s">
        <v>572</v>
      </c>
      <c r="Y196" s="17" t="s">
        <v>84</v>
      </c>
      <c r="Z196" s="17">
        <v>120</v>
      </c>
      <c r="AA196" s="17"/>
      <c r="AB196" s="17"/>
      <c r="AC196" s="17">
        <v>120</v>
      </c>
      <c r="AD196" s="17" t="s">
        <v>953</v>
      </c>
      <c r="AE196" s="17" t="s">
        <v>1009</v>
      </c>
      <c r="AF196" s="17"/>
      <c r="AG196" s="17"/>
      <c r="AH196" s="17"/>
    </row>
    <row r="197" s="4" customFormat="1" ht="22.5" spans="1:34">
      <c r="A197" s="17">
        <v>189</v>
      </c>
      <c r="B197" s="17" t="s">
        <v>20</v>
      </c>
      <c r="C197" s="20" t="s">
        <v>458</v>
      </c>
      <c r="D197" s="17" t="s">
        <v>572</v>
      </c>
      <c r="E197" s="17" t="s">
        <v>661</v>
      </c>
      <c r="F197" s="17" t="s">
        <v>10</v>
      </c>
      <c r="G197" s="17" t="s">
        <v>70</v>
      </c>
      <c r="H197" s="17" t="s">
        <v>1203</v>
      </c>
      <c r="I197" s="17" t="s">
        <v>1204</v>
      </c>
      <c r="J197" s="17" t="s">
        <v>710</v>
      </c>
      <c r="K197" s="26">
        <v>43466</v>
      </c>
      <c r="L197" s="26">
        <v>43497</v>
      </c>
      <c r="M197" s="17" t="s">
        <v>135</v>
      </c>
      <c r="N197" s="17">
        <v>0.21</v>
      </c>
      <c r="O197" s="17"/>
      <c r="P197" s="17"/>
      <c r="Q197" s="17"/>
      <c r="R197" s="17"/>
      <c r="S197" s="17">
        <v>0.21</v>
      </c>
      <c r="T197" s="17" t="s">
        <v>75</v>
      </c>
      <c r="U197" s="17">
        <v>0.21</v>
      </c>
      <c r="V197" s="17">
        <v>0.21</v>
      </c>
      <c r="W197" s="34">
        <v>1</v>
      </c>
      <c r="X197" s="17" t="s">
        <v>1205</v>
      </c>
      <c r="Y197" s="17" t="s">
        <v>124</v>
      </c>
      <c r="Z197" s="17">
        <v>18</v>
      </c>
      <c r="AA197" s="17"/>
      <c r="AB197" s="17"/>
      <c r="AC197" s="17">
        <v>30</v>
      </c>
      <c r="AD197" s="17" t="s">
        <v>661</v>
      </c>
      <c r="AE197" s="17" t="s">
        <v>1009</v>
      </c>
      <c r="AF197" s="17"/>
      <c r="AG197" s="17"/>
      <c r="AH197" s="17"/>
    </row>
    <row r="198" s="4" customFormat="1" ht="22.5" spans="1:34">
      <c r="A198" s="17">
        <v>190</v>
      </c>
      <c r="B198" s="17" t="s">
        <v>20</v>
      </c>
      <c r="C198" s="20" t="s">
        <v>458</v>
      </c>
      <c r="D198" s="17" t="s">
        <v>572</v>
      </c>
      <c r="E198" s="17" t="s">
        <v>661</v>
      </c>
      <c r="F198" s="17" t="s">
        <v>10</v>
      </c>
      <c r="G198" s="17" t="s">
        <v>70</v>
      </c>
      <c r="H198" s="17" t="s">
        <v>1203</v>
      </c>
      <c r="I198" s="17" t="s">
        <v>1204</v>
      </c>
      <c r="J198" s="17" t="s">
        <v>710</v>
      </c>
      <c r="K198" s="26">
        <v>43497</v>
      </c>
      <c r="L198" s="26">
        <v>43497</v>
      </c>
      <c r="M198" s="17" t="s">
        <v>135</v>
      </c>
      <c r="N198" s="17">
        <v>0.14</v>
      </c>
      <c r="O198" s="17"/>
      <c r="P198" s="17"/>
      <c r="Q198" s="17"/>
      <c r="R198" s="17"/>
      <c r="S198" s="17">
        <v>0.14</v>
      </c>
      <c r="T198" s="17" t="s">
        <v>75</v>
      </c>
      <c r="U198" s="17">
        <v>0.14</v>
      </c>
      <c r="V198" s="17">
        <v>0.14</v>
      </c>
      <c r="W198" s="34">
        <v>1</v>
      </c>
      <c r="X198" s="17" t="s">
        <v>1205</v>
      </c>
      <c r="Y198" s="17" t="s">
        <v>124</v>
      </c>
      <c r="Z198" s="17">
        <v>18</v>
      </c>
      <c r="AA198" s="17"/>
      <c r="AB198" s="17"/>
      <c r="AC198" s="17">
        <v>30</v>
      </c>
      <c r="AD198" s="17" t="s">
        <v>661</v>
      </c>
      <c r="AE198" s="17" t="s">
        <v>1009</v>
      </c>
      <c r="AF198" s="17"/>
      <c r="AG198" s="17"/>
      <c r="AH198" s="17"/>
    </row>
    <row r="199" s="4" customFormat="1" ht="33.75" spans="1:34">
      <c r="A199" s="17">
        <v>191</v>
      </c>
      <c r="B199" s="17" t="s">
        <v>20</v>
      </c>
      <c r="C199" s="20" t="s">
        <v>458</v>
      </c>
      <c r="D199" s="17" t="s">
        <v>572</v>
      </c>
      <c r="E199" s="17" t="s">
        <v>1206</v>
      </c>
      <c r="F199" s="17" t="s">
        <v>581</v>
      </c>
      <c r="G199" s="17" t="s">
        <v>70</v>
      </c>
      <c r="H199" s="17" t="s">
        <v>1207</v>
      </c>
      <c r="I199" s="17" t="s">
        <v>1204</v>
      </c>
      <c r="J199" s="17" t="s">
        <v>578</v>
      </c>
      <c r="K199" s="26">
        <v>43497</v>
      </c>
      <c r="L199" s="26">
        <v>43497</v>
      </c>
      <c r="M199" s="17" t="s">
        <v>1151</v>
      </c>
      <c r="N199" s="17">
        <v>0.5</v>
      </c>
      <c r="O199" s="17"/>
      <c r="P199" s="17"/>
      <c r="Q199" s="17"/>
      <c r="R199" s="17"/>
      <c r="S199" s="17">
        <v>0.5</v>
      </c>
      <c r="T199" s="17" t="s">
        <v>75</v>
      </c>
      <c r="U199" s="17">
        <v>0.5</v>
      </c>
      <c r="V199" s="17">
        <v>0.5</v>
      </c>
      <c r="W199" s="34">
        <v>1</v>
      </c>
      <c r="X199" s="17" t="s">
        <v>1205</v>
      </c>
      <c r="Y199" s="17" t="s">
        <v>602</v>
      </c>
      <c r="Z199" s="17">
        <v>5</v>
      </c>
      <c r="AA199" s="17"/>
      <c r="AB199" s="17"/>
      <c r="AC199" s="17">
        <v>5</v>
      </c>
      <c r="AD199" s="17" t="s">
        <v>1206</v>
      </c>
      <c r="AE199" s="17" t="s">
        <v>1009</v>
      </c>
      <c r="AF199" s="17"/>
      <c r="AG199" s="17"/>
      <c r="AH199" s="17"/>
    </row>
    <row r="200" s="4" customFormat="1" ht="45" spans="1:34">
      <c r="A200" s="17">
        <v>192</v>
      </c>
      <c r="B200" s="17" t="s">
        <v>20</v>
      </c>
      <c r="C200" s="20" t="s">
        <v>458</v>
      </c>
      <c r="D200" s="17" t="s">
        <v>570</v>
      </c>
      <c r="E200" s="17" t="s">
        <v>835</v>
      </c>
      <c r="F200" s="17" t="s">
        <v>10</v>
      </c>
      <c r="G200" s="59" t="s">
        <v>70</v>
      </c>
      <c r="H200" s="17" t="s">
        <v>1208</v>
      </c>
      <c r="I200" s="17" t="s">
        <v>1209</v>
      </c>
      <c r="J200" s="17" t="s">
        <v>663</v>
      </c>
      <c r="K200" s="91">
        <v>43466</v>
      </c>
      <c r="L200" s="91">
        <v>43466</v>
      </c>
      <c r="M200" s="17" t="s">
        <v>135</v>
      </c>
      <c r="N200" s="17">
        <v>0.35604</v>
      </c>
      <c r="O200" s="17"/>
      <c r="P200" s="17"/>
      <c r="Q200" s="17"/>
      <c r="R200" s="17"/>
      <c r="S200" s="17">
        <v>0.35604</v>
      </c>
      <c r="T200" s="17" t="s">
        <v>75</v>
      </c>
      <c r="U200" s="17">
        <v>0.35604</v>
      </c>
      <c r="V200" s="17">
        <v>0.35604</v>
      </c>
      <c r="W200" s="34">
        <v>1</v>
      </c>
      <c r="X200" s="17" t="s">
        <v>1210</v>
      </c>
      <c r="Y200" s="17" t="s">
        <v>124</v>
      </c>
      <c r="Z200" s="17">
        <v>24</v>
      </c>
      <c r="AA200" s="17"/>
      <c r="AB200" s="17"/>
      <c r="AC200" s="17">
        <v>24</v>
      </c>
      <c r="AD200" s="17" t="s">
        <v>1211</v>
      </c>
      <c r="AE200" s="59" t="s">
        <v>580</v>
      </c>
      <c r="AF200" s="17"/>
      <c r="AG200" s="17"/>
      <c r="AH200" s="17"/>
    </row>
    <row r="201" s="4" customFormat="1" ht="45" spans="1:34">
      <c r="A201" s="17">
        <v>193</v>
      </c>
      <c r="B201" s="17" t="s">
        <v>20</v>
      </c>
      <c r="C201" s="20" t="s">
        <v>458</v>
      </c>
      <c r="D201" s="17" t="s">
        <v>570</v>
      </c>
      <c r="E201" s="59" t="s">
        <v>595</v>
      </c>
      <c r="F201" s="59" t="s">
        <v>7</v>
      </c>
      <c r="G201" s="59" t="s">
        <v>99</v>
      </c>
      <c r="H201" s="84" t="s">
        <v>1212</v>
      </c>
      <c r="I201" s="17" t="s">
        <v>1209</v>
      </c>
      <c r="J201" s="17" t="s">
        <v>659</v>
      </c>
      <c r="K201" s="26">
        <v>43647</v>
      </c>
      <c r="L201" s="26">
        <v>43678</v>
      </c>
      <c r="M201" s="17" t="s">
        <v>93</v>
      </c>
      <c r="N201" s="17">
        <v>0.433</v>
      </c>
      <c r="O201" s="17"/>
      <c r="P201" s="17"/>
      <c r="Q201" s="17"/>
      <c r="R201" s="17"/>
      <c r="S201" s="17">
        <v>0.433</v>
      </c>
      <c r="T201" s="17" t="s">
        <v>598</v>
      </c>
      <c r="U201" s="17">
        <v>0.433</v>
      </c>
      <c r="V201" s="17">
        <v>0</v>
      </c>
      <c r="W201" s="34">
        <v>0</v>
      </c>
      <c r="X201" s="17" t="s">
        <v>1210</v>
      </c>
      <c r="Y201" s="17" t="s">
        <v>129</v>
      </c>
      <c r="Z201" s="17">
        <v>12</v>
      </c>
      <c r="AA201" s="17"/>
      <c r="AB201" s="17"/>
      <c r="AC201" s="17">
        <v>12</v>
      </c>
      <c r="AD201" s="59" t="s">
        <v>1213</v>
      </c>
      <c r="AE201" s="59" t="s">
        <v>1009</v>
      </c>
      <c r="AF201" s="17" t="s">
        <v>96</v>
      </c>
      <c r="AG201" s="17"/>
      <c r="AH201" s="17"/>
    </row>
    <row r="202" s="4" customFormat="1" ht="45" spans="1:34">
      <c r="A202" s="17">
        <v>194</v>
      </c>
      <c r="B202" s="17" t="s">
        <v>20</v>
      </c>
      <c r="C202" s="20" t="s">
        <v>458</v>
      </c>
      <c r="D202" s="17" t="s">
        <v>570</v>
      </c>
      <c r="E202" s="59" t="s">
        <v>603</v>
      </c>
      <c r="F202" s="59" t="s">
        <v>11</v>
      </c>
      <c r="G202" s="59" t="s">
        <v>70</v>
      </c>
      <c r="H202" s="59" t="s">
        <v>1214</v>
      </c>
      <c r="I202" s="17" t="s">
        <v>1209</v>
      </c>
      <c r="J202" s="17" t="s">
        <v>659</v>
      </c>
      <c r="K202" s="26">
        <v>43647</v>
      </c>
      <c r="L202" s="26">
        <v>43678</v>
      </c>
      <c r="M202" s="17" t="s">
        <v>93</v>
      </c>
      <c r="N202" s="17">
        <v>0.548</v>
      </c>
      <c r="O202" s="17"/>
      <c r="P202" s="17"/>
      <c r="Q202" s="17"/>
      <c r="R202" s="17"/>
      <c r="S202" s="17">
        <v>0.548</v>
      </c>
      <c r="T202" s="17" t="s">
        <v>598</v>
      </c>
      <c r="U202" s="17">
        <v>0.548</v>
      </c>
      <c r="V202" s="59">
        <v>0</v>
      </c>
      <c r="W202" s="34">
        <v>0</v>
      </c>
      <c r="X202" s="17" t="s">
        <v>1210</v>
      </c>
      <c r="Y202" s="17" t="s">
        <v>94</v>
      </c>
      <c r="Z202" s="17">
        <v>7</v>
      </c>
      <c r="AA202" s="17"/>
      <c r="AB202" s="17"/>
      <c r="AC202" s="17">
        <v>7</v>
      </c>
      <c r="AD202" s="59" t="s">
        <v>1213</v>
      </c>
      <c r="AE202" s="59" t="s">
        <v>1009</v>
      </c>
      <c r="AF202" s="17"/>
      <c r="AG202" s="17"/>
      <c r="AH202" s="17"/>
    </row>
    <row r="203" s="4" customFormat="1" ht="45" spans="1:34">
      <c r="A203" s="17">
        <v>195</v>
      </c>
      <c r="B203" s="17" t="s">
        <v>20</v>
      </c>
      <c r="C203" s="20" t="s">
        <v>458</v>
      </c>
      <c r="D203" s="17" t="s">
        <v>570</v>
      </c>
      <c r="E203" s="17" t="s">
        <v>821</v>
      </c>
      <c r="F203" s="17" t="s">
        <v>7</v>
      </c>
      <c r="G203" s="17" t="s">
        <v>99</v>
      </c>
      <c r="H203" s="17" t="s">
        <v>1215</v>
      </c>
      <c r="I203" s="17" t="s">
        <v>1209</v>
      </c>
      <c r="J203" s="17" t="s">
        <v>659</v>
      </c>
      <c r="K203" s="26">
        <v>43647</v>
      </c>
      <c r="L203" s="26">
        <v>43678</v>
      </c>
      <c r="M203" s="17" t="s">
        <v>74</v>
      </c>
      <c r="N203" s="17">
        <v>0.46</v>
      </c>
      <c r="O203" s="17"/>
      <c r="P203" s="17"/>
      <c r="Q203" s="17"/>
      <c r="R203" s="17"/>
      <c r="S203" s="17">
        <v>0.46</v>
      </c>
      <c r="T203" s="17" t="s">
        <v>598</v>
      </c>
      <c r="U203" s="17">
        <v>0.46</v>
      </c>
      <c r="V203" s="17">
        <v>0</v>
      </c>
      <c r="W203" s="34">
        <v>0</v>
      </c>
      <c r="X203" s="17" t="s">
        <v>1210</v>
      </c>
      <c r="Y203" s="17" t="s">
        <v>129</v>
      </c>
      <c r="Z203" s="17">
        <v>12</v>
      </c>
      <c r="AA203" s="17"/>
      <c r="AB203" s="17"/>
      <c r="AC203" s="17">
        <v>12</v>
      </c>
      <c r="AD203" s="59" t="s">
        <v>1216</v>
      </c>
      <c r="AE203" s="17" t="s">
        <v>1009</v>
      </c>
      <c r="AF203" s="17" t="s">
        <v>96</v>
      </c>
      <c r="AG203" s="17"/>
      <c r="AH203" s="17"/>
    </row>
    <row r="204" s="4" customFormat="1" ht="22.5" spans="1:34">
      <c r="A204" s="17">
        <v>196</v>
      </c>
      <c r="B204" s="17" t="s">
        <v>20</v>
      </c>
      <c r="C204" s="20" t="s">
        <v>458</v>
      </c>
      <c r="D204" s="17" t="s">
        <v>560</v>
      </c>
      <c r="E204" s="17" t="s">
        <v>1217</v>
      </c>
      <c r="F204" s="17" t="s">
        <v>10</v>
      </c>
      <c r="G204" s="17" t="s">
        <v>70</v>
      </c>
      <c r="H204" s="17" t="s">
        <v>1218</v>
      </c>
      <c r="I204" s="17" t="s">
        <v>1219</v>
      </c>
      <c r="J204" s="17" t="s">
        <v>128</v>
      </c>
      <c r="K204" s="26">
        <v>43435</v>
      </c>
      <c r="L204" s="26">
        <v>43466</v>
      </c>
      <c r="M204" s="59" t="s">
        <v>135</v>
      </c>
      <c r="N204" s="17">
        <v>0.6</v>
      </c>
      <c r="O204" s="17"/>
      <c r="P204" s="17"/>
      <c r="Q204" s="17"/>
      <c r="R204" s="17"/>
      <c r="S204" s="17">
        <v>0.6</v>
      </c>
      <c r="T204" s="17" t="s">
        <v>75</v>
      </c>
      <c r="U204" s="17">
        <v>0.6</v>
      </c>
      <c r="V204" s="17">
        <v>0.6</v>
      </c>
      <c r="W204" s="34">
        <v>1</v>
      </c>
      <c r="X204" s="17" t="s">
        <v>1220</v>
      </c>
      <c r="Y204" s="17" t="s">
        <v>76</v>
      </c>
      <c r="Z204" s="17">
        <v>1574</v>
      </c>
      <c r="AA204" s="17"/>
      <c r="AB204" s="17"/>
      <c r="AC204" s="17">
        <v>1574</v>
      </c>
      <c r="AD204" s="17" t="s">
        <v>1221</v>
      </c>
      <c r="AE204" s="17" t="s">
        <v>580</v>
      </c>
      <c r="AF204" s="17"/>
      <c r="AG204" s="17"/>
      <c r="AH204" s="17"/>
    </row>
    <row r="205" s="4" customFormat="1" ht="22.5" spans="1:34">
      <c r="A205" s="17">
        <v>197</v>
      </c>
      <c r="B205" s="17" t="s">
        <v>20</v>
      </c>
      <c r="C205" s="20" t="s">
        <v>458</v>
      </c>
      <c r="D205" s="17" t="s">
        <v>560</v>
      </c>
      <c r="E205" s="17" t="s">
        <v>1222</v>
      </c>
      <c r="F205" s="17" t="s">
        <v>10</v>
      </c>
      <c r="G205" s="17" t="s">
        <v>70</v>
      </c>
      <c r="H205" s="17" t="s">
        <v>1223</v>
      </c>
      <c r="I205" s="17" t="s">
        <v>1219</v>
      </c>
      <c r="J205" s="17" t="s">
        <v>710</v>
      </c>
      <c r="K205" s="26">
        <v>43466</v>
      </c>
      <c r="L205" s="26">
        <v>43497</v>
      </c>
      <c r="M205" s="59" t="s">
        <v>135</v>
      </c>
      <c r="N205" s="17">
        <v>0.66</v>
      </c>
      <c r="O205" s="17"/>
      <c r="P205" s="17"/>
      <c r="Q205" s="17"/>
      <c r="R205" s="17"/>
      <c r="S205" s="17">
        <v>0.66</v>
      </c>
      <c r="T205" s="17" t="s">
        <v>75</v>
      </c>
      <c r="U205" s="17">
        <v>0.66</v>
      </c>
      <c r="V205" s="17">
        <v>0.66</v>
      </c>
      <c r="W205" s="34">
        <v>1</v>
      </c>
      <c r="X205" s="17" t="s">
        <v>1220</v>
      </c>
      <c r="Y205" s="17" t="s">
        <v>124</v>
      </c>
      <c r="Z205" s="17">
        <v>103</v>
      </c>
      <c r="AA205" s="17"/>
      <c r="AB205" s="17"/>
      <c r="AC205" s="17">
        <v>103</v>
      </c>
      <c r="AD205" s="17" t="s">
        <v>10</v>
      </c>
      <c r="AE205" s="17" t="s">
        <v>580</v>
      </c>
      <c r="AF205" s="17"/>
      <c r="AG205" s="17"/>
      <c r="AH205" s="17"/>
    </row>
    <row r="206" s="4" customFormat="1" ht="22.5" spans="1:34">
      <c r="A206" s="17">
        <v>198</v>
      </c>
      <c r="B206" s="17" t="s">
        <v>20</v>
      </c>
      <c r="C206" s="20" t="s">
        <v>458</v>
      </c>
      <c r="D206" s="17" t="s">
        <v>560</v>
      </c>
      <c r="E206" s="17" t="s">
        <v>1224</v>
      </c>
      <c r="F206" s="17" t="s">
        <v>10</v>
      </c>
      <c r="G206" s="17" t="s">
        <v>807</v>
      </c>
      <c r="H206" s="17" t="s">
        <v>1223</v>
      </c>
      <c r="I206" s="17" t="s">
        <v>1219</v>
      </c>
      <c r="J206" s="17" t="s">
        <v>578</v>
      </c>
      <c r="K206" s="26">
        <v>43497</v>
      </c>
      <c r="L206" s="26">
        <v>43497</v>
      </c>
      <c r="M206" s="59" t="s">
        <v>135</v>
      </c>
      <c r="N206" s="17">
        <v>0.33</v>
      </c>
      <c r="O206" s="17"/>
      <c r="P206" s="17"/>
      <c r="Q206" s="17"/>
      <c r="R206" s="17"/>
      <c r="S206" s="17">
        <v>0.33</v>
      </c>
      <c r="T206" s="17" t="s">
        <v>75</v>
      </c>
      <c r="U206" s="17">
        <v>0.33</v>
      </c>
      <c r="V206" s="17">
        <v>0.33</v>
      </c>
      <c r="W206" s="34">
        <v>1</v>
      </c>
      <c r="X206" s="17" t="s">
        <v>1220</v>
      </c>
      <c r="Y206" s="17" t="s">
        <v>124</v>
      </c>
      <c r="Z206" s="17">
        <v>103</v>
      </c>
      <c r="AA206" s="17"/>
      <c r="AB206" s="17"/>
      <c r="AC206" s="17">
        <v>103</v>
      </c>
      <c r="AD206" s="17" t="s">
        <v>10</v>
      </c>
      <c r="AE206" s="17" t="s">
        <v>580</v>
      </c>
      <c r="AF206" s="17"/>
      <c r="AG206" s="17"/>
      <c r="AH206" s="17"/>
    </row>
    <row r="207" s="4" customFormat="1" ht="33.75" spans="1:34">
      <c r="A207" s="17">
        <v>199</v>
      </c>
      <c r="B207" s="17" t="s">
        <v>20</v>
      </c>
      <c r="C207" s="20" t="s">
        <v>458</v>
      </c>
      <c r="D207" s="17" t="s">
        <v>558</v>
      </c>
      <c r="E207" s="17" t="s">
        <v>1225</v>
      </c>
      <c r="F207" s="17" t="s">
        <v>8</v>
      </c>
      <c r="G207" s="17" t="s">
        <v>70</v>
      </c>
      <c r="H207" s="17" t="s">
        <v>1226</v>
      </c>
      <c r="I207" s="17" t="s">
        <v>1227</v>
      </c>
      <c r="J207" s="17" t="s">
        <v>1228</v>
      </c>
      <c r="K207" s="91">
        <v>43344</v>
      </c>
      <c r="L207" s="91">
        <v>43556</v>
      </c>
      <c r="M207" s="17" t="s">
        <v>1229</v>
      </c>
      <c r="N207" s="17">
        <v>40</v>
      </c>
      <c r="O207" s="17"/>
      <c r="P207" s="17"/>
      <c r="Q207" s="17" t="s">
        <v>74</v>
      </c>
      <c r="R207" s="17">
        <v>30</v>
      </c>
      <c r="S207" s="17">
        <v>70</v>
      </c>
      <c r="T207" s="17" t="s">
        <v>360</v>
      </c>
      <c r="U207" s="17">
        <v>70</v>
      </c>
      <c r="V207" s="17">
        <v>28.8025</v>
      </c>
      <c r="W207" s="34">
        <v>0.411464285714286</v>
      </c>
      <c r="X207" s="17" t="s">
        <v>1230</v>
      </c>
      <c r="Y207" s="17" t="s">
        <v>76</v>
      </c>
      <c r="Z207" s="17">
        <v>1310</v>
      </c>
      <c r="AA207" s="17"/>
      <c r="AB207" s="17"/>
      <c r="AC207" s="17">
        <v>1310</v>
      </c>
      <c r="AD207" s="17" t="s">
        <v>1231</v>
      </c>
      <c r="AE207" s="17" t="s">
        <v>937</v>
      </c>
      <c r="AF207" s="17"/>
      <c r="AG207" s="17"/>
      <c r="AH207" s="17"/>
    </row>
    <row r="208" s="4" customFormat="1" ht="33.75" spans="1:34">
      <c r="A208" s="17">
        <v>200</v>
      </c>
      <c r="B208" s="17" t="s">
        <v>20</v>
      </c>
      <c r="C208" s="20" t="s">
        <v>458</v>
      </c>
      <c r="D208" s="17" t="s">
        <v>558</v>
      </c>
      <c r="E208" s="17" t="s">
        <v>1232</v>
      </c>
      <c r="F208" s="17" t="s">
        <v>8</v>
      </c>
      <c r="G208" s="17" t="s">
        <v>70</v>
      </c>
      <c r="H208" s="17" t="s">
        <v>1233</v>
      </c>
      <c r="I208" s="17" t="s">
        <v>1227</v>
      </c>
      <c r="J208" s="17" t="s">
        <v>1228</v>
      </c>
      <c r="K208" s="91">
        <v>43344</v>
      </c>
      <c r="L208" s="91">
        <v>43617</v>
      </c>
      <c r="M208" s="17" t="s">
        <v>135</v>
      </c>
      <c r="N208" s="17">
        <v>80</v>
      </c>
      <c r="O208" s="17"/>
      <c r="P208" s="17"/>
      <c r="Q208" s="17"/>
      <c r="R208" s="17"/>
      <c r="S208" s="17">
        <v>80</v>
      </c>
      <c r="T208" s="17" t="s">
        <v>360</v>
      </c>
      <c r="U208" s="17">
        <v>80</v>
      </c>
      <c r="V208" s="17">
        <v>30</v>
      </c>
      <c r="W208" s="34">
        <f>V208/U208</f>
        <v>0.375</v>
      </c>
      <c r="X208" s="17" t="s">
        <v>1230</v>
      </c>
      <c r="Y208" s="17" t="s">
        <v>76</v>
      </c>
      <c r="Z208" s="17">
        <v>1310</v>
      </c>
      <c r="AA208" s="17"/>
      <c r="AB208" s="17"/>
      <c r="AC208" s="17">
        <v>1310</v>
      </c>
      <c r="AD208" s="17" t="s">
        <v>1231</v>
      </c>
      <c r="AE208" s="17" t="s">
        <v>937</v>
      </c>
      <c r="AF208" s="17"/>
      <c r="AG208" s="17"/>
      <c r="AH208" s="17"/>
    </row>
    <row r="209" s="4" customFormat="1" ht="33.75" spans="1:34">
      <c r="A209" s="17">
        <v>201</v>
      </c>
      <c r="B209" s="17" t="s">
        <v>20</v>
      </c>
      <c r="C209" s="20" t="s">
        <v>458</v>
      </c>
      <c r="D209" s="17" t="s">
        <v>558</v>
      </c>
      <c r="E209" s="17" t="s">
        <v>1234</v>
      </c>
      <c r="F209" s="17" t="s">
        <v>10</v>
      </c>
      <c r="G209" s="17" t="s">
        <v>70</v>
      </c>
      <c r="H209" s="17" t="s">
        <v>1235</v>
      </c>
      <c r="I209" s="17" t="s">
        <v>1236</v>
      </c>
      <c r="J209" s="17" t="s">
        <v>1237</v>
      </c>
      <c r="K209" s="91">
        <v>43374</v>
      </c>
      <c r="L209" s="91">
        <v>43525</v>
      </c>
      <c r="M209" s="17" t="s">
        <v>135</v>
      </c>
      <c r="N209" s="17">
        <v>1</v>
      </c>
      <c r="O209" s="17"/>
      <c r="P209" s="17"/>
      <c r="Q209" s="17"/>
      <c r="R209" s="17"/>
      <c r="S209" s="17">
        <v>1</v>
      </c>
      <c r="T209" s="17" t="s">
        <v>443</v>
      </c>
      <c r="U209" s="17">
        <v>1</v>
      </c>
      <c r="V209" s="17">
        <v>0</v>
      </c>
      <c r="W209" s="34">
        <v>0</v>
      </c>
      <c r="X209" s="17" t="s">
        <v>1230</v>
      </c>
      <c r="Y209" s="17" t="s">
        <v>602</v>
      </c>
      <c r="Z209" s="17">
        <v>6</v>
      </c>
      <c r="AA209" s="17"/>
      <c r="AB209" s="17"/>
      <c r="AC209" s="17">
        <v>6</v>
      </c>
      <c r="AD209" s="17" t="s">
        <v>1238</v>
      </c>
      <c r="AE209" s="17" t="s">
        <v>937</v>
      </c>
      <c r="AF209" s="17"/>
      <c r="AG209" s="17"/>
      <c r="AH209" s="17"/>
    </row>
    <row r="210" s="4" customFormat="1" ht="33.75" spans="1:34">
      <c r="A210" s="17">
        <v>202</v>
      </c>
      <c r="B210" s="17" t="s">
        <v>20</v>
      </c>
      <c r="C210" s="20" t="s">
        <v>458</v>
      </c>
      <c r="D210" s="17" t="s">
        <v>558</v>
      </c>
      <c r="E210" s="40" t="s">
        <v>1239</v>
      </c>
      <c r="F210" s="17" t="s">
        <v>7</v>
      </c>
      <c r="G210" s="17" t="s">
        <v>70</v>
      </c>
      <c r="H210" s="40" t="s">
        <v>1240</v>
      </c>
      <c r="I210" s="17" t="s">
        <v>1241</v>
      </c>
      <c r="J210" s="17" t="s">
        <v>1147</v>
      </c>
      <c r="K210" s="91">
        <v>43466</v>
      </c>
      <c r="L210" s="91">
        <v>43525</v>
      </c>
      <c r="M210" s="17" t="s">
        <v>135</v>
      </c>
      <c r="N210" s="17">
        <v>1.5</v>
      </c>
      <c r="O210" s="17"/>
      <c r="P210" s="17"/>
      <c r="Q210" s="17"/>
      <c r="R210" s="17"/>
      <c r="S210" s="17">
        <v>1.5</v>
      </c>
      <c r="T210" s="17" t="s">
        <v>443</v>
      </c>
      <c r="U210" s="17">
        <v>1.5</v>
      </c>
      <c r="V210" s="17">
        <v>1.5</v>
      </c>
      <c r="W210" s="34">
        <v>1</v>
      </c>
      <c r="X210" s="17" t="s">
        <v>1230</v>
      </c>
      <c r="Y210" s="17" t="s">
        <v>602</v>
      </c>
      <c r="Z210" s="17">
        <v>3</v>
      </c>
      <c r="AA210" s="17"/>
      <c r="AB210" s="17"/>
      <c r="AC210" s="17">
        <v>3</v>
      </c>
      <c r="AD210" s="17" t="s">
        <v>1238</v>
      </c>
      <c r="AE210" s="17" t="s">
        <v>937</v>
      </c>
      <c r="AF210" s="17" t="s">
        <v>96</v>
      </c>
      <c r="AG210" s="17"/>
      <c r="AH210" s="17"/>
    </row>
    <row r="211" s="4" customFormat="1" ht="33.75" spans="1:34">
      <c r="A211" s="17">
        <v>203</v>
      </c>
      <c r="B211" s="17" t="s">
        <v>20</v>
      </c>
      <c r="C211" s="20" t="s">
        <v>458</v>
      </c>
      <c r="D211" s="17" t="s">
        <v>558</v>
      </c>
      <c r="E211" s="17" t="s">
        <v>1242</v>
      </c>
      <c r="F211" s="17" t="s">
        <v>7</v>
      </c>
      <c r="G211" s="17" t="s">
        <v>70</v>
      </c>
      <c r="H211" s="17" t="s">
        <v>1243</v>
      </c>
      <c r="I211" s="17" t="s">
        <v>873</v>
      </c>
      <c r="J211" s="17" t="s">
        <v>1244</v>
      </c>
      <c r="K211" s="91">
        <v>43249</v>
      </c>
      <c r="L211" s="91">
        <v>43646</v>
      </c>
      <c r="M211" s="17" t="s">
        <v>135</v>
      </c>
      <c r="N211" s="17">
        <v>3.35</v>
      </c>
      <c r="O211" s="17"/>
      <c r="P211" s="17"/>
      <c r="Q211" s="17"/>
      <c r="R211" s="17"/>
      <c r="S211" s="17">
        <f t="shared" ref="S211:S213" si="6">N211</f>
        <v>3.35</v>
      </c>
      <c r="T211" s="17" t="s">
        <v>443</v>
      </c>
      <c r="U211" s="17">
        <v>3.35</v>
      </c>
      <c r="V211" s="17">
        <v>0</v>
      </c>
      <c r="W211" s="34">
        <v>0</v>
      </c>
      <c r="X211" s="17" t="s">
        <v>1230</v>
      </c>
      <c r="Y211" s="17" t="s">
        <v>124</v>
      </c>
      <c r="Z211" s="17">
        <v>100</v>
      </c>
      <c r="AA211" s="17"/>
      <c r="AB211" s="17"/>
      <c r="AC211" s="17">
        <v>100</v>
      </c>
      <c r="AD211" s="17" t="s">
        <v>1238</v>
      </c>
      <c r="AE211" s="17" t="s">
        <v>1245</v>
      </c>
      <c r="AF211" s="17" t="s">
        <v>96</v>
      </c>
      <c r="AG211" s="17"/>
      <c r="AH211" s="17"/>
    </row>
    <row r="212" s="4" customFormat="1" ht="33.75" spans="1:34">
      <c r="A212" s="17">
        <v>204</v>
      </c>
      <c r="B212" s="17" t="s">
        <v>20</v>
      </c>
      <c r="C212" s="20" t="s">
        <v>458</v>
      </c>
      <c r="D212" s="17" t="s">
        <v>558</v>
      </c>
      <c r="E212" s="17" t="s">
        <v>1246</v>
      </c>
      <c r="F212" s="17" t="s">
        <v>7</v>
      </c>
      <c r="G212" s="17" t="s">
        <v>70</v>
      </c>
      <c r="H212" s="17" t="s">
        <v>1247</v>
      </c>
      <c r="I212" s="17" t="s">
        <v>873</v>
      </c>
      <c r="J212" s="17" t="s">
        <v>1244</v>
      </c>
      <c r="K212" s="91">
        <v>43249</v>
      </c>
      <c r="L212" s="91">
        <v>43646</v>
      </c>
      <c r="M212" s="17" t="s">
        <v>135</v>
      </c>
      <c r="N212" s="17">
        <v>0.738</v>
      </c>
      <c r="O212" s="17"/>
      <c r="P212" s="17"/>
      <c r="Q212" s="17"/>
      <c r="R212" s="17"/>
      <c r="S212" s="17">
        <f t="shared" si="6"/>
        <v>0.738</v>
      </c>
      <c r="T212" s="17" t="s">
        <v>443</v>
      </c>
      <c r="U212" s="17">
        <v>0.738</v>
      </c>
      <c r="V212" s="17">
        <v>0</v>
      </c>
      <c r="W212" s="34">
        <v>0</v>
      </c>
      <c r="X212" s="17" t="s">
        <v>1230</v>
      </c>
      <c r="Y212" s="17" t="s">
        <v>124</v>
      </c>
      <c r="Z212" s="17">
        <v>100</v>
      </c>
      <c r="AA212" s="17"/>
      <c r="AB212" s="17"/>
      <c r="AC212" s="17">
        <v>100</v>
      </c>
      <c r="AD212" s="17" t="s">
        <v>1238</v>
      </c>
      <c r="AE212" s="17" t="s">
        <v>1245</v>
      </c>
      <c r="AF212" s="17" t="s">
        <v>96</v>
      </c>
      <c r="AG212" s="17"/>
      <c r="AH212" s="17"/>
    </row>
    <row r="213" s="4" customFormat="1" ht="33.75" spans="1:34">
      <c r="A213" s="17">
        <v>205</v>
      </c>
      <c r="B213" s="17" t="s">
        <v>20</v>
      </c>
      <c r="C213" s="20" t="s">
        <v>458</v>
      </c>
      <c r="D213" s="17" t="s">
        <v>558</v>
      </c>
      <c r="E213" s="17" t="s">
        <v>1248</v>
      </c>
      <c r="F213" s="17" t="s">
        <v>7</v>
      </c>
      <c r="G213" s="17" t="s">
        <v>70</v>
      </c>
      <c r="H213" s="17" t="s">
        <v>1249</v>
      </c>
      <c r="I213" s="17" t="s">
        <v>873</v>
      </c>
      <c r="J213" s="17" t="s">
        <v>1244</v>
      </c>
      <c r="K213" s="91">
        <v>43249</v>
      </c>
      <c r="L213" s="91">
        <v>43646</v>
      </c>
      <c r="M213" s="17" t="s">
        <v>135</v>
      </c>
      <c r="N213" s="17">
        <v>0.312</v>
      </c>
      <c r="O213" s="17"/>
      <c r="P213" s="17"/>
      <c r="Q213" s="17"/>
      <c r="R213" s="17"/>
      <c r="S213" s="17">
        <f t="shared" si="6"/>
        <v>0.312</v>
      </c>
      <c r="T213" s="17" t="s">
        <v>443</v>
      </c>
      <c r="U213" s="17">
        <v>0.312</v>
      </c>
      <c r="V213" s="17">
        <v>0</v>
      </c>
      <c r="W213" s="34">
        <v>0</v>
      </c>
      <c r="X213" s="17" t="s">
        <v>1230</v>
      </c>
      <c r="Y213" s="17" t="s">
        <v>124</v>
      </c>
      <c r="Z213" s="17">
        <v>100</v>
      </c>
      <c r="AA213" s="17"/>
      <c r="AB213" s="17"/>
      <c r="AC213" s="17">
        <v>100</v>
      </c>
      <c r="AD213" s="17" t="s">
        <v>1238</v>
      </c>
      <c r="AE213" s="17" t="s">
        <v>1245</v>
      </c>
      <c r="AF213" s="17" t="s">
        <v>96</v>
      </c>
      <c r="AG213" s="17"/>
      <c r="AH213" s="17"/>
    </row>
    <row r="214" s="4" customFormat="1" ht="33.75" spans="1:34">
      <c r="A214" s="17">
        <v>206</v>
      </c>
      <c r="B214" s="17" t="s">
        <v>20</v>
      </c>
      <c r="C214" s="20" t="s">
        <v>458</v>
      </c>
      <c r="D214" s="17" t="s">
        <v>558</v>
      </c>
      <c r="E214" s="17" t="s">
        <v>1250</v>
      </c>
      <c r="F214" s="17" t="s">
        <v>7</v>
      </c>
      <c r="G214" s="17" t="s">
        <v>70</v>
      </c>
      <c r="H214" s="17" t="s">
        <v>1251</v>
      </c>
      <c r="I214" s="17" t="s">
        <v>873</v>
      </c>
      <c r="J214" s="17" t="s">
        <v>903</v>
      </c>
      <c r="K214" s="91">
        <v>43435</v>
      </c>
      <c r="L214" s="91">
        <v>43646</v>
      </c>
      <c r="M214" s="17" t="s">
        <v>74</v>
      </c>
      <c r="N214" s="17">
        <v>1.254</v>
      </c>
      <c r="O214" s="17"/>
      <c r="P214" s="17"/>
      <c r="Q214" s="17"/>
      <c r="R214" s="17"/>
      <c r="S214" s="17">
        <v>1.254</v>
      </c>
      <c r="T214" s="17" t="s">
        <v>443</v>
      </c>
      <c r="U214" s="17">
        <v>1.254</v>
      </c>
      <c r="V214" s="17">
        <v>0</v>
      </c>
      <c r="W214" s="34">
        <v>0</v>
      </c>
      <c r="X214" s="17" t="s">
        <v>1230</v>
      </c>
      <c r="Y214" s="17" t="s">
        <v>124</v>
      </c>
      <c r="Z214" s="17">
        <v>100</v>
      </c>
      <c r="AA214" s="17"/>
      <c r="AB214" s="17"/>
      <c r="AC214" s="17">
        <v>100</v>
      </c>
      <c r="AD214" s="17" t="s">
        <v>1238</v>
      </c>
      <c r="AE214" s="17" t="s">
        <v>1245</v>
      </c>
      <c r="AF214" s="17" t="s">
        <v>96</v>
      </c>
      <c r="AG214" s="17"/>
      <c r="AH214" s="17"/>
    </row>
    <row r="215" s="4" customFormat="1" ht="33.75" spans="1:34">
      <c r="A215" s="17">
        <v>207</v>
      </c>
      <c r="B215" s="17" t="s">
        <v>20</v>
      </c>
      <c r="C215" s="20" t="s">
        <v>458</v>
      </c>
      <c r="D215" s="17" t="s">
        <v>558</v>
      </c>
      <c r="E215" s="17" t="s">
        <v>126</v>
      </c>
      <c r="F215" s="17" t="s">
        <v>11</v>
      </c>
      <c r="G215" s="17" t="s">
        <v>70</v>
      </c>
      <c r="H215" s="17" t="s">
        <v>1252</v>
      </c>
      <c r="I215" s="17" t="s">
        <v>873</v>
      </c>
      <c r="J215" s="17" t="s">
        <v>903</v>
      </c>
      <c r="K215" s="91">
        <v>43435</v>
      </c>
      <c r="L215" s="91">
        <v>43646</v>
      </c>
      <c r="M215" s="17" t="s">
        <v>74</v>
      </c>
      <c r="N215" s="17">
        <v>0.51</v>
      </c>
      <c r="O215" s="17"/>
      <c r="P215" s="17"/>
      <c r="Q215" s="17"/>
      <c r="R215" s="17"/>
      <c r="S215" s="17">
        <v>0.51</v>
      </c>
      <c r="T215" s="17" t="s">
        <v>75</v>
      </c>
      <c r="U215" s="17">
        <v>0.5007</v>
      </c>
      <c r="V215" s="17">
        <v>0</v>
      </c>
      <c r="W215" s="34">
        <v>1</v>
      </c>
      <c r="X215" s="17" t="s">
        <v>1230</v>
      </c>
      <c r="Y215" s="17" t="s">
        <v>602</v>
      </c>
      <c r="Z215" s="17">
        <v>5</v>
      </c>
      <c r="AA215" s="17"/>
      <c r="AB215" s="17"/>
      <c r="AC215" s="17">
        <v>5</v>
      </c>
      <c r="AD215" s="17" t="s">
        <v>1253</v>
      </c>
      <c r="AE215" s="17" t="s">
        <v>1245</v>
      </c>
      <c r="AF215" s="17"/>
      <c r="AG215" s="17"/>
      <c r="AH215" s="17"/>
    </row>
    <row r="216" s="4" customFormat="1" ht="33.75" spans="1:34">
      <c r="A216" s="17">
        <v>208</v>
      </c>
      <c r="B216" s="17" t="s">
        <v>20</v>
      </c>
      <c r="C216" s="20" t="s">
        <v>458</v>
      </c>
      <c r="D216" s="17" t="s">
        <v>558</v>
      </c>
      <c r="E216" s="17" t="s">
        <v>1254</v>
      </c>
      <c r="F216" s="17" t="s">
        <v>8</v>
      </c>
      <c r="G216" s="17" t="s">
        <v>70</v>
      </c>
      <c r="H216" s="17" t="s">
        <v>1255</v>
      </c>
      <c r="I216" s="17" t="s">
        <v>859</v>
      </c>
      <c r="J216" s="17" t="s">
        <v>608</v>
      </c>
      <c r="K216" s="91">
        <v>43556</v>
      </c>
      <c r="L216" s="91">
        <v>43709</v>
      </c>
      <c r="M216" s="17" t="s">
        <v>74</v>
      </c>
      <c r="N216" s="17">
        <v>9</v>
      </c>
      <c r="O216" s="17"/>
      <c r="P216" s="17"/>
      <c r="Q216" s="17"/>
      <c r="R216" s="17"/>
      <c r="S216" s="17">
        <v>9</v>
      </c>
      <c r="T216" s="17" t="s">
        <v>874</v>
      </c>
      <c r="U216" s="17">
        <v>9</v>
      </c>
      <c r="V216" s="17">
        <v>0</v>
      </c>
      <c r="W216" s="34">
        <v>0</v>
      </c>
      <c r="X216" s="17" t="s">
        <v>1230</v>
      </c>
      <c r="Y216" s="17" t="s">
        <v>76</v>
      </c>
      <c r="Z216" s="17">
        <v>1310</v>
      </c>
      <c r="AA216" s="17"/>
      <c r="AB216" s="17"/>
      <c r="AC216" s="17">
        <v>1310</v>
      </c>
      <c r="AD216" s="17" t="s">
        <v>1231</v>
      </c>
      <c r="AE216" s="17" t="s">
        <v>937</v>
      </c>
      <c r="AF216" s="55"/>
      <c r="AG216" s="55"/>
      <c r="AH216" s="55"/>
    </row>
    <row r="217" s="4" customFormat="1" ht="45" spans="1:34">
      <c r="A217" s="17">
        <v>209</v>
      </c>
      <c r="B217" s="17" t="s">
        <v>20</v>
      </c>
      <c r="C217" s="20" t="s">
        <v>458</v>
      </c>
      <c r="D217" s="17" t="s">
        <v>558</v>
      </c>
      <c r="E217" s="17" t="s">
        <v>1256</v>
      </c>
      <c r="F217" s="17" t="s">
        <v>8</v>
      </c>
      <c r="G217" s="17" t="s">
        <v>70</v>
      </c>
      <c r="H217" s="17" t="s">
        <v>1257</v>
      </c>
      <c r="I217" s="17" t="s">
        <v>873</v>
      </c>
      <c r="J217" s="17" t="s">
        <v>1258</v>
      </c>
      <c r="K217" s="91">
        <v>43678</v>
      </c>
      <c r="L217" s="91">
        <v>43710</v>
      </c>
      <c r="M217" s="17" t="s">
        <v>135</v>
      </c>
      <c r="N217" s="17">
        <v>3</v>
      </c>
      <c r="O217" s="17"/>
      <c r="P217" s="17"/>
      <c r="Q217" s="17"/>
      <c r="R217" s="17"/>
      <c r="S217" s="17">
        <v>3</v>
      </c>
      <c r="T217" s="17" t="s">
        <v>598</v>
      </c>
      <c r="U217" s="17">
        <v>3</v>
      </c>
      <c r="V217" s="17">
        <v>0</v>
      </c>
      <c r="W217" s="34">
        <v>0</v>
      </c>
      <c r="X217" s="17" t="s">
        <v>1230</v>
      </c>
      <c r="Y217" s="17" t="s">
        <v>602</v>
      </c>
      <c r="Z217" s="17">
        <v>60</v>
      </c>
      <c r="AA217" s="17"/>
      <c r="AB217" s="17"/>
      <c r="AC217" s="17"/>
      <c r="AD217" s="17" t="s">
        <v>1253</v>
      </c>
      <c r="AE217" s="17" t="s">
        <v>1245</v>
      </c>
      <c r="AF217" s="17"/>
      <c r="AG217" s="17"/>
      <c r="AH217" s="17"/>
    </row>
    <row r="218" s="4" customFormat="1" ht="45" spans="1:34">
      <c r="A218" s="17">
        <v>210</v>
      </c>
      <c r="B218" s="17" t="s">
        <v>20</v>
      </c>
      <c r="C218" s="20" t="s">
        <v>458</v>
      </c>
      <c r="D218" s="17" t="s">
        <v>558</v>
      </c>
      <c r="E218" s="17" t="s">
        <v>1259</v>
      </c>
      <c r="F218" s="17" t="s">
        <v>8</v>
      </c>
      <c r="G218" s="17" t="s">
        <v>70</v>
      </c>
      <c r="H218" s="17" t="s">
        <v>1260</v>
      </c>
      <c r="I218" s="17" t="s">
        <v>873</v>
      </c>
      <c r="J218" s="17" t="s">
        <v>1261</v>
      </c>
      <c r="K218" s="91">
        <v>43556</v>
      </c>
      <c r="L218" s="91">
        <v>43710</v>
      </c>
      <c r="M218" s="17" t="s">
        <v>135</v>
      </c>
      <c r="N218" s="17">
        <v>3</v>
      </c>
      <c r="O218" s="17"/>
      <c r="P218" s="17"/>
      <c r="Q218" s="17"/>
      <c r="R218" s="17"/>
      <c r="S218" s="17">
        <v>3</v>
      </c>
      <c r="T218" s="17" t="s">
        <v>598</v>
      </c>
      <c r="U218" s="17">
        <v>3</v>
      </c>
      <c r="V218" s="17">
        <v>0</v>
      </c>
      <c r="W218" s="34">
        <v>0</v>
      </c>
      <c r="X218" s="17" t="s">
        <v>1230</v>
      </c>
      <c r="Y218" s="17" t="s">
        <v>124</v>
      </c>
      <c r="Z218" s="17">
        <v>104</v>
      </c>
      <c r="AA218" s="17"/>
      <c r="AB218" s="17"/>
      <c r="AC218" s="17"/>
      <c r="AD218" s="17" t="s">
        <v>1253</v>
      </c>
      <c r="AE218" s="17" t="s">
        <v>1245</v>
      </c>
      <c r="AF218" s="17"/>
      <c r="AG218" s="17"/>
      <c r="AH218" s="17"/>
    </row>
    <row r="219" s="4" customFormat="1" ht="45" spans="1:34">
      <c r="A219" s="17">
        <v>211</v>
      </c>
      <c r="B219" s="17" t="s">
        <v>20</v>
      </c>
      <c r="C219" s="20" t="s">
        <v>458</v>
      </c>
      <c r="D219" s="17" t="s">
        <v>558</v>
      </c>
      <c r="E219" s="17" t="s">
        <v>1262</v>
      </c>
      <c r="F219" s="17" t="s">
        <v>9</v>
      </c>
      <c r="G219" s="17" t="s">
        <v>70</v>
      </c>
      <c r="H219" s="17" t="s">
        <v>1263</v>
      </c>
      <c r="I219" s="17" t="s">
        <v>859</v>
      </c>
      <c r="J219" s="17" t="s">
        <v>638</v>
      </c>
      <c r="K219" s="26">
        <v>43647</v>
      </c>
      <c r="L219" s="26">
        <v>43800</v>
      </c>
      <c r="M219" s="17" t="s">
        <v>74</v>
      </c>
      <c r="N219" s="17">
        <v>60</v>
      </c>
      <c r="O219" s="17"/>
      <c r="P219" s="17"/>
      <c r="Q219" s="17" t="s">
        <v>135</v>
      </c>
      <c r="R219" s="17">
        <v>50</v>
      </c>
      <c r="S219" s="17">
        <v>110</v>
      </c>
      <c r="T219" s="17" t="s">
        <v>598</v>
      </c>
      <c r="U219" s="17">
        <v>110</v>
      </c>
      <c r="V219" s="17">
        <v>0</v>
      </c>
      <c r="W219" s="34">
        <v>0</v>
      </c>
      <c r="X219" s="17" t="s">
        <v>1230</v>
      </c>
      <c r="Y219" s="17" t="s">
        <v>76</v>
      </c>
      <c r="Z219" s="17">
        <v>1310</v>
      </c>
      <c r="AA219" s="17"/>
      <c r="AB219" s="17"/>
      <c r="AC219" s="17">
        <v>1310</v>
      </c>
      <c r="AD219" s="17" t="s">
        <v>1264</v>
      </c>
      <c r="AE219" s="17" t="s">
        <v>937</v>
      </c>
      <c r="AF219" s="17" t="s">
        <v>96</v>
      </c>
      <c r="AG219" s="17"/>
      <c r="AH219" s="17"/>
    </row>
    <row r="220" s="4" customFormat="1" ht="45" spans="1:34">
      <c r="A220" s="17">
        <v>212</v>
      </c>
      <c r="B220" s="17" t="s">
        <v>20</v>
      </c>
      <c r="C220" s="20" t="s">
        <v>458</v>
      </c>
      <c r="D220" s="17" t="s">
        <v>558</v>
      </c>
      <c r="E220" s="17" t="s">
        <v>1265</v>
      </c>
      <c r="F220" s="17" t="s">
        <v>7</v>
      </c>
      <c r="G220" s="17" t="s">
        <v>70</v>
      </c>
      <c r="H220" s="17" t="s">
        <v>1266</v>
      </c>
      <c r="I220" s="17" t="s">
        <v>873</v>
      </c>
      <c r="J220" s="17" t="s">
        <v>605</v>
      </c>
      <c r="K220" s="26">
        <v>43770</v>
      </c>
      <c r="L220" s="26">
        <v>43800</v>
      </c>
      <c r="M220" s="17" t="s">
        <v>93</v>
      </c>
      <c r="N220" s="17">
        <v>7</v>
      </c>
      <c r="O220" s="17"/>
      <c r="P220" s="17"/>
      <c r="Q220" s="17"/>
      <c r="R220" s="17"/>
      <c r="S220" s="17">
        <v>7</v>
      </c>
      <c r="T220" s="18" t="s">
        <v>598</v>
      </c>
      <c r="U220" s="17">
        <v>7</v>
      </c>
      <c r="V220" s="17">
        <v>0</v>
      </c>
      <c r="W220" s="34">
        <v>0</v>
      </c>
      <c r="X220" s="17" t="s">
        <v>558</v>
      </c>
      <c r="Y220" s="18" t="s">
        <v>94</v>
      </c>
      <c r="Z220" s="17">
        <v>30</v>
      </c>
      <c r="AA220" s="17"/>
      <c r="AB220" s="17"/>
      <c r="AC220" s="17">
        <v>120</v>
      </c>
      <c r="AD220" s="18" t="s">
        <v>949</v>
      </c>
      <c r="AE220" s="17" t="s">
        <v>1009</v>
      </c>
      <c r="AF220" s="17" t="s">
        <v>96</v>
      </c>
      <c r="AG220" s="17"/>
      <c r="AH220" s="17"/>
    </row>
    <row r="221" s="4" customFormat="1" ht="45" spans="1:34">
      <c r="A221" s="17">
        <v>213</v>
      </c>
      <c r="B221" s="17" t="s">
        <v>20</v>
      </c>
      <c r="C221" s="20" t="s">
        <v>458</v>
      </c>
      <c r="D221" s="17" t="s">
        <v>558</v>
      </c>
      <c r="E221" s="17" t="s">
        <v>1265</v>
      </c>
      <c r="F221" s="17" t="s">
        <v>11</v>
      </c>
      <c r="G221" s="17" t="s">
        <v>70</v>
      </c>
      <c r="H221" s="17" t="s">
        <v>1267</v>
      </c>
      <c r="I221" s="17" t="s">
        <v>873</v>
      </c>
      <c r="J221" s="17" t="s">
        <v>1268</v>
      </c>
      <c r="K221" s="26">
        <v>43800</v>
      </c>
      <c r="L221" s="26">
        <v>43862</v>
      </c>
      <c r="M221" s="17" t="s">
        <v>93</v>
      </c>
      <c r="N221" s="17">
        <v>7</v>
      </c>
      <c r="O221" s="17"/>
      <c r="P221" s="17"/>
      <c r="Q221" s="17"/>
      <c r="R221" s="17"/>
      <c r="S221" s="17">
        <v>7</v>
      </c>
      <c r="T221" s="18" t="s">
        <v>598</v>
      </c>
      <c r="U221" s="17">
        <v>7</v>
      </c>
      <c r="V221" s="17">
        <v>0</v>
      </c>
      <c r="W221" s="34">
        <v>0</v>
      </c>
      <c r="X221" s="17" t="s">
        <v>558</v>
      </c>
      <c r="Y221" s="18" t="s">
        <v>94</v>
      </c>
      <c r="Z221" s="17">
        <v>30</v>
      </c>
      <c r="AA221" s="17"/>
      <c r="AB221" s="17"/>
      <c r="AC221" s="17">
        <v>30</v>
      </c>
      <c r="AD221" s="18" t="s">
        <v>949</v>
      </c>
      <c r="AE221" s="17" t="s">
        <v>1009</v>
      </c>
      <c r="AF221" s="17"/>
      <c r="AG221" s="17"/>
      <c r="AH221" s="17"/>
    </row>
    <row r="222" s="4" customFormat="1" ht="22.5" spans="1:34">
      <c r="A222" s="17">
        <v>214</v>
      </c>
      <c r="B222" s="17" t="s">
        <v>20</v>
      </c>
      <c r="C222" s="20" t="s">
        <v>458</v>
      </c>
      <c r="D222" s="17" t="s">
        <v>561</v>
      </c>
      <c r="E222" s="17" t="s">
        <v>835</v>
      </c>
      <c r="F222" s="17" t="s">
        <v>10</v>
      </c>
      <c r="G222" s="17" t="s">
        <v>70</v>
      </c>
      <c r="H222" s="17" t="s">
        <v>1269</v>
      </c>
      <c r="I222" s="18" t="s">
        <v>561</v>
      </c>
      <c r="J222" s="54" t="s">
        <v>663</v>
      </c>
      <c r="K222" s="91">
        <v>43466</v>
      </c>
      <c r="L222" s="91">
        <v>43466</v>
      </c>
      <c r="M222" s="17" t="s">
        <v>135</v>
      </c>
      <c r="N222" s="21">
        <v>0.5</v>
      </c>
      <c r="O222" s="21"/>
      <c r="P222" s="21"/>
      <c r="Q222" s="17"/>
      <c r="R222" s="17"/>
      <c r="S222" s="21">
        <v>0.5</v>
      </c>
      <c r="T222" s="17" t="s">
        <v>75</v>
      </c>
      <c r="U222" s="21">
        <v>0.5</v>
      </c>
      <c r="V222" s="21">
        <v>0.5</v>
      </c>
      <c r="W222" s="79">
        <v>1</v>
      </c>
      <c r="X222" s="18" t="s">
        <v>1270</v>
      </c>
      <c r="Y222" s="17" t="s">
        <v>124</v>
      </c>
      <c r="Z222" s="17">
        <v>70</v>
      </c>
      <c r="AA222" s="17"/>
      <c r="AB222" s="17"/>
      <c r="AC222" s="17">
        <v>30</v>
      </c>
      <c r="AD222" s="17" t="s">
        <v>576</v>
      </c>
      <c r="AE222" s="17" t="s">
        <v>1009</v>
      </c>
      <c r="AF222" s="17"/>
      <c r="AG222" s="17"/>
      <c r="AH222" s="17"/>
    </row>
    <row r="223" s="4" customFormat="1" ht="45" spans="1:34">
      <c r="A223" s="17">
        <v>215</v>
      </c>
      <c r="B223" s="17" t="s">
        <v>20</v>
      </c>
      <c r="C223" s="20" t="s">
        <v>458</v>
      </c>
      <c r="D223" s="17" t="s">
        <v>564</v>
      </c>
      <c r="E223" s="17" t="s">
        <v>1271</v>
      </c>
      <c r="F223" s="17" t="s">
        <v>8</v>
      </c>
      <c r="G223" s="17" t="s">
        <v>70</v>
      </c>
      <c r="H223" s="17" t="s">
        <v>1272</v>
      </c>
      <c r="I223" s="17" t="s">
        <v>1273</v>
      </c>
      <c r="J223" s="17" t="s">
        <v>1274</v>
      </c>
      <c r="K223" s="26">
        <v>43678</v>
      </c>
      <c r="L223" s="26">
        <v>43800</v>
      </c>
      <c r="M223" s="59" t="s">
        <v>74</v>
      </c>
      <c r="N223" s="17">
        <v>10</v>
      </c>
      <c r="O223" s="17"/>
      <c r="P223" s="17"/>
      <c r="Q223" s="17"/>
      <c r="R223" s="17"/>
      <c r="S223" s="17">
        <v>10</v>
      </c>
      <c r="T223" s="17" t="s">
        <v>598</v>
      </c>
      <c r="U223" s="17">
        <v>10</v>
      </c>
      <c r="V223" s="17">
        <v>0</v>
      </c>
      <c r="W223" s="34">
        <v>0</v>
      </c>
      <c r="X223" s="17" t="s">
        <v>1275</v>
      </c>
      <c r="Y223" s="17" t="s">
        <v>84</v>
      </c>
      <c r="Z223" s="17">
        <v>120</v>
      </c>
      <c r="AA223" s="17" t="s">
        <v>76</v>
      </c>
      <c r="AB223" s="17"/>
      <c r="AC223" s="17"/>
      <c r="AD223" s="17" t="s">
        <v>1221</v>
      </c>
      <c r="AE223" s="17" t="s">
        <v>937</v>
      </c>
      <c r="AF223" s="17"/>
      <c r="AG223" s="17"/>
      <c r="AH223" s="17"/>
    </row>
    <row r="224" s="5" customFormat="1" ht="16.5" customHeight="1" spans="1:34">
      <c r="A224" s="85" t="s">
        <v>31</v>
      </c>
      <c r="B224" s="86"/>
      <c r="C224" s="86"/>
      <c r="D224" s="87"/>
      <c r="E224" s="88"/>
      <c r="F224" s="89"/>
      <c r="G224" s="89"/>
      <c r="H224" s="89"/>
      <c r="I224" s="89"/>
      <c r="J224" s="89"/>
      <c r="K224" s="89"/>
      <c r="L224" s="89"/>
      <c r="M224" s="89"/>
      <c r="N224" s="89"/>
      <c r="O224" s="89"/>
      <c r="P224" s="89"/>
      <c r="Q224" s="89"/>
      <c r="R224" s="89"/>
      <c r="S224" s="89"/>
      <c r="T224" s="89"/>
      <c r="U224" s="89"/>
      <c r="V224" s="89"/>
      <c r="W224" s="89"/>
      <c r="X224" s="89"/>
      <c r="Y224" s="90"/>
      <c r="Z224" s="89"/>
      <c r="AA224" s="90"/>
      <c r="AB224" s="89"/>
      <c r="AC224" s="89"/>
      <c r="AD224" s="89"/>
      <c r="AE224" s="89"/>
      <c r="AF224" s="89"/>
      <c r="AG224" s="89"/>
      <c r="AH224" s="89"/>
    </row>
    <row r="225" s="6" customFormat="1" ht="78" customHeight="1" spans="1:34">
      <c r="A225" s="20">
        <v>216</v>
      </c>
      <c r="B225" s="20" t="s">
        <v>20</v>
      </c>
      <c r="C225" s="20" t="s">
        <v>20</v>
      </c>
      <c r="D225" s="20" t="s">
        <v>20</v>
      </c>
      <c r="E225" s="20" t="s">
        <v>1276</v>
      </c>
      <c r="F225" s="90" t="s">
        <v>12</v>
      </c>
      <c r="G225" s="90" t="s">
        <v>807</v>
      </c>
      <c r="H225" s="90" t="s">
        <v>1277</v>
      </c>
      <c r="I225" s="90" t="s">
        <v>20</v>
      </c>
      <c r="J225" s="90" t="s">
        <v>910</v>
      </c>
      <c r="K225" s="91">
        <v>43466</v>
      </c>
      <c r="L225" s="92">
        <v>43800</v>
      </c>
      <c r="M225" s="90" t="s">
        <v>83</v>
      </c>
      <c r="N225" s="90">
        <v>300</v>
      </c>
      <c r="O225" s="90"/>
      <c r="P225" s="90"/>
      <c r="Q225" s="90"/>
      <c r="R225" s="90"/>
      <c r="S225" s="90">
        <v>300</v>
      </c>
      <c r="T225" s="90" t="s">
        <v>75</v>
      </c>
      <c r="U225" s="90">
        <v>300</v>
      </c>
      <c r="V225" s="90">
        <v>300</v>
      </c>
      <c r="W225" s="90" t="s">
        <v>749</v>
      </c>
      <c r="X225" s="93" t="s">
        <v>1278</v>
      </c>
      <c r="Y225" s="93" t="s">
        <v>1279</v>
      </c>
      <c r="Z225" s="90">
        <v>60</v>
      </c>
      <c r="AA225" s="90"/>
      <c r="AB225" s="90"/>
      <c r="AC225" s="90">
        <v>60</v>
      </c>
      <c r="AD225" s="93" t="s">
        <v>1280</v>
      </c>
      <c r="AE225" s="93" t="s">
        <v>1281</v>
      </c>
      <c r="AF225" s="17" t="s">
        <v>96</v>
      </c>
      <c r="AG225" s="93" t="s">
        <v>1282</v>
      </c>
      <c r="AH225" s="90"/>
    </row>
  </sheetData>
  <autoFilter ref="A8:AH225">
    <extLst/>
  </autoFilter>
  <mergeCells count="37">
    <mergeCell ref="A1:B1"/>
    <mergeCell ref="A2:L2"/>
    <mergeCell ref="A3:AH3"/>
    <mergeCell ref="A4:E4"/>
    <mergeCell ref="AD4:AH4"/>
    <mergeCell ref="M5:S5"/>
    <mergeCell ref="Y5:AC5"/>
    <mergeCell ref="M6:R6"/>
    <mergeCell ref="Y6:AB6"/>
    <mergeCell ref="M7:N7"/>
    <mergeCell ref="O7:P7"/>
    <mergeCell ref="Q7:R7"/>
    <mergeCell ref="Y7:Z7"/>
    <mergeCell ref="AA7:AB7"/>
    <mergeCell ref="A224:D224"/>
    <mergeCell ref="A5:A8"/>
    <mergeCell ref="B5:B8"/>
    <mergeCell ref="C5:C8"/>
    <mergeCell ref="D5:D8"/>
    <mergeCell ref="E5:E8"/>
    <mergeCell ref="F5:F8"/>
    <mergeCell ref="G5:G8"/>
    <mergeCell ref="H5:H8"/>
    <mergeCell ref="I5:I8"/>
    <mergeCell ref="J5:J8"/>
    <mergeCell ref="K5:K8"/>
    <mergeCell ref="L5:L8"/>
    <mergeCell ref="S6:S8"/>
    <mergeCell ref="T5:T8"/>
    <mergeCell ref="X5:X8"/>
    <mergeCell ref="AC6:AC8"/>
    <mergeCell ref="AD5:AD8"/>
    <mergeCell ref="AE5:AE8"/>
    <mergeCell ref="AF5:AF8"/>
    <mergeCell ref="AG5:AG8"/>
    <mergeCell ref="AH5:AH8"/>
    <mergeCell ref="U5:W7"/>
  </mergeCells>
  <dataValidations count="8">
    <dataValidation type="list" allowBlank="1" showInputMessage="1" showErrorMessage="1" sqref="F9 F10 F16 F61 F62 F65 F68 F69 F70 F74 F75 F77 F78 F79 F82 F85 F86 F87 F90 F91 F92 F96 F97 F98 F99 F100 F105 F106 F155 F156 F157 F158 F159 F160 F161 F164 F165 F166 F167 F168 F170 F171 F172 F173 F174 F175 F185 F186 F187 F188 F191 F192 F197 F198 F199 F203 F204 F205 F206 F209 F210 F214 F216 F217 F218 F219 F223 F224 F225 F11:F15 F23:F60 F80:F81 F83:F84 F88:F89 F93:F95 F101:F102 F103:F104 F107:F108 F109:F113 F114:F124 F125:F129 F130:F131 F132:F133 F134:F135 F153:F154 F162:F163 F189:F190 F193:F194 F201:F202 F207:F208 F211:F213 F220:F221">
      <formula1>"产业发展,基础设施和公共服务,资产收益,民生保障,能力建设,金融扶持,其他"</formula1>
    </dataValidation>
    <dataValidation type="list" allowBlank="1" showInputMessage="1" showErrorMessage="1" sqref="T16 T17 T18 T22 T61 T65 T66 T67 T68 T69 T71 T72 T73 T74 T75 T76 T77 T78 T79 T85 T86 T87 T90 T91 T92 T96 T97 T98 T99 T100 T105 T106 T119 T120 T121 T122 T123 T124 T127 T136 T137 T138 T139 T140 T143 T144 T145 T146 T150 T155 T156 T157 T158 T159 T160 T161 T162 T163 T164 T165 T166 T167 T168 T169 T170 T171 T172 T173 T174 T175 T176 T177 T178 T181 T182 T185 T186 T187 T188 T189 T190 T191 T195 T196 T200 T203 T209 T214 T215 T216 T217 T218 T220 T221 T222 T223 T224 T225 T9:T15 T19:T21 T23:T60 T62:T64 T80:T81 T82:T84 T88:T89 T93:T95 T101:T102 T103:T104 T107:T108 T109:T114 T115:T116 T125:T126 T128:T129 T130:T131 T132:T133 T134:T135 T141:T142 T147:T149 T151:T152 T153:T154 T179:T180 T183:T184 T193:T194 T197:T199 T201:T202 T204:T206 T207:T208 T210:T213">
      <formula1>"完成筹备或前期准备工作（形成计划）,已立项/已批准,建设中,已竣工未验收,已验收未（完全）支付,完成支付,已终止"</formula1>
    </dataValidation>
    <dataValidation type="list" allowBlank="1" showInputMessage="1" showErrorMessage="1" sqref="O9 Q9 M16 O16 Q16 M17 O17 M18 O18 M19 M20 M21 M22 O22 O46 Q46 O52 Q52 O54 Q54 O60 Q60 M61 M62 M63 M64 M65 M66 M67 M68 O68 Q68 M69 O69 Q69 M70 M71 M72 M73 O73 Q73 M74 O74 Q74 M75 O75 Q75 M76 M77 O77 Q77 M78 O78 Q78 M79 O79 Q79 M80 M81 M85 M86 M87 M90 M97 O97 Q97 M98 O98 Q98 M99 O99 Q99 M100 O100 Q100 O101 Q101 M105 O105 Q105 M106 O119 Q119 O120 O121 O122 Q122 O123 Q123 O124 Q124 O127 Q127 M136 M137 M138 M139 M140 M143 O143 M144 O144 M145 O145 M146 M147 M148 O148 M149 O149 M150 O150 M155 O155 Q155 M157 O157 Q157 M159 O159 Q159 M160 O160 Q160 M161 O161 Q161 M166 O166 Q166 M167 O167 Q167 M169 M170 M171 M172 O172 Q172 M173 O173 Q173 M174 M175 O175 Q175 Q176 Q177 M182 M183 M184 M185 Q185 M186 Q186 M187 Q187 M188 Q188 M189 M190 M191 Q191 M192 Q192 M196 Q196 M203 Q203 M204 Q204 M205 Q205 M206 Q206 M209 Q209 M210 Q210 M214 Q214 M215 Q215 M216 Q216 M217 Q217 M218 Q218 M219 Q219 M223 Q223 M224 O224 Q224 M225 O225 Q225 M9:M15 M88:M89 M107:M108 M109:M113 M115:M135 M141:M142 M151:M152 M162:M163 M193:M194 M197:M199 M201:M202 M207:M208 M211:M213 M220:M221 O10:O15 O19:O21 O80:O84 O85:O90 O107:O108 O125:O126 O128:O129 O130:O131 O132:O133 O134:O135 O136:O138 O139:O142 O146:O147 O151:O152 Q10:Q15 Q80:Q84 Q85:Q90 Q107:Q108 Q120:Q121 Q125:Q126 Q128:Q129 Q130:Q131 Q132:Q133 Q134:Q135 Q189:Q190 Q193:Q194 Q197:Q199 Q201:Q202 Q207:Q208 Q211:Q213 Q220:Q221">
      <formula1>"中央资金,省级资金-大禹杯资金,省级资金-扶持老区发展资金,省级资金-扶贫培训资金,人均2万元扶贫开发资金,韶关或东莞财政引导资金,政府债券（市）,630捐赠资金,行业资金,市级资金,县级资金,单位自筹资金,村委自筹资金,村民自筹资金,社会捐赠,其他"</formula1>
    </dataValidation>
    <dataValidation type="list" allowBlank="1" showInputMessage="1" showErrorMessage="1" sqref="M46 M52 M54 M101 M82:M84">
      <formula1>"中央资金,省级资金-大禹杯资金,省级资金-扶持老区发展资金,省级资金-扶贫培训资金,人均2万元扶贫开发资金,韶关或东莞财政引导资金,政府债券（市）,630捐中央资金,省级资金-大禹杯资金,省级资金-扶持老区发展资金,省级资金-扶贫培训资金,人均2万元扶贫开发资金,韶关或东莞财政引导资金,政府债券（市）,630捐赠资金,行业资金,市级资金,县级资金,单位自筹资金,村委自筹资金,村民自筹资金,社会捐赠,其他"</formula1>
    </dataValidation>
    <dataValidation type="list" allowBlank="1" showInputMessage="1" showErrorMessage="1" sqref="AA9 Y16 AA16 Y17 AA17 Y18 AA18 Y22 AA22 Y61 Y62 Y63 Y64 Y65 Y66 AA66 Y67 AA67 Y68 AA68 Y69 AA69 Y71 AA71 Y72 Y73 AA73 Y74 AA74 Y75 AA75 Y76 AA76 AA77 AA78 Y79 AA79 AA80 Y82 AA82 Y85 AA85 Y86 AA86 Y87 AA87 Y88 Y89 Y90 AA90 Y91 AA91 Y92 AA92 Y96 AA96 Y97 AA97 Y98 AA98 Y99 AA99 Y100 AA100 Y101 Y102 Y105 AA105 Y106 AA106 Y107 Y108 Y119 AA119 AA120 AA121 Y122 AA122 AA123 AA124 Y127 AA127 Y138 Y139 Y140 Y141 Y142 AA142 Y143 AA143 Y144 AA144 Y145 AA145 Y146 Y147 Y148 AA148 Y149 AA149 Y150 AA150 AA155 Y156 AA156 Y157 AA157 Y158 AA158 Y159 AA159 Y160 AA160 Y161 AA161 Y164 AA164 Y165 AA165 Y166 AA166 Y167 AA167 Y168 AA168 Y172 AA172 Y173 AA173 Y174 Y175 Y176 AA176 Y177 AA177 Y178 Y181 Y182 Y185 Y186 Y187 Y188 Y191 Y192 AA192 Y195 Y196 AA196 Y197 Y198 Y199 Y200 Y203 AA203 Y204 AA204 Y205 AA205 Y206 AA206 Y209 AA209 Y210 AA210 Y214 AA214 Y215 AA215 Y216 AA216 Y217 AA217 Y218 AA218 Y219 AA219 Y220 Y221 Y222 Y223 AA223 Y224 AA224 Y225 AA225 Y9:Y15 Y19:Y21 Y23:Y60 Y77:Y78 Y80:Y81 Y83:Y84 Y93:Y95 Y103:Y104 Y109:Y113 Y115:Y116 Y120:Y121 Y123:Y124 Y125:Y126 Y128:Y129 Y130:Y131 Y132:Y133 Y134:Y135 Y136:Y137 Y151:Y152 Y153:Y154 Y162:Y163 Y179:Y180 Y183:Y184 Y189:Y190 Y193:Y194 Y201:Y202 Y207:Y208 Y211:Y213 AA10:AA15 AA19:AA21 AA23:AA42 AA44:AA60 AA83:AA84 AA88:AA89 AA93:AA95 AA101:AA102 AA103:AA104 AA107:AA108 AA109:AA111 AA128:AA129 AA130:AA131 AA132:AA133 AA134:AA135 AA136:AA138 AA139:AA141 AA146:AA147 AA151:AA152 AA153:AA154 AA162:AA163 AA193:AA194 AA197:AA199 AA201:AA202 AA207:AA208 AA211:AA213 AA220:AA221 AB125:AB126 AG23:AG60">
      <formula1>"全县贫困人口,全镇贫困人口,全村贫困人口,全县部分贫困人口,全镇部分贫困人口,全村部分贫困人口,全县有劳动能力贫困人口,全村有劳动能力贫困人口,全县部分有劳动能力贫困人口,全镇部分有劳动能力贫困人口,全村部分有劳动能力贫困人口,全县无劳动能力贫困人口,全镇无劳动能力贫困人口,全村无劳动能力贫困人口,全县部分无劳动能力贫困人口,全镇部分无劳动能力贫困人口,全村部分无劳动能力贫困人口,村集体,部分村民"</formula1>
    </dataValidation>
    <dataValidation type="list" allowBlank="1" showInputMessage="1" showErrorMessage="1" sqref="G16 G61 G65 G68 G69 G74 G75 G76 G77 G78 G79 G82 G85 G86 G87 G90 G91 G92 G96 G97 G98 G99 G100 G105 G106 G115 G119 G122 G127 G136 G137 G138 G139 G140 G141 G142 G143 G144 G145 G146 G147 G148 G149 G150 G155 G156 G157 G158 G159 G160 G161 G164 G165 G166 G167 G168 G169 G170 G171 G172 G173 G174 G175 G185 G186 G187 G188 G191 G192 G203 G204 G205 G206 G209 G210 G214 G223 G224 G225 G9:G15 G23:G60 G80:G81 G83:G84 G88:G89 G93:G95 G101:G102 G103:G104 G107:G108 G109:G114 G120:G121 G123:G124 G125:G126 G128:G129 G130:G131 G132:G133 G151:G152 G153:G154 G162:G163 G189:G190 G193:G194 G197:G199 G201:G202 G207:G208 G211:G213">
      <formula1>"新建,扩建,改建,迁建,新发展,扩产,改造,升级"</formula1>
    </dataValidation>
    <dataValidation type="list" allowBlank="1" showInputMessage="1" showErrorMessage="1" sqref="M53 O53 Q53 M91 O91 Q91 M92 O92 Q92 M96 O96 Q96 M102 O102 Q102 O106 Q106 Q143 Q144 Q145 Q148 Q149 Q150 M156 O156 Q156 M158 O158 Q158 M164 M165 M168 O168 Q168 M23:M45 M47:M51 M55:M60 M93:M95 M103:M104 M153:M154 O23:O42 O44:O45 O47:O51 O55:O59 O93:O95 O103:O104 O153:O154 O162:O163 O164:O165 Q23:Q42 Q44:Q45 Q47:Q51 Q55:Q59 Q93:Q95 Q103:Q104 Q136:Q138 Q139:Q142 Q146:Q147 Q151:Q152 Q153:Q154 Q162:Q163 Q164:Q165">
      <formula1>"中央资金,省级资金-大禹杯资金,省级资金-扶持老区发展资金,省级资金-扶贫培训资金,人均2万元扶贫开发资金,韶关或东莞财政引导资金,政府债券（市）,630捐赠资金,行业资金,单位自筹资金,村委自筹资金,村民自筹资金"</formula1>
    </dataValidation>
    <dataValidation type="list" allowBlank="1" showInputMessage="1" showErrorMessage="1" sqref="AF61 AF62 AF63 AF64 AF65 AF66 AF67 AF68 AF69 AF70 AF71 AF72 AF73 AF74 AF75 AF76 AF79 AF82 AF101 AF103 AF104 AF106 AF140 AF143 AF144 AF145 AF146 AF147 AF148 AF149 AF150 AF153 AF166 AF167 AF23:AF60 AF77:AF78 AF136:AF137 AF138:AF139 AF141:AF142 AF151:AF152">
      <formula1>"公司+合作社/协会+贫困户,公司+贫困户,合作社/协会+贫困户,致富带头人+贫困户,公司+合作社/协会+村集体经济,公司+村集体经济,合作社/协会+村集体经济,公司+合作社/协会+村集体经济+贫困户,公司+村集体经济+贫困户,合作社/协会+村集体经济+贫困户,村集体经济+贫困户,贫困户自身创新发展,村集体自身创新发展,其他"</formula1>
    </dataValidation>
  </dataValidations>
  <pageMargins left="0.275" right="0.196527777777778" top="0.60625" bottom="0.60625" header="0.511805555555556" footer="0.511805555555556"/>
  <pageSetup paperSize="8" scale="65" fitToHeight="0" orientation="landscape" horizontalDpi="600"/>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项目汇总表（整合表）</vt:lpstr>
      <vt:lpstr>项目明细表（整合表）</vt:lpstr>
      <vt:lpstr>2019年度项目汇总表</vt:lpstr>
      <vt:lpstr>2019年度项目明细表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强哥</cp:lastModifiedBy>
  <dcterms:created xsi:type="dcterms:W3CDTF">2018-04-08T00:15:00Z</dcterms:created>
  <cp:lastPrinted>2018-07-24T16:30:00Z</cp:lastPrinted>
  <dcterms:modified xsi:type="dcterms:W3CDTF">2021-06-16T08:02:15Z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KSORubyTemplateID" linkTarget="0">
    <vt:lpwstr>11</vt:lpwstr>
  </property>
  <property fmtid="{D5CDD505-2E9C-101B-9397-08002B2CF9AE}" pid="4" name="ICV">
    <vt:lpwstr>E012F3535FE14B5793CBCFE850EB81A1</vt:lpwstr>
  </property>
</Properties>
</file>