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红明细" sheetId="3" r:id="rId1"/>
  </sheets>
  <calcPr calcId="144525"/>
</workbook>
</file>

<file path=xl/comments1.xml><?xml version="1.0" encoding="utf-8"?>
<comments xmlns="http://schemas.openxmlformats.org/spreadsheetml/2006/main">
  <authors>
    <author>Windows 用户</author>
  </authors>
  <commentList>
    <comment ref="D54" authorId="0">
      <text>
        <r>
          <rPr>
            <b/>
            <sz val="9"/>
            <rFont val="Tahoma"/>
            <charset val="134"/>
          </rPr>
          <t xml:space="preserve">Windows </t>
        </r>
        <r>
          <rPr>
            <b/>
            <sz val="9"/>
            <rFont val="宋体"/>
            <charset val="134"/>
          </rPr>
          <t>用户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黄坑村委会共投资</t>
        </r>
        <r>
          <rPr>
            <sz val="9"/>
            <rFont val="Tahoma"/>
            <charset val="134"/>
          </rPr>
          <t>60</t>
        </r>
        <r>
          <rPr>
            <sz val="9"/>
            <rFont val="宋体"/>
            <charset val="134"/>
          </rPr>
          <t>万元扶贫款，其中</t>
        </r>
        <r>
          <rPr>
            <sz val="9"/>
            <rFont val="Tahoma"/>
            <charset val="134"/>
          </rPr>
          <t>30</t>
        </r>
        <r>
          <rPr>
            <sz val="9"/>
            <rFont val="宋体"/>
            <charset val="134"/>
          </rPr>
          <t>万自筹和</t>
        </r>
        <r>
          <rPr>
            <sz val="9"/>
            <rFont val="Tahoma"/>
            <charset val="134"/>
          </rPr>
          <t>30</t>
        </r>
        <r>
          <rPr>
            <sz val="9"/>
            <rFont val="宋体"/>
            <charset val="134"/>
          </rPr>
          <t>万专项</t>
        </r>
      </text>
    </comment>
  </commentList>
</comments>
</file>

<file path=xl/sharedStrings.xml><?xml version="1.0" encoding="utf-8"?>
<sst xmlns="http://schemas.openxmlformats.org/spreadsheetml/2006/main" count="402" uniqueCount="209">
  <si>
    <t>附件1：</t>
  </si>
  <si>
    <t>2020年扶贫资金入股浈江光伏公司收益分红明细表</t>
  </si>
  <si>
    <t>单位：元</t>
  </si>
  <si>
    <t>序号</t>
  </si>
  <si>
    <t>单位(镇)名称</t>
  </si>
  <si>
    <t>村名称</t>
  </si>
  <si>
    <t>资金来源及投资金额</t>
  </si>
  <si>
    <t>收益分红金额（2019年12月-2020年11月）</t>
  </si>
  <si>
    <t>专项扶贫资金</t>
  </si>
  <si>
    <t>帮扶单位自筹资金</t>
  </si>
  <si>
    <t>扶贫办</t>
  </si>
  <si>
    <t>扶贫办小计</t>
  </si>
  <si>
    <t>扶贫办总计</t>
  </si>
  <si>
    <t>澜河镇</t>
  </si>
  <si>
    <t>澜河村</t>
  </si>
  <si>
    <t>葛坪村</t>
  </si>
  <si>
    <t>澜河镇小计</t>
  </si>
  <si>
    <t>澜河镇总计</t>
  </si>
  <si>
    <t>帽子峰镇</t>
  </si>
  <si>
    <t>洞头村</t>
  </si>
  <si>
    <t>富竹村</t>
  </si>
  <si>
    <t>坪山村</t>
  </si>
  <si>
    <t>上龙村</t>
  </si>
  <si>
    <t>梨树村</t>
  </si>
  <si>
    <t>帽子峰镇小计</t>
  </si>
  <si>
    <t>帽子峰总计</t>
  </si>
  <si>
    <t>油山镇</t>
  </si>
  <si>
    <t>坪田坳村</t>
  </si>
  <si>
    <t>爱敬村</t>
  </si>
  <si>
    <t>黄地村</t>
  </si>
  <si>
    <t>锦陂村</t>
  </si>
  <si>
    <t>延村村</t>
  </si>
  <si>
    <t>大兰村</t>
  </si>
  <si>
    <t>古城村</t>
  </si>
  <si>
    <t>孔村村</t>
  </si>
  <si>
    <t>上溯村</t>
  </si>
  <si>
    <t>大塘村</t>
  </si>
  <si>
    <t>夹河口</t>
  </si>
  <si>
    <t>平林村</t>
  </si>
  <si>
    <t>孔村</t>
  </si>
  <si>
    <t>坪田坳</t>
  </si>
  <si>
    <t>上浆村</t>
  </si>
  <si>
    <t>莲山村</t>
  </si>
  <si>
    <t>黄田村</t>
  </si>
  <si>
    <t>浆田村</t>
  </si>
  <si>
    <t>上朔村</t>
  </si>
  <si>
    <t>下惠村</t>
  </si>
  <si>
    <t>夹河口村</t>
  </si>
  <si>
    <t>油山镇小计</t>
  </si>
  <si>
    <t>油山镇总计</t>
  </si>
  <si>
    <t>黄坑镇</t>
  </si>
  <si>
    <t>上象村</t>
  </si>
  <si>
    <t>中心村</t>
  </si>
  <si>
    <t>园岭村</t>
  </si>
  <si>
    <t>黄坑村</t>
  </si>
  <si>
    <t>小陂村</t>
  </si>
  <si>
    <t>许村村</t>
  </si>
  <si>
    <t>社前村</t>
  </si>
  <si>
    <t>塘源村</t>
  </si>
  <si>
    <t>溪塘村</t>
  </si>
  <si>
    <t>耶溪村</t>
  </si>
  <si>
    <t>黄坑镇小计</t>
  </si>
  <si>
    <t>黄坑镇总计</t>
  </si>
  <si>
    <t>乌迳镇</t>
  </si>
  <si>
    <t>兰坵村</t>
  </si>
  <si>
    <t>白胜村</t>
  </si>
  <si>
    <t>白龙村</t>
  </si>
  <si>
    <t>庙前村</t>
  </si>
  <si>
    <t>乌迳镇小计</t>
  </si>
  <si>
    <t>乌迳镇总计</t>
  </si>
  <si>
    <t>湖口镇</t>
  </si>
  <si>
    <t>新湖村</t>
  </si>
  <si>
    <t>新迳村</t>
  </si>
  <si>
    <t>积塔村</t>
  </si>
  <si>
    <t>矿石村</t>
  </si>
  <si>
    <t>三水村</t>
  </si>
  <si>
    <t>湖口镇小计</t>
  </si>
  <si>
    <t>湖口镇总计</t>
  </si>
  <si>
    <t>百顺镇</t>
  </si>
  <si>
    <t>湖地村</t>
  </si>
  <si>
    <t>朱安村</t>
  </si>
  <si>
    <t>溪头村</t>
  </si>
  <si>
    <t>邓洞村</t>
  </si>
  <si>
    <t>杨梅村</t>
  </si>
  <si>
    <t>大沙洲</t>
  </si>
  <si>
    <t>尚睦村</t>
  </si>
  <si>
    <t>百顺村</t>
  </si>
  <si>
    <t>百顺镇小计</t>
  </si>
  <si>
    <t>百顺镇总计</t>
  </si>
  <si>
    <t>界址镇</t>
  </si>
  <si>
    <t>马芜村</t>
  </si>
  <si>
    <t>大坊村</t>
  </si>
  <si>
    <t>崇化村</t>
  </si>
  <si>
    <t>下屋村</t>
  </si>
  <si>
    <t>马芫村</t>
  </si>
  <si>
    <t>大坑村</t>
  </si>
  <si>
    <t>界址村</t>
  </si>
  <si>
    <t>赵屋村</t>
  </si>
  <si>
    <t>百罗村</t>
  </si>
  <si>
    <t>界址镇小计</t>
  </si>
  <si>
    <t>界址镇总计</t>
  </si>
  <si>
    <t>水口镇</t>
  </si>
  <si>
    <t>云西村</t>
  </si>
  <si>
    <t>大部村</t>
  </si>
  <si>
    <t>石庄村</t>
  </si>
  <si>
    <t>大坪村</t>
  </si>
  <si>
    <t>河村村</t>
  </si>
  <si>
    <t>水口中心小学</t>
  </si>
  <si>
    <t>篛过村</t>
  </si>
  <si>
    <t>水口村</t>
  </si>
  <si>
    <t>赤岭村</t>
  </si>
  <si>
    <t>沙头村</t>
  </si>
  <si>
    <t>群星村</t>
  </si>
  <si>
    <t>下湖村</t>
  </si>
  <si>
    <t>下楼村</t>
  </si>
  <si>
    <t>水口镇小计</t>
  </si>
  <si>
    <t>水口镇总计</t>
  </si>
  <si>
    <t>水口镇水口中学</t>
  </si>
  <si>
    <t>邓坊镇</t>
  </si>
  <si>
    <t>上湖村</t>
  </si>
  <si>
    <t>马战村</t>
  </si>
  <si>
    <t>兰田村</t>
  </si>
  <si>
    <t>邓坊镇小计</t>
  </si>
  <si>
    <t>邓坊镇总计</t>
  </si>
  <si>
    <t>珠玑镇</t>
  </si>
  <si>
    <t>上嵩村</t>
  </si>
  <si>
    <t>罗田村</t>
  </si>
  <si>
    <t>梅关村</t>
  </si>
  <si>
    <t>南山村</t>
  </si>
  <si>
    <t>下坋村</t>
  </si>
  <si>
    <t>石塘村</t>
  </si>
  <si>
    <t>梅岭村</t>
  </si>
  <si>
    <t>角湾村</t>
  </si>
  <si>
    <t>洋湖村</t>
  </si>
  <si>
    <t>里仁村</t>
  </si>
  <si>
    <t>长迳村</t>
  </si>
  <si>
    <t>新村村</t>
  </si>
  <si>
    <t>古田村</t>
  </si>
  <si>
    <t>里东村</t>
  </si>
  <si>
    <t>祗芫村</t>
  </si>
  <si>
    <t>泰源村</t>
  </si>
  <si>
    <t>珠玑村</t>
  </si>
  <si>
    <t>聪辈村</t>
  </si>
  <si>
    <t>叟里元村</t>
  </si>
  <si>
    <t>塘东村</t>
  </si>
  <si>
    <t>珠玑镇小计</t>
  </si>
  <si>
    <t>珠玑镇总计</t>
  </si>
  <si>
    <t>坪田镇</t>
  </si>
  <si>
    <t>横岭村</t>
  </si>
  <si>
    <t>龙口村</t>
  </si>
  <si>
    <t>小塘村</t>
  </si>
  <si>
    <t>中坪村</t>
  </si>
  <si>
    <t>老龙村</t>
  </si>
  <si>
    <t>长坑村</t>
  </si>
  <si>
    <t>背迳村</t>
  </si>
  <si>
    <t>新墟村</t>
  </si>
  <si>
    <t>龙头村</t>
  </si>
  <si>
    <t>坪湖村</t>
  </si>
  <si>
    <t>坪田村</t>
  </si>
  <si>
    <t>迳洞村</t>
  </si>
  <si>
    <t>老宅村</t>
  </si>
  <si>
    <t>坪田镇小计</t>
  </si>
  <si>
    <t>坪田镇总计</t>
  </si>
  <si>
    <t>江头镇</t>
  </si>
  <si>
    <t>鱼仙村</t>
  </si>
  <si>
    <t>武岭村</t>
  </si>
  <si>
    <t>南甫村</t>
  </si>
  <si>
    <t>大汉村</t>
  </si>
  <si>
    <t>坪岗村</t>
  </si>
  <si>
    <t>涌溪村</t>
  </si>
  <si>
    <t>元甫村</t>
  </si>
  <si>
    <t>小竹村</t>
  </si>
  <si>
    <t>江头村</t>
  </si>
  <si>
    <t>江头镇小计</t>
  </si>
  <si>
    <t>江头镇总计</t>
  </si>
  <si>
    <t>全安镇</t>
  </si>
  <si>
    <t>河塘村</t>
  </si>
  <si>
    <t>密下水村</t>
  </si>
  <si>
    <t>全安镇小计</t>
  </si>
  <si>
    <t>全安镇总计</t>
  </si>
  <si>
    <t>雄州街道</t>
  </si>
  <si>
    <t>河南村</t>
  </si>
  <si>
    <t>五洲村</t>
  </si>
  <si>
    <t>下坪村</t>
  </si>
  <si>
    <t>迳口村</t>
  </si>
  <si>
    <t>观新村</t>
  </si>
  <si>
    <t>荆岗村</t>
  </si>
  <si>
    <t>莲塘村</t>
  </si>
  <si>
    <t>黎口村</t>
  </si>
  <si>
    <t>水南村</t>
  </si>
  <si>
    <t>郊区村</t>
  </si>
  <si>
    <t>勋口村</t>
  </si>
  <si>
    <t>雄州街道小计</t>
  </si>
  <si>
    <t>雄州街道总计</t>
  </si>
  <si>
    <t>古市镇</t>
  </si>
  <si>
    <t>丹布村</t>
  </si>
  <si>
    <t>丰源村</t>
  </si>
  <si>
    <t>古市村</t>
  </si>
  <si>
    <t>溪口村</t>
  </si>
  <si>
    <t>修仁村</t>
  </si>
  <si>
    <t>柴岭村</t>
  </si>
  <si>
    <t>小坑村</t>
  </si>
  <si>
    <t>三角岭村</t>
  </si>
  <si>
    <t>古市镇小计</t>
  </si>
  <si>
    <t>古市镇总计</t>
  </si>
  <si>
    <t>合计</t>
  </si>
  <si>
    <t>扶贫办、16个乡镇及水口中学</t>
  </si>
  <si>
    <t>制表：</t>
  </si>
  <si>
    <t>复核：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</si>
</sst>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.00_ "/>
    <numFmt numFmtId="177" formatCode="#,##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8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3" fillId="4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176" fontId="1" fillId="0" borderId="0" xfId="0" applyNumberFormat="1" applyFont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6" fontId="0" fillId="0" borderId="0" xfId="0" applyNumberForma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177" fontId="8" fillId="2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2" xfId="0" applyFont="1" applyBorder="1" applyAlignment="1">
      <alignment horizontal="center" vertical="center"/>
    </xf>
    <xf numFmtId="177" fontId="0" fillId="0" borderId="0" xfId="0" applyNumberFormat="1">
      <alignment vertical="center"/>
    </xf>
    <xf numFmtId="177" fontId="5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tabSelected="1" topLeftCell="A11" workbookViewId="0">
      <selection activeCell="L22" sqref="L22"/>
    </sheetView>
  </sheetViews>
  <sheetFormatPr defaultColWidth="9" defaultRowHeight="13.5"/>
  <cols>
    <col min="1" max="1" width="5.625" customWidth="1"/>
    <col min="2" max="2" width="11.625" customWidth="1"/>
    <col min="3" max="3" width="12.375" customWidth="1"/>
    <col min="4" max="5" width="14.875" customWidth="1"/>
    <col min="6" max="6" width="25.25" style="3" customWidth="1"/>
    <col min="7" max="7" width="15.625" customWidth="1"/>
    <col min="8" max="8" width="15.75" customWidth="1"/>
    <col min="9" max="9" width="12.625"/>
    <col min="10" max="10" width="13.75"/>
  </cols>
  <sheetData>
    <row r="1" ht="23" customHeight="1" spans="1:2">
      <c r="A1" s="4" t="s">
        <v>0</v>
      </c>
      <c r="B1" s="5"/>
    </row>
    <row r="2" ht="39.95" customHeight="1" spans="1:6">
      <c r="A2" s="6" t="s">
        <v>1</v>
      </c>
      <c r="B2" s="6"/>
      <c r="C2" s="6"/>
      <c r="D2" s="6"/>
      <c r="E2" s="6"/>
      <c r="F2" s="7"/>
    </row>
    <row r="3" ht="24" customHeight="1" spans="1:6">
      <c r="A3" s="8"/>
      <c r="B3" s="8"/>
      <c r="C3" s="8"/>
      <c r="D3" s="8"/>
      <c r="E3" s="8"/>
      <c r="F3" s="9" t="s">
        <v>2</v>
      </c>
    </row>
    <row r="4" s="1" customFormat="1" ht="24.95" customHeight="1" spans="1:6">
      <c r="A4" s="10" t="s">
        <v>3</v>
      </c>
      <c r="B4" s="10" t="s">
        <v>4</v>
      </c>
      <c r="C4" s="10" t="s">
        <v>5</v>
      </c>
      <c r="D4" s="10" t="s">
        <v>6</v>
      </c>
      <c r="E4" s="10"/>
      <c r="F4" s="11" t="s">
        <v>7</v>
      </c>
    </row>
    <row r="5" s="1" customFormat="1" ht="24.95" customHeight="1" spans="1:6">
      <c r="A5" s="10"/>
      <c r="B5" s="10"/>
      <c r="C5" s="10"/>
      <c r="D5" s="10" t="s">
        <v>8</v>
      </c>
      <c r="E5" s="10" t="s">
        <v>9</v>
      </c>
      <c r="F5" s="11"/>
    </row>
    <row r="6" ht="24.95" customHeight="1" spans="1:6">
      <c r="A6" s="12">
        <v>1</v>
      </c>
      <c r="B6" s="13" t="s">
        <v>10</v>
      </c>
      <c r="C6" s="13"/>
      <c r="D6" s="14">
        <v>20000000</v>
      </c>
      <c r="E6" s="14"/>
      <c r="F6" s="15">
        <f>D6*0.08</f>
        <v>1600000</v>
      </c>
    </row>
    <row r="7" s="2" customFormat="1" ht="24.95" customHeight="1" spans="1:6">
      <c r="A7" s="12"/>
      <c r="B7" s="10" t="s">
        <v>11</v>
      </c>
      <c r="C7" s="10"/>
      <c r="D7" s="16">
        <f>SUM(D6:D6)</f>
        <v>20000000</v>
      </c>
      <c r="E7" s="16"/>
      <c r="F7" s="17">
        <f>F6</f>
        <v>1600000</v>
      </c>
    </row>
    <row r="8" s="2" customFormat="1" ht="24.95" customHeight="1" spans="1:6">
      <c r="A8" s="12"/>
      <c r="B8" s="10" t="s">
        <v>12</v>
      </c>
      <c r="C8" s="10"/>
      <c r="D8" s="16">
        <v>20000000</v>
      </c>
      <c r="E8" s="16"/>
      <c r="F8" s="17"/>
    </row>
    <row r="9" ht="24.95" customHeight="1" spans="1:6">
      <c r="A9" s="12">
        <v>2</v>
      </c>
      <c r="B9" s="18" t="s">
        <v>13</v>
      </c>
      <c r="C9" s="18" t="s">
        <v>14</v>
      </c>
      <c r="D9" s="14"/>
      <c r="E9" s="19">
        <v>700000</v>
      </c>
      <c r="F9" s="15">
        <f>E9*0.08</f>
        <v>56000</v>
      </c>
    </row>
    <row r="10" ht="24.95" customHeight="1" spans="1:6">
      <c r="A10" s="12"/>
      <c r="B10" s="18" t="s">
        <v>13</v>
      </c>
      <c r="C10" s="18" t="s">
        <v>15</v>
      </c>
      <c r="D10" s="14"/>
      <c r="E10" s="19">
        <v>1100000</v>
      </c>
      <c r="F10" s="15">
        <f>E10*0.08</f>
        <v>88000</v>
      </c>
    </row>
    <row r="11" s="2" customFormat="1" ht="24.95" customHeight="1" spans="1:8">
      <c r="A11" s="12"/>
      <c r="B11" s="20" t="s">
        <v>16</v>
      </c>
      <c r="C11" s="20"/>
      <c r="D11" s="16"/>
      <c r="E11" s="21">
        <f>SUM(E9:E10)</f>
        <v>1800000</v>
      </c>
      <c r="F11" s="17">
        <f>SUM(F9:F10)</f>
        <v>144000</v>
      </c>
      <c r="G11" s="22"/>
      <c r="H11" s="22"/>
    </row>
    <row r="12" s="2" customFormat="1" ht="24.95" customHeight="1" spans="1:8">
      <c r="A12" s="12"/>
      <c r="B12" s="20" t="s">
        <v>17</v>
      </c>
      <c r="C12" s="20"/>
      <c r="D12" s="16">
        <v>1800000</v>
      </c>
      <c r="E12" s="16"/>
      <c r="F12" s="17"/>
      <c r="G12" s="23"/>
      <c r="H12" s="23"/>
    </row>
    <row r="13" ht="24.95" customHeight="1" spans="1:9">
      <c r="A13" s="12">
        <v>3</v>
      </c>
      <c r="B13" s="18" t="s">
        <v>18</v>
      </c>
      <c r="C13" s="18" t="s">
        <v>19</v>
      </c>
      <c r="D13" s="14"/>
      <c r="E13" s="19">
        <v>650000</v>
      </c>
      <c r="F13" s="24">
        <f>E13*0.08</f>
        <v>52000</v>
      </c>
      <c r="G13" s="25"/>
      <c r="H13" s="25"/>
      <c r="I13" s="29"/>
    </row>
    <row r="14" ht="24.95" customHeight="1" spans="1:9">
      <c r="A14" s="12"/>
      <c r="B14" s="18" t="s">
        <v>18</v>
      </c>
      <c r="C14" s="18" t="s">
        <v>20</v>
      </c>
      <c r="D14" s="14"/>
      <c r="E14" s="19">
        <v>500000</v>
      </c>
      <c r="F14" s="24">
        <f>E14*0.08</f>
        <v>40000</v>
      </c>
      <c r="G14" s="25"/>
      <c r="H14" s="25"/>
      <c r="I14" s="29"/>
    </row>
    <row r="15" ht="24.95" customHeight="1" spans="1:9">
      <c r="A15" s="12"/>
      <c r="B15" s="13" t="s">
        <v>18</v>
      </c>
      <c r="C15" s="13" t="s">
        <v>21</v>
      </c>
      <c r="D15" s="14">
        <v>400000</v>
      </c>
      <c r="E15" s="19"/>
      <c r="F15" s="24">
        <f>D15*0.08</f>
        <v>32000</v>
      </c>
      <c r="G15" s="25"/>
      <c r="H15" s="25"/>
      <c r="I15" s="29"/>
    </row>
    <row r="16" ht="24.95" customHeight="1" spans="1:9">
      <c r="A16" s="12"/>
      <c r="B16" s="13" t="s">
        <v>18</v>
      </c>
      <c r="C16" s="13" t="s">
        <v>22</v>
      </c>
      <c r="D16" s="14">
        <v>400000</v>
      </c>
      <c r="E16" s="19"/>
      <c r="F16" s="24">
        <f>D16*0.08</f>
        <v>32000</v>
      </c>
      <c r="G16" s="25"/>
      <c r="H16" s="25"/>
      <c r="I16" s="29"/>
    </row>
    <row r="17" ht="24.95" customHeight="1" spans="1:9">
      <c r="A17" s="12"/>
      <c r="B17" s="13" t="s">
        <v>18</v>
      </c>
      <c r="C17" s="13" t="s">
        <v>23</v>
      </c>
      <c r="D17" s="14">
        <v>350000</v>
      </c>
      <c r="E17" s="19"/>
      <c r="F17" s="24">
        <f>D17*0.08</f>
        <v>28000</v>
      </c>
      <c r="G17" s="25"/>
      <c r="H17" s="25"/>
      <c r="I17" s="29"/>
    </row>
    <row r="18" s="2" customFormat="1" ht="24.95" customHeight="1" spans="1:8">
      <c r="A18" s="12"/>
      <c r="B18" s="20" t="s">
        <v>24</v>
      </c>
      <c r="C18" s="20"/>
      <c r="D18" s="16">
        <f>SUM(D13:D17)</f>
        <v>1150000</v>
      </c>
      <c r="E18" s="21">
        <f>SUM(E13:E17)</f>
        <v>1150000</v>
      </c>
      <c r="F18" s="17">
        <f>SUM(F13:F17)</f>
        <v>184000</v>
      </c>
      <c r="G18" s="22"/>
      <c r="H18" s="22"/>
    </row>
    <row r="19" s="2" customFormat="1" ht="24.95" customHeight="1" spans="1:8">
      <c r="A19" s="12"/>
      <c r="B19" s="20" t="s">
        <v>25</v>
      </c>
      <c r="C19" s="20"/>
      <c r="D19" s="16">
        <f>D18+E18</f>
        <v>2300000</v>
      </c>
      <c r="E19" s="16"/>
      <c r="F19" s="17"/>
      <c r="G19" s="22"/>
      <c r="H19" s="22"/>
    </row>
    <row r="20" s="2" customFormat="1" ht="24.95" customHeight="1" spans="1:8">
      <c r="A20" s="12">
        <v>4</v>
      </c>
      <c r="B20" s="13" t="s">
        <v>26</v>
      </c>
      <c r="C20" s="13" t="s">
        <v>27</v>
      </c>
      <c r="D20" s="14">
        <v>389848.9</v>
      </c>
      <c r="E20" s="21"/>
      <c r="F20" s="15">
        <f>D20*0.08</f>
        <v>31187.912</v>
      </c>
      <c r="G20" s="26"/>
      <c r="H20" s="26"/>
    </row>
    <row r="21" s="2" customFormat="1" ht="24.95" customHeight="1" spans="1:8">
      <c r="A21" s="12"/>
      <c r="B21" s="13" t="s">
        <v>26</v>
      </c>
      <c r="C21" s="13" t="s">
        <v>28</v>
      </c>
      <c r="D21" s="14">
        <v>350000</v>
      </c>
      <c r="E21" s="21"/>
      <c r="F21" s="15">
        <f t="shared" ref="F21:F48" si="0">D21*0.08</f>
        <v>28000</v>
      </c>
      <c r="G21" s="26"/>
      <c r="H21" s="26"/>
    </row>
    <row r="22" s="2" customFormat="1" ht="24.95" customHeight="1" spans="1:8">
      <c r="A22" s="12"/>
      <c r="B22" s="13" t="s">
        <v>26</v>
      </c>
      <c r="C22" s="13" t="s">
        <v>29</v>
      </c>
      <c r="D22" s="14">
        <v>391443.4</v>
      </c>
      <c r="E22" s="21"/>
      <c r="F22" s="15">
        <f t="shared" si="0"/>
        <v>31315.472</v>
      </c>
      <c r="G22" s="26"/>
      <c r="H22" s="26"/>
    </row>
    <row r="23" s="2" customFormat="1" ht="24.95" customHeight="1" spans="1:8">
      <c r="A23" s="12"/>
      <c r="B23" s="13" t="s">
        <v>26</v>
      </c>
      <c r="C23" s="13" t="s">
        <v>30</v>
      </c>
      <c r="D23" s="14">
        <v>397071.4</v>
      </c>
      <c r="E23" s="21"/>
      <c r="F23" s="15">
        <f t="shared" si="0"/>
        <v>31765.712</v>
      </c>
      <c r="G23" s="26"/>
      <c r="H23" s="26"/>
    </row>
    <row r="24" s="2" customFormat="1" ht="24.95" customHeight="1" spans="1:8">
      <c r="A24" s="12"/>
      <c r="B24" s="13" t="s">
        <v>26</v>
      </c>
      <c r="C24" s="13" t="s">
        <v>31</v>
      </c>
      <c r="D24" s="14">
        <v>350000</v>
      </c>
      <c r="E24" s="21"/>
      <c r="F24" s="15">
        <f t="shared" si="0"/>
        <v>28000</v>
      </c>
      <c r="G24" s="26"/>
      <c r="H24" s="26"/>
    </row>
    <row r="25" s="2" customFormat="1" ht="24.95" customHeight="1" spans="1:8">
      <c r="A25" s="12"/>
      <c r="B25" s="13" t="s">
        <v>26</v>
      </c>
      <c r="C25" s="13" t="s">
        <v>32</v>
      </c>
      <c r="D25" s="14">
        <v>380547</v>
      </c>
      <c r="E25" s="21"/>
      <c r="F25" s="15">
        <f t="shared" si="0"/>
        <v>30443.76</v>
      </c>
      <c r="G25" s="26"/>
      <c r="H25" s="26"/>
    </row>
    <row r="26" s="2" customFormat="1" ht="24.95" customHeight="1" spans="1:8">
      <c r="A26" s="12"/>
      <c r="B26" s="13" t="s">
        <v>26</v>
      </c>
      <c r="C26" s="13" t="s">
        <v>33</v>
      </c>
      <c r="D26" s="14">
        <v>600000</v>
      </c>
      <c r="E26" s="21"/>
      <c r="F26" s="15">
        <f t="shared" si="0"/>
        <v>48000</v>
      </c>
      <c r="G26" s="26"/>
      <c r="H26" s="26"/>
    </row>
    <row r="27" s="2" customFormat="1" ht="24.95" customHeight="1" spans="1:8">
      <c r="A27" s="12"/>
      <c r="B27" s="13" t="s">
        <v>26</v>
      </c>
      <c r="C27" s="13" t="s">
        <v>34</v>
      </c>
      <c r="D27" s="14">
        <v>100000</v>
      </c>
      <c r="E27" s="21"/>
      <c r="F27" s="15">
        <f t="shared" si="0"/>
        <v>8000</v>
      </c>
      <c r="G27" s="26"/>
      <c r="H27" s="26"/>
    </row>
    <row r="28" s="2" customFormat="1" ht="24.95" customHeight="1" spans="1:8">
      <c r="A28" s="12"/>
      <c r="B28" s="13" t="s">
        <v>26</v>
      </c>
      <c r="C28" s="13" t="s">
        <v>35</v>
      </c>
      <c r="D28" s="14">
        <v>100000</v>
      </c>
      <c r="E28" s="21"/>
      <c r="F28" s="15">
        <f t="shared" si="0"/>
        <v>8000</v>
      </c>
      <c r="G28" s="26"/>
      <c r="H28" s="26"/>
    </row>
    <row r="29" s="2" customFormat="1" ht="24.95" customHeight="1" spans="1:8">
      <c r="A29" s="12"/>
      <c r="B29" s="13" t="s">
        <v>26</v>
      </c>
      <c r="C29" s="13" t="s">
        <v>36</v>
      </c>
      <c r="D29" s="14">
        <v>100000</v>
      </c>
      <c r="E29" s="21"/>
      <c r="F29" s="15">
        <f t="shared" si="0"/>
        <v>8000</v>
      </c>
      <c r="G29" s="26"/>
      <c r="H29" s="26"/>
    </row>
    <row r="30" s="2" customFormat="1" ht="24.95" customHeight="1" spans="1:8">
      <c r="A30" s="12"/>
      <c r="B30" s="13" t="s">
        <v>26</v>
      </c>
      <c r="C30" s="13" t="s">
        <v>37</v>
      </c>
      <c r="D30" s="14">
        <v>100000</v>
      </c>
      <c r="E30" s="21"/>
      <c r="F30" s="15">
        <f t="shared" si="0"/>
        <v>8000</v>
      </c>
      <c r="G30" s="26"/>
      <c r="H30" s="26"/>
    </row>
    <row r="31" s="2" customFormat="1" ht="24.95" customHeight="1" spans="1:8">
      <c r="A31" s="12"/>
      <c r="B31" s="13" t="s">
        <v>26</v>
      </c>
      <c r="C31" s="13" t="s">
        <v>38</v>
      </c>
      <c r="D31" s="14">
        <v>100000</v>
      </c>
      <c r="E31" s="21"/>
      <c r="F31" s="15">
        <f t="shared" si="0"/>
        <v>8000</v>
      </c>
      <c r="G31" s="26"/>
      <c r="H31" s="26"/>
    </row>
    <row r="32" s="2" customFormat="1" ht="24.95" customHeight="1" spans="1:8">
      <c r="A32" s="12"/>
      <c r="B32" s="27" t="s">
        <v>26</v>
      </c>
      <c r="C32" s="13" t="s">
        <v>39</v>
      </c>
      <c r="D32" s="28">
        <v>154192</v>
      </c>
      <c r="E32" s="21"/>
      <c r="F32" s="15">
        <f t="shared" si="0"/>
        <v>12335.36</v>
      </c>
      <c r="G32" s="26"/>
      <c r="H32" s="26"/>
    </row>
    <row r="33" s="2" customFormat="1" ht="24.95" customHeight="1" spans="1:8">
      <c r="A33" s="12"/>
      <c r="B33" s="13" t="s">
        <v>26</v>
      </c>
      <c r="C33" s="13" t="s">
        <v>40</v>
      </c>
      <c r="D33" s="14">
        <v>210192</v>
      </c>
      <c r="E33" s="21"/>
      <c r="F33" s="15">
        <f t="shared" si="0"/>
        <v>16815.36</v>
      </c>
      <c r="G33" s="26"/>
      <c r="H33" s="26"/>
    </row>
    <row r="34" s="2" customFormat="1" ht="24.95" customHeight="1" spans="1:8">
      <c r="A34" s="12"/>
      <c r="B34" s="13" t="s">
        <v>26</v>
      </c>
      <c r="C34" s="13" t="s">
        <v>30</v>
      </c>
      <c r="D34" s="14">
        <v>347904</v>
      </c>
      <c r="E34" s="21"/>
      <c r="F34" s="15">
        <f t="shared" si="0"/>
        <v>27832.32</v>
      </c>
      <c r="G34" s="26"/>
      <c r="H34" s="26"/>
    </row>
    <row r="35" s="2" customFormat="1" ht="24.95" customHeight="1" spans="1:8">
      <c r="A35" s="12"/>
      <c r="B35" s="13" t="s">
        <v>26</v>
      </c>
      <c r="C35" s="13" t="s">
        <v>41</v>
      </c>
      <c r="D35" s="14">
        <v>304416</v>
      </c>
      <c r="E35" s="21"/>
      <c r="F35" s="15">
        <f t="shared" si="0"/>
        <v>24353.28</v>
      </c>
      <c r="G35" s="26"/>
      <c r="H35" s="26"/>
    </row>
    <row r="36" s="2" customFormat="1" ht="24.95" customHeight="1" spans="1:8">
      <c r="A36" s="12"/>
      <c r="B36" s="13" t="s">
        <v>26</v>
      </c>
      <c r="C36" s="13" t="s">
        <v>42</v>
      </c>
      <c r="D36" s="14">
        <v>195696</v>
      </c>
      <c r="E36" s="21"/>
      <c r="F36" s="15">
        <f t="shared" si="0"/>
        <v>15655.68</v>
      </c>
      <c r="G36" s="26"/>
      <c r="H36" s="26"/>
    </row>
    <row r="37" s="2" customFormat="1" ht="24.95" customHeight="1" spans="1:8">
      <c r="A37" s="12"/>
      <c r="B37" s="13" t="s">
        <v>26</v>
      </c>
      <c r="C37" s="13" t="s">
        <v>38</v>
      </c>
      <c r="D37" s="14">
        <v>284229</v>
      </c>
      <c r="E37" s="21"/>
      <c r="F37" s="15">
        <f t="shared" si="0"/>
        <v>22738.32</v>
      </c>
      <c r="G37" s="26"/>
      <c r="H37" s="26"/>
    </row>
    <row r="38" s="2" customFormat="1" ht="24.95" customHeight="1" spans="1:8">
      <c r="A38" s="12"/>
      <c r="B38" s="13" t="s">
        <v>26</v>
      </c>
      <c r="C38" s="13" t="s">
        <v>29</v>
      </c>
      <c r="D38" s="14">
        <v>68856</v>
      </c>
      <c r="E38" s="21"/>
      <c r="F38" s="15">
        <f t="shared" si="0"/>
        <v>5508.48</v>
      </c>
      <c r="G38" s="26"/>
      <c r="H38" s="26"/>
    </row>
    <row r="39" s="2" customFormat="1" ht="24.95" customHeight="1" spans="1:8">
      <c r="A39" s="12"/>
      <c r="B39" s="13" t="s">
        <v>26</v>
      </c>
      <c r="C39" s="13" t="s">
        <v>31</v>
      </c>
      <c r="D39" s="14">
        <v>308040</v>
      </c>
      <c r="E39" s="21"/>
      <c r="F39" s="15">
        <f t="shared" si="0"/>
        <v>24643.2</v>
      </c>
      <c r="G39" s="26"/>
      <c r="H39" s="26"/>
    </row>
    <row r="40" s="2" customFormat="1" ht="24.95" customHeight="1" spans="1:8">
      <c r="A40" s="12"/>
      <c r="B40" s="13" t="s">
        <v>26</v>
      </c>
      <c r="C40" s="13" t="s">
        <v>36</v>
      </c>
      <c r="D40" s="14">
        <v>105960</v>
      </c>
      <c r="E40" s="21"/>
      <c r="F40" s="15">
        <f t="shared" si="0"/>
        <v>8476.8</v>
      </c>
      <c r="G40" s="26"/>
      <c r="H40" s="26"/>
    </row>
    <row r="41" s="2" customFormat="1" ht="24.95" customHeight="1" spans="1:8">
      <c r="A41" s="12"/>
      <c r="B41" s="13" t="s">
        <v>26</v>
      </c>
      <c r="C41" s="13" t="s">
        <v>43</v>
      </c>
      <c r="D41" s="14">
        <v>350000</v>
      </c>
      <c r="E41" s="21"/>
      <c r="F41" s="15">
        <f t="shared" si="0"/>
        <v>28000</v>
      </c>
      <c r="G41" s="26"/>
      <c r="H41" s="26"/>
    </row>
    <row r="42" s="2" customFormat="1" ht="24.95" customHeight="1" spans="1:8">
      <c r="A42" s="12"/>
      <c r="B42" s="13" t="s">
        <v>26</v>
      </c>
      <c r="C42" s="13" t="s">
        <v>33</v>
      </c>
      <c r="D42" s="14">
        <v>191800</v>
      </c>
      <c r="E42" s="21"/>
      <c r="F42" s="15">
        <f t="shared" si="0"/>
        <v>15344</v>
      </c>
      <c r="G42" s="26"/>
      <c r="H42" s="26"/>
    </row>
    <row r="43" s="2" customFormat="1" ht="24.95" customHeight="1" spans="1:8">
      <c r="A43" s="12"/>
      <c r="B43" s="13" t="s">
        <v>26</v>
      </c>
      <c r="C43" s="13" t="s">
        <v>32</v>
      </c>
      <c r="D43" s="14">
        <v>74745</v>
      </c>
      <c r="E43" s="21"/>
      <c r="F43" s="15">
        <f t="shared" si="0"/>
        <v>5979.6</v>
      </c>
      <c r="G43" s="26"/>
      <c r="H43" s="26"/>
    </row>
    <row r="44" s="2" customFormat="1" ht="24.95" customHeight="1" spans="1:8">
      <c r="A44" s="12"/>
      <c r="B44" s="13" t="s">
        <v>26</v>
      </c>
      <c r="C44" s="13" t="s">
        <v>44</v>
      </c>
      <c r="D44" s="14">
        <v>130704</v>
      </c>
      <c r="E44" s="21"/>
      <c r="F44" s="15">
        <f t="shared" si="0"/>
        <v>10456.32</v>
      </c>
      <c r="G44" s="26"/>
      <c r="H44" s="26"/>
    </row>
    <row r="45" s="2" customFormat="1" ht="24.95" customHeight="1" spans="1:8">
      <c r="A45" s="12"/>
      <c r="B45" s="13" t="s">
        <v>26</v>
      </c>
      <c r="C45" s="13" t="s">
        <v>28</v>
      </c>
      <c r="D45" s="14">
        <v>135114</v>
      </c>
      <c r="E45" s="21"/>
      <c r="F45" s="15">
        <f t="shared" si="0"/>
        <v>10809.12</v>
      </c>
      <c r="G45" s="26"/>
      <c r="H45" s="26"/>
    </row>
    <row r="46" s="2" customFormat="1" ht="24.95" customHeight="1" spans="1:8">
      <c r="A46" s="12"/>
      <c r="B46" s="13" t="s">
        <v>26</v>
      </c>
      <c r="C46" s="13" t="s">
        <v>45</v>
      </c>
      <c r="D46" s="14">
        <v>318912</v>
      </c>
      <c r="E46" s="21"/>
      <c r="F46" s="15">
        <f t="shared" si="0"/>
        <v>25512.96</v>
      </c>
      <c r="G46" s="26"/>
      <c r="H46" s="26"/>
    </row>
    <row r="47" s="2" customFormat="1" ht="24.95" customHeight="1" spans="1:8">
      <c r="A47" s="12"/>
      <c r="B47" s="13" t="s">
        <v>26</v>
      </c>
      <c r="C47" s="13" t="s">
        <v>46</v>
      </c>
      <c r="D47" s="14">
        <v>600000</v>
      </c>
      <c r="E47" s="21"/>
      <c r="F47" s="15">
        <f t="shared" si="0"/>
        <v>48000</v>
      </c>
      <c r="G47" s="26"/>
      <c r="H47" s="26"/>
    </row>
    <row r="48" s="2" customFormat="1" ht="24.95" customHeight="1" spans="1:8">
      <c r="A48" s="12"/>
      <c r="B48" s="13" t="s">
        <v>26</v>
      </c>
      <c r="C48" s="13" t="s">
        <v>47</v>
      </c>
      <c r="D48" s="14">
        <v>163080</v>
      </c>
      <c r="E48" s="21"/>
      <c r="F48" s="15">
        <f t="shared" si="0"/>
        <v>13046.4</v>
      </c>
      <c r="G48" s="26"/>
      <c r="H48" s="26"/>
    </row>
    <row r="49" s="2" customFormat="1" ht="24.95" customHeight="1" spans="1:6">
      <c r="A49" s="12"/>
      <c r="B49" s="10" t="s">
        <v>48</v>
      </c>
      <c r="C49" s="10"/>
      <c r="D49" s="16">
        <f>SUM(D20:D48)</f>
        <v>7302750.7</v>
      </c>
      <c r="E49" s="21"/>
      <c r="F49" s="17">
        <f>SUM(F20:F48)</f>
        <v>584220.056</v>
      </c>
    </row>
    <row r="50" s="2" customFormat="1" ht="24.95" customHeight="1" spans="1:6">
      <c r="A50" s="12"/>
      <c r="B50" s="10" t="s">
        <v>49</v>
      </c>
      <c r="C50" s="10"/>
      <c r="D50" s="16">
        <f>D49</f>
        <v>7302750.7</v>
      </c>
      <c r="E50" s="16"/>
      <c r="F50" s="17"/>
    </row>
    <row r="51" s="2" customFormat="1" ht="24.95" customHeight="1" spans="1:8">
      <c r="A51" s="12">
        <v>5</v>
      </c>
      <c r="B51" s="13" t="s">
        <v>50</v>
      </c>
      <c r="C51" s="13" t="s">
        <v>51</v>
      </c>
      <c r="D51" s="14">
        <v>400000</v>
      </c>
      <c r="E51" s="21"/>
      <c r="F51" s="15">
        <f>D51*0.08</f>
        <v>32000</v>
      </c>
      <c r="G51" s="26"/>
      <c r="H51" s="26"/>
    </row>
    <row r="52" s="2" customFormat="1" ht="24.95" customHeight="1" spans="1:8">
      <c r="A52" s="12"/>
      <c r="B52" s="13" t="s">
        <v>50</v>
      </c>
      <c r="C52" s="13" t="s">
        <v>52</v>
      </c>
      <c r="D52" s="14">
        <v>400000</v>
      </c>
      <c r="E52" s="21"/>
      <c r="F52" s="15">
        <f t="shared" ref="F52:F64" si="1">D52*0.08</f>
        <v>32000</v>
      </c>
      <c r="G52" s="26"/>
      <c r="H52" s="26"/>
    </row>
    <row r="53" ht="24.95" customHeight="1" spans="1:8">
      <c r="A53" s="12"/>
      <c r="B53" s="13" t="s">
        <v>50</v>
      </c>
      <c r="C53" s="13" t="s">
        <v>53</v>
      </c>
      <c r="D53" s="14">
        <v>400000</v>
      </c>
      <c r="E53" s="21"/>
      <c r="F53" s="15">
        <f t="shared" si="1"/>
        <v>32000</v>
      </c>
      <c r="G53" s="26"/>
      <c r="H53" s="26"/>
    </row>
    <row r="54" ht="24.95" customHeight="1" spans="1:8">
      <c r="A54" s="12"/>
      <c r="B54" s="18" t="s">
        <v>50</v>
      </c>
      <c r="C54" s="18" t="s">
        <v>54</v>
      </c>
      <c r="D54" s="19">
        <v>300000</v>
      </c>
      <c r="E54" s="19"/>
      <c r="F54" s="15">
        <f t="shared" si="1"/>
        <v>24000</v>
      </c>
      <c r="G54" s="26"/>
      <c r="H54" s="26"/>
    </row>
    <row r="55" ht="24.95" customHeight="1" spans="1:8">
      <c r="A55" s="12"/>
      <c r="B55" s="18" t="s">
        <v>50</v>
      </c>
      <c r="C55" s="18" t="s">
        <v>54</v>
      </c>
      <c r="D55" s="19"/>
      <c r="E55" s="19">
        <v>300000</v>
      </c>
      <c r="F55" s="15">
        <f>E55*0.08</f>
        <v>24000</v>
      </c>
      <c r="G55" s="26"/>
      <c r="H55" s="26"/>
    </row>
    <row r="56" ht="24.95" customHeight="1" spans="1:8">
      <c r="A56" s="12"/>
      <c r="B56" s="27" t="s">
        <v>50</v>
      </c>
      <c r="C56" s="27" t="s">
        <v>55</v>
      </c>
      <c r="D56" s="28">
        <v>246185.44</v>
      </c>
      <c r="E56" s="14"/>
      <c r="F56" s="15">
        <f t="shared" si="1"/>
        <v>19694.8352</v>
      </c>
      <c r="G56" s="26"/>
      <c r="H56" s="26"/>
    </row>
    <row r="57" ht="24.95" customHeight="1" spans="1:8">
      <c r="A57" s="12"/>
      <c r="B57" s="27" t="s">
        <v>50</v>
      </c>
      <c r="C57" s="27" t="s">
        <v>56</v>
      </c>
      <c r="D57" s="28">
        <v>465180.99</v>
      </c>
      <c r="E57" s="14"/>
      <c r="F57" s="15">
        <f t="shared" si="1"/>
        <v>37214.4792</v>
      </c>
      <c r="G57" s="26"/>
      <c r="H57" s="26"/>
    </row>
    <row r="58" ht="24.95" customHeight="1" spans="1:8">
      <c r="A58" s="12"/>
      <c r="B58" s="27" t="s">
        <v>50</v>
      </c>
      <c r="C58" s="27" t="s">
        <v>57</v>
      </c>
      <c r="D58" s="28">
        <v>269584.24</v>
      </c>
      <c r="E58" s="14"/>
      <c r="F58" s="15">
        <f t="shared" si="1"/>
        <v>21566.7392</v>
      </c>
      <c r="G58" s="26"/>
      <c r="H58" s="26"/>
    </row>
    <row r="59" ht="24.95" customHeight="1" spans="1:8">
      <c r="A59" s="12"/>
      <c r="B59" s="27" t="s">
        <v>50</v>
      </c>
      <c r="C59" s="27" t="s">
        <v>58</v>
      </c>
      <c r="D59" s="28">
        <v>321321.07</v>
      </c>
      <c r="E59" s="14"/>
      <c r="F59" s="15">
        <f t="shared" si="1"/>
        <v>25705.6856</v>
      </c>
      <c r="G59" s="26"/>
      <c r="H59" s="26"/>
    </row>
    <row r="60" ht="24.95" customHeight="1" spans="1:8">
      <c r="A60" s="12"/>
      <c r="B60" s="27" t="s">
        <v>50</v>
      </c>
      <c r="C60" s="27" t="s">
        <v>59</v>
      </c>
      <c r="D60" s="28">
        <v>203799.47</v>
      </c>
      <c r="E60" s="14"/>
      <c r="F60" s="15">
        <f t="shared" si="1"/>
        <v>16303.9576</v>
      </c>
      <c r="G60" s="26"/>
      <c r="H60" s="26"/>
    </row>
    <row r="61" ht="24.95" customHeight="1" spans="1:8">
      <c r="A61" s="12"/>
      <c r="B61" s="27" t="s">
        <v>50</v>
      </c>
      <c r="C61" s="27" t="s">
        <v>60</v>
      </c>
      <c r="D61" s="28">
        <v>43183.44</v>
      </c>
      <c r="E61" s="14"/>
      <c r="F61" s="15">
        <f t="shared" si="1"/>
        <v>3454.6752</v>
      </c>
      <c r="G61" s="26"/>
      <c r="H61" s="26"/>
    </row>
    <row r="62" ht="24.95" customHeight="1" spans="1:8">
      <c r="A62" s="12"/>
      <c r="B62" s="27" t="s">
        <v>50</v>
      </c>
      <c r="C62" s="27" t="s">
        <v>52</v>
      </c>
      <c r="D62" s="28">
        <v>128920.24</v>
      </c>
      <c r="E62" s="14"/>
      <c r="F62" s="15">
        <f t="shared" si="1"/>
        <v>10313.6192</v>
      </c>
      <c r="G62" s="26"/>
      <c r="H62" s="26"/>
    </row>
    <row r="63" ht="24.95" customHeight="1" spans="1:8">
      <c r="A63" s="12"/>
      <c r="B63" s="27" t="s">
        <v>50</v>
      </c>
      <c r="C63" s="27" t="s">
        <v>53</v>
      </c>
      <c r="D63" s="28">
        <v>191592.7</v>
      </c>
      <c r="E63" s="14"/>
      <c r="F63" s="15">
        <f t="shared" si="1"/>
        <v>15327.416</v>
      </c>
      <c r="G63" s="26"/>
      <c r="H63" s="26"/>
    </row>
    <row r="64" ht="24.95" customHeight="1" spans="1:8">
      <c r="A64" s="12"/>
      <c r="B64" s="27" t="s">
        <v>50</v>
      </c>
      <c r="C64" s="27" t="s">
        <v>51</v>
      </c>
      <c r="D64" s="28">
        <v>157732.41</v>
      </c>
      <c r="E64" s="14"/>
      <c r="F64" s="15">
        <f t="shared" si="1"/>
        <v>12618.5928</v>
      </c>
      <c r="G64" s="26"/>
      <c r="H64" s="26"/>
    </row>
    <row r="65" ht="24.95" customHeight="1" spans="1:6">
      <c r="A65" s="12"/>
      <c r="B65" s="10" t="s">
        <v>61</v>
      </c>
      <c r="C65" s="10"/>
      <c r="D65" s="16">
        <f>SUM(D51:D64)</f>
        <v>3527500</v>
      </c>
      <c r="E65" s="16">
        <f>SUM(E51:E64)</f>
        <v>300000</v>
      </c>
      <c r="F65" s="17">
        <f>SUM(F51:F64)</f>
        <v>306200</v>
      </c>
    </row>
    <row r="66" ht="24.95" customHeight="1" spans="1:6">
      <c r="A66" s="12"/>
      <c r="B66" s="10" t="s">
        <v>62</v>
      </c>
      <c r="C66" s="10"/>
      <c r="D66" s="16">
        <f>D65+E65</f>
        <v>3827500</v>
      </c>
      <c r="E66" s="16"/>
      <c r="F66" s="17"/>
    </row>
    <row r="67" ht="24.95" customHeight="1" spans="1:6">
      <c r="A67" s="12">
        <v>6</v>
      </c>
      <c r="B67" s="13" t="s">
        <v>63</v>
      </c>
      <c r="C67" s="13" t="s">
        <v>64</v>
      </c>
      <c r="D67" s="14">
        <v>297200</v>
      </c>
      <c r="E67" s="14"/>
      <c r="F67" s="15">
        <f>D67*0.08</f>
        <v>23776</v>
      </c>
    </row>
    <row r="68" ht="24.95" customHeight="1" spans="1:6">
      <c r="A68" s="12"/>
      <c r="B68" s="13" t="s">
        <v>63</v>
      </c>
      <c r="C68" s="13" t="s">
        <v>65</v>
      </c>
      <c r="D68" s="14">
        <v>600000</v>
      </c>
      <c r="E68" s="14"/>
      <c r="F68" s="15">
        <f>D68*0.08</f>
        <v>48000</v>
      </c>
    </row>
    <row r="69" ht="24.95" customHeight="1" spans="1:6">
      <c r="A69" s="12"/>
      <c r="B69" s="13" t="s">
        <v>63</v>
      </c>
      <c r="C69" s="13" t="s">
        <v>66</v>
      </c>
      <c r="D69" s="14">
        <v>300000</v>
      </c>
      <c r="E69" s="14"/>
      <c r="F69" s="15">
        <f>D69*0.08</f>
        <v>24000</v>
      </c>
    </row>
    <row r="70" ht="24.95" customHeight="1" spans="1:6">
      <c r="A70" s="12"/>
      <c r="B70" s="13" t="s">
        <v>63</v>
      </c>
      <c r="C70" s="13" t="s">
        <v>67</v>
      </c>
      <c r="D70" s="14">
        <v>500000</v>
      </c>
      <c r="E70" s="14"/>
      <c r="F70" s="15">
        <f>D70*0.08</f>
        <v>40000</v>
      </c>
    </row>
    <row r="71" ht="24.95" customHeight="1" spans="1:6">
      <c r="A71" s="12"/>
      <c r="B71" s="10" t="s">
        <v>68</v>
      </c>
      <c r="C71" s="10"/>
      <c r="D71" s="16">
        <f>SUM(D67:D70)</f>
        <v>1697200</v>
      </c>
      <c r="E71" s="14"/>
      <c r="F71" s="17">
        <f>SUM(F67:F70)</f>
        <v>135776</v>
      </c>
    </row>
    <row r="72" ht="24.95" customHeight="1" spans="1:6">
      <c r="A72" s="12"/>
      <c r="B72" s="10" t="s">
        <v>69</v>
      </c>
      <c r="C72" s="10"/>
      <c r="D72" s="16">
        <f>D71</f>
        <v>1697200</v>
      </c>
      <c r="E72" s="16"/>
      <c r="F72" s="17"/>
    </row>
    <row r="73" ht="24.95" customHeight="1" spans="1:6">
      <c r="A73" s="12">
        <v>7</v>
      </c>
      <c r="B73" s="13" t="s">
        <v>70</v>
      </c>
      <c r="C73" s="13" t="s">
        <v>71</v>
      </c>
      <c r="D73" s="14">
        <v>700000</v>
      </c>
      <c r="E73" s="14"/>
      <c r="F73" s="15">
        <f>D73*0.08</f>
        <v>56000</v>
      </c>
    </row>
    <row r="74" ht="24.95" customHeight="1" spans="1:6">
      <c r="A74" s="12"/>
      <c r="B74" s="13" t="s">
        <v>70</v>
      </c>
      <c r="C74" s="13" t="s">
        <v>72</v>
      </c>
      <c r="D74" s="14">
        <v>525000</v>
      </c>
      <c r="E74" s="14"/>
      <c r="F74" s="15">
        <f>D74*0.08</f>
        <v>42000</v>
      </c>
    </row>
    <row r="75" ht="24.95" customHeight="1" spans="1:6">
      <c r="A75" s="12"/>
      <c r="B75" s="13" t="s">
        <v>70</v>
      </c>
      <c r="C75" s="13" t="s">
        <v>73</v>
      </c>
      <c r="D75" s="14">
        <v>400000</v>
      </c>
      <c r="E75" s="14"/>
      <c r="F75" s="15">
        <f>D75*0.08</f>
        <v>32000</v>
      </c>
    </row>
    <row r="76" ht="24.95" customHeight="1" spans="1:6">
      <c r="A76" s="12"/>
      <c r="B76" s="13" t="s">
        <v>70</v>
      </c>
      <c r="C76" s="13" t="s">
        <v>74</v>
      </c>
      <c r="D76" s="14">
        <v>400000</v>
      </c>
      <c r="E76" s="14"/>
      <c r="F76" s="15">
        <f>D76*0.08</f>
        <v>32000</v>
      </c>
    </row>
    <row r="77" ht="24.95" customHeight="1" spans="1:6">
      <c r="A77" s="12"/>
      <c r="B77" s="13" t="s">
        <v>70</v>
      </c>
      <c r="C77" s="13" t="s">
        <v>75</v>
      </c>
      <c r="D77" s="14">
        <v>500000</v>
      </c>
      <c r="E77" s="14"/>
      <c r="F77" s="15">
        <f>D77*0.08</f>
        <v>40000</v>
      </c>
    </row>
    <row r="78" ht="24.95" customHeight="1" spans="1:6">
      <c r="A78" s="12"/>
      <c r="B78" s="10" t="s">
        <v>76</v>
      </c>
      <c r="C78" s="10"/>
      <c r="D78" s="16">
        <f>SUM(D73:D77)</f>
        <v>2525000</v>
      </c>
      <c r="E78" s="14"/>
      <c r="F78" s="17">
        <f>SUM(F73:F77)</f>
        <v>202000</v>
      </c>
    </row>
    <row r="79" ht="24.95" customHeight="1" spans="1:6">
      <c r="A79" s="12"/>
      <c r="B79" s="10" t="s">
        <v>77</v>
      </c>
      <c r="C79" s="10"/>
      <c r="D79" s="16">
        <f>D78</f>
        <v>2525000</v>
      </c>
      <c r="E79" s="16"/>
      <c r="F79" s="17"/>
    </row>
    <row r="80" ht="24.95" customHeight="1" spans="1:6">
      <c r="A80" s="12">
        <v>8</v>
      </c>
      <c r="B80" s="13" t="s">
        <v>78</v>
      </c>
      <c r="C80" s="13" t="s">
        <v>79</v>
      </c>
      <c r="D80" s="14">
        <v>100000</v>
      </c>
      <c r="E80" s="21"/>
      <c r="F80" s="15">
        <f>D80*0.08</f>
        <v>8000</v>
      </c>
    </row>
    <row r="81" ht="24.95" customHeight="1" spans="1:6">
      <c r="A81" s="12"/>
      <c r="B81" s="13" t="s">
        <v>78</v>
      </c>
      <c r="C81" s="13" t="s">
        <v>80</v>
      </c>
      <c r="D81" s="14">
        <v>259900</v>
      </c>
      <c r="E81" s="21"/>
      <c r="F81" s="15">
        <f t="shared" ref="F81:F92" si="2">D81*0.08</f>
        <v>20792</v>
      </c>
    </row>
    <row r="82" ht="24.95" customHeight="1" spans="1:6">
      <c r="A82" s="12"/>
      <c r="B82" s="13" t="s">
        <v>78</v>
      </c>
      <c r="C82" s="13" t="s">
        <v>81</v>
      </c>
      <c r="D82" s="14">
        <v>300000</v>
      </c>
      <c r="E82" s="21"/>
      <c r="F82" s="15">
        <f t="shared" si="2"/>
        <v>24000</v>
      </c>
    </row>
    <row r="83" ht="24.95" customHeight="1" spans="1:6">
      <c r="A83" s="12"/>
      <c r="B83" s="13" t="s">
        <v>78</v>
      </c>
      <c r="C83" s="13" t="s">
        <v>82</v>
      </c>
      <c r="D83" s="14">
        <v>300000</v>
      </c>
      <c r="E83" s="21"/>
      <c r="F83" s="15">
        <f t="shared" si="2"/>
        <v>24000</v>
      </c>
    </row>
    <row r="84" ht="24.95" customHeight="1" spans="1:6">
      <c r="A84" s="12"/>
      <c r="B84" s="13" t="s">
        <v>78</v>
      </c>
      <c r="C84" s="13" t="s">
        <v>83</v>
      </c>
      <c r="D84" s="14">
        <v>350000</v>
      </c>
      <c r="E84" s="21"/>
      <c r="F84" s="15">
        <f t="shared" si="2"/>
        <v>28000</v>
      </c>
    </row>
    <row r="85" ht="24.95" customHeight="1" spans="1:6">
      <c r="A85" s="12"/>
      <c r="B85" s="13" t="s">
        <v>78</v>
      </c>
      <c r="C85" s="13" t="s">
        <v>80</v>
      </c>
      <c r="D85" s="14">
        <v>282741</v>
      </c>
      <c r="E85" s="14"/>
      <c r="F85" s="15">
        <f t="shared" si="2"/>
        <v>22619.28</v>
      </c>
    </row>
    <row r="86" ht="24.95" customHeight="1" spans="1:6">
      <c r="A86" s="12"/>
      <c r="B86" s="13" t="s">
        <v>78</v>
      </c>
      <c r="C86" s="13" t="s">
        <v>81</v>
      </c>
      <c r="D86" s="14">
        <v>116951</v>
      </c>
      <c r="E86" s="14"/>
      <c r="F86" s="15">
        <f t="shared" si="2"/>
        <v>9356.08</v>
      </c>
    </row>
    <row r="87" ht="24.95" customHeight="1" spans="1:6">
      <c r="A87" s="12"/>
      <c r="B87" s="13" t="s">
        <v>78</v>
      </c>
      <c r="C87" s="13" t="s">
        <v>84</v>
      </c>
      <c r="D87" s="14">
        <v>181468</v>
      </c>
      <c r="E87" s="14"/>
      <c r="F87" s="15">
        <f t="shared" si="2"/>
        <v>14517.44</v>
      </c>
    </row>
    <row r="88" ht="24.95" customHeight="1" spans="1:6">
      <c r="A88" s="12"/>
      <c r="B88" s="13" t="s">
        <v>78</v>
      </c>
      <c r="C88" s="13" t="s">
        <v>85</v>
      </c>
      <c r="D88" s="14">
        <v>335398</v>
      </c>
      <c r="E88" s="14"/>
      <c r="F88" s="15">
        <f t="shared" si="2"/>
        <v>26831.84</v>
      </c>
    </row>
    <row r="89" ht="24.95" customHeight="1" spans="1:6">
      <c r="A89" s="12"/>
      <c r="B89" s="13" t="s">
        <v>78</v>
      </c>
      <c r="C89" s="13" t="s">
        <v>79</v>
      </c>
      <c r="D89" s="14">
        <v>32766</v>
      </c>
      <c r="E89" s="14"/>
      <c r="F89" s="15">
        <f t="shared" si="2"/>
        <v>2621.28</v>
      </c>
    </row>
    <row r="90" ht="24.95" customHeight="1" spans="1:6">
      <c r="A90" s="12"/>
      <c r="B90" s="13" t="s">
        <v>78</v>
      </c>
      <c r="C90" s="13" t="s">
        <v>86</v>
      </c>
      <c r="D90" s="14">
        <v>726642</v>
      </c>
      <c r="E90" s="14"/>
      <c r="F90" s="15">
        <f t="shared" si="2"/>
        <v>58131.36</v>
      </c>
    </row>
    <row r="91" ht="24.95" customHeight="1" spans="1:6">
      <c r="A91" s="12"/>
      <c r="B91" s="13" t="s">
        <v>78</v>
      </c>
      <c r="C91" s="13" t="s">
        <v>83</v>
      </c>
      <c r="D91" s="14">
        <v>306687</v>
      </c>
      <c r="E91" s="14"/>
      <c r="F91" s="15">
        <f t="shared" si="2"/>
        <v>24534.96</v>
      </c>
    </row>
    <row r="92" ht="24.95" customHeight="1" spans="1:6">
      <c r="A92" s="12"/>
      <c r="B92" s="13" t="s">
        <v>78</v>
      </c>
      <c r="C92" s="13" t="s">
        <v>82</v>
      </c>
      <c r="D92" s="14">
        <v>68981</v>
      </c>
      <c r="E92" s="14"/>
      <c r="F92" s="15">
        <f t="shared" si="2"/>
        <v>5518.48</v>
      </c>
    </row>
    <row r="93" ht="24.95" customHeight="1" spans="1:6">
      <c r="A93" s="12"/>
      <c r="B93" s="10" t="s">
        <v>87</v>
      </c>
      <c r="C93" s="10"/>
      <c r="D93" s="16">
        <f>SUM(D80:D92)</f>
        <v>3361534</v>
      </c>
      <c r="E93" s="14"/>
      <c r="F93" s="17">
        <f>SUM(F80:F92)</f>
        <v>268922.72</v>
      </c>
    </row>
    <row r="94" ht="24.95" customHeight="1" spans="1:6">
      <c r="A94" s="12"/>
      <c r="B94" s="10" t="s">
        <v>88</v>
      </c>
      <c r="C94" s="10"/>
      <c r="D94" s="16">
        <f>D93</f>
        <v>3361534</v>
      </c>
      <c r="E94" s="16"/>
      <c r="F94" s="17"/>
    </row>
    <row r="95" ht="24.95" customHeight="1" spans="1:8">
      <c r="A95" s="12">
        <v>9</v>
      </c>
      <c r="B95" s="13" t="s">
        <v>89</v>
      </c>
      <c r="C95" s="13" t="s">
        <v>90</v>
      </c>
      <c r="D95" s="14">
        <v>150000</v>
      </c>
      <c r="E95" s="14"/>
      <c r="F95" s="15">
        <f>D95*0.08</f>
        <v>12000</v>
      </c>
      <c r="G95" s="29"/>
      <c r="H95" s="29"/>
    </row>
    <row r="96" ht="24.95" customHeight="1" spans="1:8">
      <c r="A96" s="12"/>
      <c r="B96" s="13" t="s">
        <v>89</v>
      </c>
      <c r="C96" s="13" t="s">
        <v>91</v>
      </c>
      <c r="D96" s="14">
        <v>82500</v>
      </c>
      <c r="E96" s="14"/>
      <c r="F96" s="15">
        <f t="shared" ref="F96:F103" si="3">D96*0.08</f>
        <v>6600</v>
      </c>
      <c r="G96" s="29"/>
      <c r="H96" s="29"/>
    </row>
    <row r="97" ht="24.95" customHeight="1" spans="1:8">
      <c r="A97" s="12"/>
      <c r="B97" s="13" t="s">
        <v>89</v>
      </c>
      <c r="C97" s="13" t="s">
        <v>92</v>
      </c>
      <c r="D97" s="14">
        <v>33000</v>
      </c>
      <c r="E97" s="14"/>
      <c r="F97" s="15">
        <f t="shared" si="3"/>
        <v>2640</v>
      </c>
      <c r="G97" s="29"/>
      <c r="H97" s="29"/>
    </row>
    <row r="98" ht="24.95" customHeight="1" spans="1:8">
      <c r="A98" s="12"/>
      <c r="B98" s="13" t="s">
        <v>89</v>
      </c>
      <c r="C98" s="13" t="s">
        <v>93</v>
      </c>
      <c r="D98" s="14">
        <v>66000</v>
      </c>
      <c r="E98" s="14"/>
      <c r="F98" s="15">
        <f t="shared" si="3"/>
        <v>5280</v>
      </c>
      <c r="G98" s="29"/>
      <c r="H98" s="29"/>
    </row>
    <row r="99" ht="24.95" customHeight="1" spans="1:8">
      <c r="A99" s="12"/>
      <c r="B99" s="13" t="s">
        <v>89</v>
      </c>
      <c r="C99" s="13" t="s">
        <v>94</v>
      </c>
      <c r="D99" s="14">
        <v>88000</v>
      </c>
      <c r="E99" s="14"/>
      <c r="F99" s="15">
        <f t="shared" si="3"/>
        <v>7040</v>
      </c>
      <c r="G99" s="29"/>
      <c r="H99" s="29"/>
    </row>
    <row r="100" ht="24.95" customHeight="1" spans="1:8">
      <c r="A100" s="12"/>
      <c r="B100" s="13" t="s">
        <v>89</v>
      </c>
      <c r="C100" s="13" t="s">
        <v>95</v>
      </c>
      <c r="D100" s="14">
        <v>253000</v>
      </c>
      <c r="E100" s="14"/>
      <c r="F100" s="15">
        <f t="shared" si="3"/>
        <v>20240</v>
      </c>
      <c r="G100" s="29"/>
      <c r="H100" s="29"/>
    </row>
    <row r="101" ht="24.95" customHeight="1" spans="1:8">
      <c r="A101" s="12"/>
      <c r="B101" s="13" t="s">
        <v>89</v>
      </c>
      <c r="C101" s="13" t="s">
        <v>96</v>
      </c>
      <c r="D101" s="14">
        <v>374000</v>
      </c>
      <c r="E101" s="14"/>
      <c r="F101" s="15">
        <f t="shared" si="3"/>
        <v>29920</v>
      </c>
      <c r="G101" s="29"/>
      <c r="H101" s="29"/>
    </row>
    <row r="102" ht="24.95" customHeight="1" spans="1:8">
      <c r="A102" s="12"/>
      <c r="B102" s="13" t="s">
        <v>89</v>
      </c>
      <c r="C102" s="13" t="s">
        <v>97</v>
      </c>
      <c r="D102" s="14">
        <v>60500</v>
      </c>
      <c r="E102" s="14"/>
      <c r="F102" s="15">
        <f t="shared" si="3"/>
        <v>4840</v>
      </c>
      <c r="G102" s="29"/>
      <c r="H102" s="29"/>
    </row>
    <row r="103" ht="24.95" customHeight="1" spans="1:8">
      <c r="A103" s="12"/>
      <c r="B103" s="13" t="s">
        <v>89</v>
      </c>
      <c r="C103" s="13" t="s">
        <v>98</v>
      </c>
      <c r="D103" s="14">
        <v>38500</v>
      </c>
      <c r="E103" s="14"/>
      <c r="F103" s="15">
        <f t="shared" si="3"/>
        <v>3080</v>
      </c>
      <c r="G103" s="29"/>
      <c r="H103" s="29"/>
    </row>
    <row r="104" ht="24.95" customHeight="1" spans="1:6">
      <c r="A104" s="12"/>
      <c r="B104" s="10" t="s">
        <v>99</v>
      </c>
      <c r="C104" s="10"/>
      <c r="D104" s="16">
        <f>SUM(D95:D103)</f>
        <v>1145500</v>
      </c>
      <c r="E104" s="14"/>
      <c r="F104" s="17">
        <f>SUM(F95:F103)</f>
        <v>91640</v>
      </c>
    </row>
    <row r="105" ht="24.95" customHeight="1" spans="1:6">
      <c r="A105" s="12"/>
      <c r="B105" s="10" t="s">
        <v>100</v>
      </c>
      <c r="C105" s="10"/>
      <c r="D105" s="16">
        <f>D104</f>
        <v>1145500</v>
      </c>
      <c r="E105" s="16"/>
      <c r="F105" s="17"/>
    </row>
    <row r="106" ht="24.95" customHeight="1" spans="1:8">
      <c r="A106" s="12">
        <v>10</v>
      </c>
      <c r="B106" s="13" t="s">
        <v>101</v>
      </c>
      <c r="C106" s="13" t="s">
        <v>102</v>
      </c>
      <c r="D106" s="14">
        <v>400000</v>
      </c>
      <c r="E106" s="14"/>
      <c r="F106" s="15">
        <f>D106*0.08</f>
        <v>32000</v>
      </c>
      <c r="G106" s="29"/>
      <c r="H106" s="29"/>
    </row>
    <row r="107" ht="24.95" customHeight="1" spans="1:8">
      <c r="A107" s="12"/>
      <c r="B107" s="13" t="s">
        <v>101</v>
      </c>
      <c r="C107" s="13" t="s">
        <v>103</v>
      </c>
      <c r="D107" s="14">
        <v>400000</v>
      </c>
      <c r="E107" s="14"/>
      <c r="F107" s="15">
        <f t="shared" ref="F107:F122" si="4">D107*0.08</f>
        <v>32000</v>
      </c>
      <c r="G107" s="29"/>
      <c r="H107" s="29"/>
    </row>
    <row r="108" ht="24.95" customHeight="1" spans="1:8">
      <c r="A108" s="12"/>
      <c r="B108" s="13" t="s">
        <v>101</v>
      </c>
      <c r="C108" s="13" t="s">
        <v>104</v>
      </c>
      <c r="D108" s="14">
        <v>400000</v>
      </c>
      <c r="E108" s="14"/>
      <c r="F108" s="15">
        <f t="shared" si="4"/>
        <v>32000</v>
      </c>
      <c r="G108" s="29"/>
      <c r="H108" s="29"/>
    </row>
    <row r="109" ht="24.95" customHeight="1" spans="1:8">
      <c r="A109" s="12"/>
      <c r="B109" s="13" t="s">
        <v>101</v>
      </c>
      <c r="C109" s="13" t="s">
        <v>105</v>
      </c>
      <c r="D109" s="14">
        <v>400000</v>
      </c>
      <c r="E109" s="14"/>
      <c r="F109" s="15">
        <f t="shared" si="4"/>
        <v>32000</v>
      </c>
      <c r="G109" s="29"/>
      <c r="H109" s="29"/>
    </row>
    <row r="110" ht="24.95" customHeight="1" spans="1:8">
      <c r="A110" s="12"/>
      <c r="B110" s="13" t="s">
        <v>101</v>
      </c>
      <c r="C110" s="13" t="s">
        <v>106</v>
      </c>
      <c r="D110" s="14">
        <v>200000</v>
      </c>
      <c r="E110" s="14"/>
      <c r="F110" s="15">
        <f t="shared" si="4"/>
        <v>16000</v>
      </c>
      <c r="G110" s="29"/>
      <c r="H110" s="29"/>
    </row>
    <row r="111" ht="24.95" customHeight="1" spans="1:8">
      <c r="A111" s="12"/>
      <c r="B111" s="13" t="s">
        <v>101</v>
      </c>
      <c r="C111" s="13" t="s">
        <v>107</v>
      </c>
      <c r="D111" s="14">
        <v>500000</v>
      </c>
      <c r="E111" s="14"/>
      <c r="F111" s="15">
        <f t="shared" si="4"/>
        <v>40000</v>
      </c>
      <c r="G111" s="29"/>
      <c r="H111" s="29"/>
    </row>
    <row r="112" ht="24.95" customHeight="1" spans="1:8">
      <c r="A112" s="12"/>
      <c r="B112" s="27" t="s">
        <v>101</v>
      </c>
      <c r="C112" s="30" t="s">
        <v>108</v>
      </c>
      <c r="D112" s="28">
        <v>400000</v>
      </c>
      <c r="E112" s="28"/>
      <c r="F112" s="15">
        <f t="shared" si="4"/>
        <v>32000</v>
      </c>
      <c r="G112" s="29"/>
      <c r="H112" s="29"/>
    </row>
    <row r="113" ht="24.95" customHeight="1" spans="1:8">
      <c r="A113" s="12"/>
      <c r="B113" s="27" t="s">
        <v>101</v>
      </c>
      <c r="C113" s="27" t="s">
        <v>109</v>
      </c>
      <c r="D113" s="28">
        <v>400000</v>
      </c>
      <c r="E113" s="28"/>
      <c r="F113" s="15">
        <f t="shared" si="4"/>
        <v>32000</v>
      </c>
      <c r="G113" s="29"/>
      <c r="H113" s="29"/>
    </row>
    <row r="114" ht="24.95" customHeight="1" spans="1:8">
      <c r="A114" s="12"/>
      <c r="B114" s="27" t="s">
        <v>101</v>
      </c>
      <c r="C114" s="27" t="s">
        <v>110</v>
      </c>
      <c r="D114" s="28">
        <v>370000</v>
      </c>
      <c r="E114" s="28"/>
      <c r="F114" s="15">
        <f t="shared" si="4"/>
        <v>29600</v>
      </c>
      <c r="G114" s="29"/>
      <c r="H114" s="29"/>
    </row>
    <row r="115" ht="24.95" customHeight="1" spans="1:8">
      <c r="A115" s="12"/>
      <c r="B115" s="27" t="s">
        <v>101</v>
      </c>
      <c r="C115" s="27" t="s">
        <v>111</v>
      </c>
      <c r="D115" s="28">
        <v>270000</v>
      </c>
      <c r="E115" s="28"/>
      <c r="F115" s="15">
        <f t="shared" si="4"/>
        <v>21600</v>
      </c>
      <c r="G115" s="29"/>
      <c r="H115" s="29"/>
    </row>
    <row r="116" ht="24.95" customHeight="1" spans="1:8">
      <c r="A116" s="12"/>
      <c r="B116" s="27" t="s">
        <v>101</v>
      </c>
      <c r="C116" s="27" t="s">
        <v>112</v>
      </c>
      <c r="D116" s="28">
        <v>260000</v>
      </c>
      <c r="E116" s="28"/>
      <c r="F116" s="15">
        <f t="shared" si="4"/>
        <v>20800</v>
      </c>
      <c r="G116" s="29"/>
      <c r="H116" s="29"/>
    </row>
    <row r="117" ht="24.95" customHeight="1" spans="1:8">
      <c r="A117" s="12"/>
      <c r="B117" s="27" t="s">
        <v>101</v>
      </c>
      <c r="C117" s="27" t="s">
        <v>113</v>
      </c>
      <c r="D117" s="28">
        <v>310000</v>
      </c>
      <c r="E117" s="28"/>
      <c r="F117" s="15">
        <f t="shared" si="4"/>
        <v>24800</v>
      </c>
      <c r="G117" s="29"/>
      <c r="H117" s="29"/>
    </row>
    <row r="118" ht="24.95" customHeight="1" spans="1:8">
      <c r="A118" s="12"/>
      <c r="B118" s="27" t="s">
        <v>101</v>
      </c>
      <c r="C118" s="27" t="s">
        <v>105</v>
      </c>
      <c r="D118" s="28">
        <v>135000</v>
      </c>
      <c r="E118" s="28"/>
      <c r="F118" s="15">
        <f t="shared" si="4"/>
        <v>10800</v>
      </c>
      <c r="G118" s="29"/>
      <c r="H118" s="29"/>
    </row>
    <row r="119" ht="24.95" customHeight="1" spans="1:8">
      <c r="A119" s="12"/>
      <c r="B119" s="27" t="s">
        <v>101</v>
      </c>
      <c r="C119" s="27" t="s">
        <v>114</v>
      </c>
      <c r="D119" s="28">
        <v>55000</v>
      </c>
      <c r="E119" s="28"/>
      <c r="F119" s="15">
        <f t="shared" si="4"/>
        <v>4400</v>
      </c>
      <c r="G119" s="29"/>
      <c r="H119" s="29"/>
    </row>
    <row r="120" ht="24.95" customHeight="1" spans="1:8">
      <c r="A120" s="12"/>
      <c r="B120" s="27" t="s">
        <v>101</v>
      </c>
      <c r="C120" s="27" t="s">
        <v>104</v>
      </c>
      <c r="D120" s="28">
        <v>100000</v>
      </c>
      <c r="E120" s="28"/>
      <c r="F120" s="15">
        <f t="shared" si="4"/>
        <v>8000</v>
      </c>
      <c r="G120" s="29"/>
      <c r="H120" s="29"/>
    </row>
    <row r="121" ht="24.95" customHeight="1" spans="1:8">
      <c r="A121" s="12"/>
      <c r="B121" s="27" t="s">
        <v>101</v>
      </c>
      <c r="C121" s="27" t="s">
        <v>103</v>
      </c>
      <c r="D121" s="28">
        <v>19000</v>
      </c>
      <c r="E121" s="28"/>
      <c r="F121" s="15">
        <f t="shared" si="4"/>
        <v>1520</v>
      </c>
      <c r="G121" s="29"/>
      <c r="H121" s="29"/>
    </row>
    <row r="122" ht="24.95" customHeight="1" spans="1:8">
      <c r="A122" s="12"/>
      <c r="B122" s="27" t="s">
        <v>101</v>
      </c>
      <c r="C122" s="27" t="s">
        <v>106</v>
      </c>
      <c r="D122" s="28">
        <v>220000</v>
      </c>
      <c r="E122" s="28"/>
      <c r="F122" s="15">
        <f t="shared" si="4"/>
        <v>17600</v>
      </c>
      <c r="G122" s="29"/>
      <c r="H122" s="29"/>
    </row>
    <row r="123" ht="24.95" customHeight="1" spans="1:8">
      <c r="A123" s="12"/>
      <c r="B123" s="30" t="s">
        <v>101</v>
      </c>
      <c r="C123" s="30" t="s">
        <v>108</v>
      </c>
      <c r="D123" s="16"/>
      <c r="E123" s="19">
        <v>600000</v>
      </c>
      <c r="F123" s="15">
        <f>E123*0.08</f>
        <v>48000</v>
      </c>
      <c r="G123" s="29"/>
      <c r="H123" s="29"/>
    </row>
    <row r="124" ht="24.95" customHeight="1" spans="1:8">
      <c r="A124" s="12"/>
      <c r="B124" s="30" t="s">
        <v>101</v>
      </c>
      <c r="C124" s="30" t="s">
        <v>112</v>
      </c>
      <c r="D124" s="14"/>
      <c r="E124" s="31">
        <v>700000</v>
      </c>
      <c r="F124" s="15">
        <f>E124*0.08</f>
        <v>56000</v>
      </c>
      <c r="G124" s="29"/>
      <c r="H124" s="29"/>
    </row>
    <row r="125" ht="24.95" customHeight="1" spans="1:8">
      <c r="A125" s="12"/>
      <c r="B125" s="30" t="s">
        <v>101</v>
      </c>
      <c r="C125" s="30" t="s">
        <v>113</v>
      </c>
      <c r="D125" s="14"/>
      <c r="E125" s="31">
        <v>600000</v>
      </c>
      <c r="F125" s="15">
        <f>E125*0.08</f>
        <v>48000</v>
      </c>
      <c r="G125" s="29"/>
      <c r="H125" s="29"/>
    </row>
    <row r="126" ht="24.95" customHeight="1" spans="1:6">
      <c r="A126" s="12"/>
      <c r="B126" s="10" t="s">
        <v>115</v>
      </c>
      <c r="C126" s="10"/>
      <c r="D126" s="16">
        <f>SUM(D106:D125)</f>
        <v>4839000</v>
      </c>
      <c r="E126" s="16">
        <f>SUM(E112:E125)</f>
        <v>1900000</v>
      </c>
      <c r="F126" s="17">
        <f>SUM(F106:F125)</f>
        <v>539120</v>
      </c>
    </row>
    <row r="127" ht="24.95" customHeight="1" spans="1:6">
      <c r="A127" s="12"/>
      <c r="B127" s="20" t="s">
        <v>116</v>
      </c>
      <c r="C127" s="20"/>
      <c r="D127" s="16">
        <f>D126+E126</f>
        <v>6739000</v>
      </c>
      <c r="E127" s="16"/>
      <c r="F127" s="17"/>
    </row>
    <row r="128" ht="24.95" customHeight="1" spans="1:6">
      <c r="A128" s="12">
        <v>11</v>
      </c>
      <c r="B128" s="20" t="s">
        <v>117</v>
      </c>
      <c r="C128" s="20"/>
      <c r="D128" s="16"/>
      <c r="E128" s="16">
        <v>450000</v>
      </c>
      <c r="F128" s="32">
        <f>E128*0.08</f>
        <v>36000</v>
      </c>
    </row>
    <row r="129" ht="24.95" customHeight="1" spans="1:6">
      <c r="A129" s="12">
        <v>12</v>
      </c>
      <c r="B129" s="13" t="s">
        <v>118</v>
      </c>
      <c r="C129" s="13" t="s">
        <v>119</v>
      </c>
      <c r="D129" s="14">
        <v>400000</v>
      </c>
      <c r="E129" s="21"/>
      <c r="F129" s="15">
        <f>D129*0.08</f>
        <v>32000</v>
      </c>
    </row>
    <row r="130" ht="24.95" customHeight="1" spans="1:6">
      <c r="A130" s="12"/>
      <c r="B130" s="13" t="s">
        <v>118</v>
      </c>
      <c r="C130" s="13" t="s">
        <v>120</v>
      </c>
      <c r="D130" s="14">
        <v>700000</v>
      </c>
      <c r="E130" s="21"/>
      <c r="F130" s="15">
        <f>D130*0.08</f>
        <v>56000</v>
      </c>
    </row>
    <row r="131" ht="24.95" customHeight="1" spans="1:6">
      <c r="A131" s="12"/>
      <c r="B131" s="13" t="s">
        <v>118</v>
      </c>
      <c r="C131" s="13" t="s">
        <v>121</v>
      </c>
      <c r="D131" s="14">
        <v>200000</v>
      </c>
      <c r="E131" s="21"/>
      <c r="F131" s="15">
        <f>D131*0.08</f>
        <v>16000</v>
      </c>
    </row>
    <row r="132" ht="24.95" customHeight="1" spans="1:6">
      <c r="A132" s="12"/>
      <c r="B132" s="10" t="s">
        <v>122</v>
      </c>
      <c r="C132" s="10"/>
      <c r="D132" s="16">
        <f>SUM(D129:D131)</f>
        <v>1300000</v>
      </c>
      <c r="E132" s="16"/>
      <c r="F132" s="17">
        <f>SUM(F129:F131)</f>
        <v>104000</v>
      </c>
    </row>
    <row r="133" ht="24.95" customHeight="1" spans="1:6">
      <c r="A133" s="12"/>
      <c r="B133" s="10" t="s">
        <v>123</v>
      </c>
      <c r="C133" s="10"/>
      <c r="D133" s="16">
        <f>D132</f>
        <v>1300000</v>
      </c>
      <c r="E133" s="16"/>
      <c r="F133" s="17"/>
    </row>
    <row r="134" ht="24.95" customHeight="1" spans="1:8">
      <c r="A134" s="12">
        <v>13</v>
      </c>
      <c r="B134" s="13" t="s">
        <v>124</v>
      </c>
      <c r="C134" s="13" t="s">
        <v>125</v>
      </c>
      <c r="D134" s="14">
        <v>345000</v>
      </c>
      <c r="E134" s="21"/>
      <c r="F134" s="15">
        <f>D134*0.08</f>
        <v>27600</v>
      </c>
      <c r="G134" s="29"/>
      <c r="H134" s="29"/>
    </row>
    <row r="135" ht="24.95" customHeight="1" spans="1:8">
      <c r="A135" s="12"/>
      <c r="B135" s="13" t="s">
        <v>124</v>
      </c>
      <c r="C135" s="13" t="s">
        <v>126</v>
      </c>
      <c r="D135" s="14">
        <v>400000</v>
      </c>
      <c r="E135" s="21"/>
      <c r="F135" s="15">
        <f t="shared" ref="F135:F156" si="5">D135*0.08</f>
        <v>32000</v>
      </c>
      <c r="G135" s="29"/>
      <c r="H135" s="29"/>
    </row>
    <row r="136" ht="24.95" customHeight="1" spans="1:8">
      <c r="A136" s="12"/>
      <c r="B136" s="13" t="s">
        <v>124</v>
      </c>
      <c r="C136" s="13" t="s">
        <v>127</v>
      </c>
      <c r="D136" s="14">
        <v>500000</v>
      </c>
      <c r="E136" s="21"/>
      <c r="F136" s="15">
        <f t="shared" si="5"/>
        <v>40000</v>
      </c>
      <c r="G136" s="29"/>
      <c r="H136" s="29"/>
    </row>
    <row r="137" ht="24.95" customHeight="1" spans="1:8">
      <c r="A137" s="12"/>
      <c r="B137" s="13" t="s">
        <v>124</v>
      </c>
      <c r="C137" s="33" t="s">
        <v>128</v>
      </c>
      <c r="D137" s="15">
        <v>500000</v>
      </c>
      <c r="E137" s="21"/>
      <c r="F137" s="15">
        <f t="shared" si="5"/>
        <v>40000</v>
      </c>
      <c r="G137" s="29"/>
      <c r="H137" s="29"/>
    </row>
    <row r="138" ht="24.95" customHeight="1" spans="1:8">
      <c r="A138" s="12"/>
      <c r="B138" s="13" t="s">
        <v>124</v>
      </c>
      <c r="C138" s="33" t="s">
        <v>129</v>
      </c>
      <c r="D138" s="15">
        <v>320000</v>
      </c>
      <c r="E138" s="21"/>
      <c r="F138" s="15">
        <f t="shared" si="5"/>
        <v>25600</v>
      </c>
      <c r="G138" s="29"/>
      <c r="H138" s="29"/>
    </row>
    <row r="139" ht="24.95" customHeight="1" spans="1:8">
      <c r="A139" s="12"/>
      <c r="B139" s="13" t="s">
        <v>124</v>
      </c>
      <c r="C139" s="33" t="s">
        <v>130</v>
      </c>
      <c r="D139" s="15">
        <v>200000</v>
      </c>
      <c r="E139" s="21"/>
      <c r="F139" s="15">
        <f t="shared" si="5"/>
        <v>16000</v>
      </c>
      <c r="G139" s="29"/>
      <c r="H139" s="29"/>
    </row>
    <row r="140" ht="24.95" customHeight="1" spans="1:8">
      <c r="A140" s="12"/>
      <c r="B140" s="13" t="s">
        <v>124</v>
      </c>
      <c r="C140" s="33" t="s">
        <v>131</v>
      </c>
      <c r="D140" s="15">
        <v>600000</v>
      </c>
      <c r="E140" s="21"/>
      <c r="F140" s="15">
        <f t="shared" si="5"/>
        <v>48000</v>
      </c>
      <c r="G140" s="29"/>
      <c r="H140" s="29"/>
    </row>
    <row r="141" ht="24.95" customHeight="1" spans="1:8">
      <c r="A141" s="12"/>
      <c r="B141" s="27" t="s">
        <v>124</v>
      </c>
      <c r="C141" s="27" t="s">
        <v>132</v>
      </c>
      <c r="D141" s="28">
        <v>200000</v>
      </c>
      <c r="E141" s="28"/>
      <c r="F141" s="15">
        <f t="shared" si="5"/>
        <v>16000</v>
      </c>
      <c r="G141" s="29"/>
      <c r="H141" s="29"/>
    </row>
    <row r="142" ht="24.95" customHeight="1" spans="1:8">
      <c r="A142" s="12"/>
      <c r="B142" s="27" t="s">
        <v>124</v>
      </c>
      <c r="C142" s="27" t="s">
        <v>133</v>
      </c>
      <c r="D142" s="28">
        <v>350000</v>
      </c>
      <c r="E142" s="28"/>
      <c r="F142" s="15">
        <f t="shared" si="5"/>
        <v>28000</v>
      </c>
      <c r="G142" s="29"/>
      <c r="H142" s="29"/>
    </row>
    <row r="143" ht="24.95" customHeight="1" spans="1:8">
      <c r="A143" s="12"/>
      <c r="B143" s="27" t="s">
        <v>124</v>
      </c>
      <c r="C143" s="27" t="s">
        <v>134</v>
      </c>
      <c r="D143" s="28">
        <v>300000</v>
      </c>
      <c r="E143" s="28"/>
      <c r="F143" s="15">
        <f t="shared" si="5"/>
        <v>24000</v>
      </c>
      <c r="G143" s="29"/>
      <c r="H143" s="29"/>
    </row>
    <row r="144" ht="24.95" customHeight="1" spans="1:8">
      <c r="A144" s="12"/>
      <c r="B144" s="27" t="s">
        <v>124</v>
      </c>
      <c r="C144" s="27" t="s">
        <v>135</v>
      </c>
      <c r="D144" s="28">
        <v>400000</v>
      </c>
      <c r="E144" s="28"/>
      <c r="F144" s="15">
        <f t="shared" si="5"/>
        <v>32000</v>
      </c>
      <c r="G144" s="29"/>
      <c r="H144" s="29"/>
    </row>
    <row r="145" ht="24.95" customHeight="1" spans="1:8">
      <c r="A145" s="12"/>
      <c r="B145" s="27" t="s">
        <v>124</v>
      </c>
      <c r="C145" s="27" t="s">
        <v>136</v>
      </c>
      <c r="D145" s="28">
        <v>599955</v>
      </c>
      <c r="E145" s="28"/>
      <c r="F145" s="15">
        <f t="shared" si="5"/>
        <v>47996.4</v>
      </c>
      <c r="G145" s="29"/>
      <c r="H145" s="29"/>
    </row>
    <row r="146" ht="24.95" customHeight="1" spans="1:8">
      <c r="A146" s="12"/>
      <c r="B146" s="27" t="s">
        <v>124</v>
      </c>
      <c r="C146" s="27" t="s">
        <v>137</v>
      </c>
      <c r="D146" s="28">
        <v>400000</v>
      </c>
      <c r="E146" s="28"/>
      <c r="F146" s="15">
        <f t="shared" si="5"/>
        <v>32000</v>
      </c>
      <c r="G146" s="29"/>
      <c r="H146" s="29"/>
    </row>
    <row r="147" ht="24.95" customHeight="1" spans="1:8">
      <c r="A147" s="12"/>
      <c r="B147" s="27" t="s">
        <v>124</v>
      </c>
      <c r="C147" s="27" t="s">
        <v>138</v>
      </c>
      <c r="D147" s="28">
        <v>600000</v>
      </c>
      <c r="E147" s="28"/>
      <c r="F147" s="15">
        <f t="shared" si="5"/>
        <v>48000</v>
      </c>
      <c r="G147" s="29"/>
      <c r="H147" s="29"/>
    </row>
    <row r="148" ht="24.95" customHeight="1" spans="1:8">
      <c r="A148" s="12"/>
      <c r="B148" s="27" t="s">
        <v>124</v>
      </c>
      <c r="C148" s="27" t="s">
        <v>139</v>
      </c>
      <c r="D148" s="28">
        <v>250000</v>
      </c>
      <c r="E148" s="28"/>
      <c r="F148" s="15">
        <f t="shared" si="5"/>
        <v>20000</v>
      </c>
      <c r="G148" s="29"/>
      <c r="H148" s="29"/>
    </row>
    <row r="149" ht="24.95" customHeight="1" spans="1:8">
      <c r="A149" s="12"/>
      <c r="B149" s="27" t="s">
        <v>124</v>
      </c>
      <c r="C149" s="27" t="s">
        <v>140</v>
      </c>
      <c r="D149" s="28">
        <v>490000</v>
      </c>
      <c r="E149" s="28"/>
      <c r="F149" s="15">
        <f t="shared" si="5"/>
        <v>39200</v>
      </c>
      <c r="G149" s="29"/>
      <c r="H149" s="29"/>
    </row>
    <row r="150" ht="24.95" customHeight="1" spans="1:8">
      <c r="A150" s="12"/>
      <c r="B150" s="27" t="s">
        <v>124</v>
      </c>
      <c r="C150" s="27" t="s">
        <v>141</v>
      </c>
      <c r="D150" s="28">
        <v>270000</v>
      </c>
      <c r="E150" s="28"/>
      <c r="F150" s="15">
        <f t="shared" si="5"/>
        <v>21600</v>
      </c>
      <c r="G150" s="29"/>
      <c r="H150" s="29"/>
    </row>
    <row r="151" ht="24.95" customHeight="1" spans="1:8">
      <c r="A151" s="12"/>
      <c r="B151" s="27" t="s">
        <v>124</v>
      </c>
      <c r="C151" s="27" t="s">
        <v>131</v>
      </c>
      <c r="D151" s="28">
        <v>130000</v>
      </c>
      <c r="E151" s="28"/>
      <c r="F151" s="15">
        <f t="shared" si="5"/>
        <v>10400</v>
      </c>
      <c r="G151" s="29"/>
      <c r="H151" s="29"/>
    </row>
    <row r="152" ht="24.95" customHeight="1" spans="1:8">
      <c r="A152" s="12"/>
      <c r="B152" s="27" t="s">
        <v>124</v>
      </c>
      <c r="C152" s="27" t="s">
        <v>130</v>
      </c>
      <c r="D152" s="28">
        <v>130000</v>
      </c>
      <c r="E152" s="28"/>
      <c r="F152" s="15">
        <f t="shared" si="5"/>
        <v>10400</v>
      </c>
      <c r="G152" s="29"/>
      <c r="H152" s="29"/>
    </row>
    <row r="153" ht="24.95" customHeight="1" spans="1:8">
      <c r="A153" s="12"/>
      <c r="B153" s="27" t="s">
        <v>124</v>
      </c>
      <c r="C153" s="27" t="s">
        <v>127</v>
      </c>
      <c r="D153" s="28">
        <v>40000</v>
      </c>
      <c r="E153" s="28"/>
      <c r="F153" s="15">
        <f t="shared" si="5"/>
        <v>3200</v>
      </c>
      <c r="G153" s="29"/>
      <c r="H153" s="29"/>
    </row>
    <row r="154" ht="24.95" customHeight="1" spans="1:8">
      <c r="A154" s="12"/>
      <c r="B154" s="27" t="s">
        <v>124</v>
      </c>
      <c r="C154" s="27" t="s">
        <v>142</v>
      </c>
      <c r="D154" s="28">
        <v>297140</v>
      </c>
      <c r="E154" s="28"/>
      <c r="F154" s="15">
        <f t="shared" si="5"/>
        <v>23771.2</v>
      </c>
      <c r="G154" s="29"/>
      <c r="H154" s="29"/>
    </row>
    <row r="155" ht="24.95" customHeight="1" spans="1:8">
      <c r="A155" s="12"/>
      <c r="B155" s="27" t="s">
        <v>124</v>
      </c>
      <c r="C155" s="27" t="s">
        <v>143</v>
      </c>
      <c r="D155" s="28">
        <v>320000</v>
      </c>
      <c r="E155" s="28"/>
      <c r="F155" s="15">
        <f t="shared" si="5"/>
        <v>25600</v>
      </c>
      <c r="G155" s="29"/>
      <c r="H155" s="29"/>
    </row>
    <row r="156" ht="24.95" customHeight="1" spans="1:8">
      <c r="A156" s="12"/>
      <c r="B156" s="27" t="s">
        <v>124</v>
      </c>
      <c r="C156" s="27" t="s">
        <v>144</v>
      </c>
      <c r="D156" s="28">
        <v>200000</v>
      </c>
      <c r="E156" s="28"/>
      <c r="F156" s="15">
        <f t="shared" si="5"/>
        <v>16000</v>
      </c>
      <c r="G156" s="29"/>
      <c r="H156" s="29"/>
    </row>
    <row r="157" ht="24.95" customHeight="1" spans="1:6">
      <c r="A157" s="12"/>
      <c r="B157" s="10" t="s">
        <v>145</v>
      </c>
      <c r="C157" s="10"/>
      <c r="D157" s="16">
        <f>SUM(D134:D156)</f>
        <v>7842095</v>
      </c>
      <c r="E157" s="16"/>
      <c r="F157" s="17">
        <f>SUM(F134:F156)</f>
        <v>627367.6</v>
      </c>
    </row>
    <row r="158" ht="24.95" customHeight="1" spans="1:6">
      <c r="A158" s="12"/>
      <c r="B158" s="10" t="s">
        <v>146</v>
      </c>
      <c r="C158" s="10"/>
      <c r="D158" s="16">
        <f>D157</f>
        <v>7842095</v>
      </c>
      <c r="E158" s="16"/>
      <c r="F158" s="17"/>
    </row>
    <row r="159" ht="24.95" customHeight="1" spans="1:8">
      <c r="A159" s="12">
        <v>14</v>
      </c>
      <c r="B159" s="33" t="s">
        <v>147</v>
      </c>
      <c r="C159" s="33" t="s">
        <v>148</v>
      </c>
      <c r="D159" s="14">
        <v>650000</v>
      </c>
      <c r="E159" s="21"/>
      <c r="F159" s="15">
        <f>D159*0.08</f>
        <v>52000</v>
      </c>
      <c r="H159" s="29"/>
    </row>
    <row r="160" ht="24.95" customHeight="1" spans="1:8">
      <c r="A160" s="12"/>
      <c r="B160" s="33" t="s">
        <v>147</v>
      </c>
      <c r="C160" s="33" t="s">
        <v>149</v>
      </c>
      <c r="D160" s="14">
        <v>705000</v>
      </c>
      <c r="E160" s="21"/>
      <c r="F160" s="15">
        <f t="shared" ref="F160:F175" si="6">D160*0.08</f>
        <v>56400</v>
      </c>
      <c r="H160" s="29"/>
    </row>
    <row r="161" ht="24.95" customHeight="1" spans="1:8">
      <c r="A161" s="12"/>
      <c r="B161" s="33" t="s">
        <v>147</v>
      </c>
      <c r="C161" s="33" t="s">
        <v>150</v>
      </c>
      <c r="D161" s="14">
        <v>550000</v>
      </c>
      <c r="E161" s="21"/>
      <c r="F161" s="15">
        <f t="shared" si="6"/>
        <v>44000</v>
      </c>
      <c r="H161" s="29"/>
    </row>
    <row r="162" ht="24.95" customHeight="1" spans="1:8">
      <c r="A162" s="12"/>
      <c r="B162" s="33" t="s">
        <v>147</v>
      </c>
      <c r="C162" s="33" t="s">
        <v>151</v>
      </c>
      <c r="D162" s="14">
        <v>100000</v>
      </c>
      <c r="E162" s="21"/>
      <c r="F162" s="15">
        <f t="shared" si="6"/>
        <v>8000</v>
      </c>
      <c r="H162" s="29"/>
    </row>
    <row r="163" ht="24.95" customHeight="1" spans="1:8">
      <c r="A163" s="12"/>
      <c r="B163" s="30" t="s">
        <v>147</v>
      </c>
      <c r="C163" s="30" t="s">
        <v>152</v>
      </c>
      <c r="D163" s="31">
        <v>140000</v>
      </c>
      <c r="E163" s="31"/>
      <c r="F163" s="15">
        <f t="shared" si="6"/>
        <v>11200</v>
      </c>
      <c r="G163" s="29"/>
      <c r="H163" s="29"/>
    </row>
    <row r="164" ht="24.95" customHeight="1" spans="1:8">
      <c r="A164" s="12"/>
      <c r="B164" s="30" t="s">
        <v>147</v>
      </c>
      <c r="C164" s="30" t="s">
        <v>153</v>
      </c>
      <c r="D164" s="31">
        <v>300000</v>
      </c>
      <c r="E164" s="31"/>
      <c r="F164" s="15">
        <f t="shared" si="6"/>
        <v>24000</v>
      </c>
      <c r="G164" s="29"/>
      <c r="H164" s="29"/>
    </row>
    <row r="165" ht="24.95" customHeight="1" spans="1:8">
      <c r="A165" s="12"/>
      <c r="B165" s="27" t="s">
        <v>147</v>
      </c>
      <c r="C165" s="27" t="s">
        <v>154</v>
      </c>
      <c r="D165" s="28">
        <v>140000</v>
      </c>
      <c r="E165" s="28"/>
      <c r="F165" s="15">
        <f t="shared" si="6"/>
        <v>11200</v>
      </c>
      <c r="G165" s="29"/>
      <c r="H165" s="29"/>
    </row>
    <row r="166" ht="24.95" customHeight="1" spans="1:8">
      <c r="A166" s="12"/>
      <c r="B166" s="27" t="s">
        <v>147</v>
      </c>
      <c r="C166" s="27" t="s">
        <v>155</v>
      </c>
      <c r="D166" s="28">
        <v>10000</v>
      </c>
      <c r="E166" s="28"/>
      <c r="F166" s="15">
        <f t="shared" si="6"/>
        <v>800</v>
      </c>
      <c r="G166" s="29"/>
      <c r="H166" s="29"/>
    </row>
    <row r="167" ht="24.95" customHeight="1" spans="1:8">
      <c r="A167" s="12"/>
      <c r="B167" s="27" t="s">
        <v>147</v>
      </c>
      <c r="C167" s="27" t="s">
        <v>149</v>
      </c>
      <c r="D167" s="28">
        <v>250000</v>
      </c>
      <c r="E167" s="28"/>
      <c r="F167" s="15">
        <f t="shared" si="6"/>
        <v>20000</v>
      </c>
      <c r="G167" s="29"/>
      <c r="H167" s="29"/>
    </row>
    <row r="168" ht="24.95" customHeight="1" spans="1:8">
      <c r="A168" s="12"/>
      <c r="B168" s="27" t="s">
        <v>147</v>
      </c>
      <c r="C168" s="27" t="s">
        <v>156</v>
      </c>
      <c r="D168" s="28">
        <v>15000</v>
      </c>
      <c r="E168" s="28"/>
      <c r="F168" s="15">
        <f t="shared" si="6"/>
        <v>1200</v>
      </c>
      <c r="G168" s="29"/>
      <c r="H168" s="29"/>
    </row>
    <row r="169" ht="24.95" customHeight="1" spans="1:8">
      <c r="A169" s="12"/>
      <c r="B169" s="27" t="s">
        <v>147</v>
      </c>
      <c r="C169" s="27" t="s">
        <v>157</v>
      </c>
      <c r="D169" s="28">
        <v>15000</v>
      </c>
      <c r="E169" s="28"/>
      <c r="F169" s="15">
        <f t="shared" si="6"/>
        <v>1200</v>
      </c>
      <c r="G169" s="29"/>
      <c r="H169" s="29"/>
    </row>
    <row r="170" ht="24.95" customHeight="1" spans="1:8">
      <c r="A170" s="12"/>
      <c r="B170" s="27" t="s">
        <v>147</v>
      </c>
      <c r="C170" s="27" t="s">
        <v>148</v>
      </c>
      <c r="D170" s="28">
        <v>60000</v>
      </c>
      <c r="E170" s="28"/>
      <c r="F170" s="15">
        <f t="shared" si="6"/>
        <v>4800</v>
      </c>
      <c r="G170" s="29"/>
      <c r="H170" s="29"/>
    </row>
    <row r="171" ht="24.95" customHeight="1" spans="1:8">
      <c r="A171" s="12"/>
      <c r="B171" s="27" t="s">
        <v>147</v>
      </c>
      <c r="C171" s="27" t="s">
        <v>158</v>
      </c>
      <c r="D171" s="28">
        <v>60000</v>
      </c>
      <c r="E171" s="28"/>
      <c r="F171" s="15">
        <f t="shared" si="6"/>
        <v>4800</v>
      </c>
      <c r="G171" s="29"/>
      <c r="H171" s="29"/>
    </row>
    <row r="172" ht="24.95" customHeight="1" spans="1:8">
      <c r="A172" s="12"/>
      <c r="B172" s="27" t="s">
        <v>147</v>
      </c>
      <c r="C172" s="27" t="s">
        <v>159</v>
      </c>
      <c r="D172" s="28">
        <v>140000</v>
      </c>
      <c r="E172" s="28"/>
      <c r="F172" s="15">
        <f t="shared" si="6"/>
        <v>11200</v>
      </c>
      <c r="G172" s="29"/>
      <c r="H172" s="29"/>
    </row>
    <row r="173" ht="24.95" customHeight="1" spans="1:8">
      <c r="A173" s="12"/>
      <c r="B173" s="27" t="s">
        <v>147</v>
      </c>
      <c r="C173" s="27" t="s">
        <v>160</v>
      </c>
      <c r="D173" s="28">
        <v>150000</v>
      </c>
      <c r="E173" s="28"/>
      <c r="F173" s="15">
        <f t="shared" si="6"/>
        <v>12000</v>
      </c>
      <c r="G173" s="29"/>
      <c r="H173" s="29"/>
    </row>
    <row r="174" ht="24.95" customHeight="1" spans="1:8">
      <c r="A174" s="12"/>
      <c r="B174" s="27" t="s">
        <v>147</v>
      </c>
      <c r="C174" s="27" t="s">
        <v>150</v>
      </c>
      <c r="D174" s="28">
        <v>70000</v>
      </c>
      <c r="E174" s="28"/>
      <c r="F174" s="15">
        <f t="shared" si="6"/>
        <v>5600</v>
      </c>
      <c r="G174" s="29"/>
      <c r="H174" s="29"/>
    </row>
    <row r="175" ht="24.95" customHeight="1" spans="1:8">
      <c r="A175" s="12"/>
      <c r="B175" s="27" t="s">
        <v>147</v>
      </c>
      <c r="C175" s="27" t="s">
        <v>151</v>
      </c>
      <c r="D175" s="28">
        <v>250000</v>
      </c>
      <c r="E175" s="28"/>
      <c r="F175" s="15">
        <f t="shared" si="6"/>
        <v>20000</v>
      </c>
      <c r="G175" s="29"/>
      <c r="H175" s="29"/>
    </row>
    <row r="176" ht="24.95" customHeight="1" spans="1:6">
      <c r="A176" s="12"/>
      <c r="B176" s="10" t="s">
        <v>161</v>
      </c>
      <c r="C176" s="10"/>
      <c r="D176" s="16">
        <f>SUM(D159:D175)</f>
        <v>3605000</v>
      </c>
      <c r="E176" s="14"/>
      <c r="F176" s="17">
        <f>SUM(F159:F175)</f>
        <v>288400</v>
      </c>
    </row>
    <row r="177" ht="24.95" customHeight="1" spans="1:6">
      <c r="A177" s="12"/>
      <c r="B177" s="10" t="s">
        <v>162</v>
      </c>
      <c r="C177" s="10"/>
      <c r="D177" s="16">
        <f>D176</f>
        <v>3605000</v>
      </c>
      <c r="E177" s="16"/>
      <c r="F177" s="17"/>
    </row>
    <row r="178" ht="24.95" customHeight="1" spans="1:8">
      <c r="A178" s="12">
        <v>15</v>
      </c>
      <c r="B178" s="13" t="s">
        <v>163</v>
      </c>
      <c r="C178" s="33" t="s">
        <v>164</v>
      </c>
      <c r="D178" s="14">
        <v>261103</v>
      </c>
      <c r="E178" s="21"/>
      <c r="F178" s="15">
        <f>D178*0.08</f>
        <v>20888.24</v>
      </c>
      <c r="G178" s="29"/>
      <c r="H178" s="29"/>
    </row>
    <row r="179" ht="24.95" customHeight="1" spans="1:8">
      <c r="A179" s="12"/>
      <c r="B179" s="27" t="s">
        <v>163</v>
      </c>
      <c r="C179" s="27" t="s">
        <v>165</v>
      </c>
      <c r="D179" s="28">
        <v>166157</v>
      </c>
      <c r="E179" s="28"/>
      <c r="F179" s="15">
        <f t="shared" ref="F179:F187" si="7">D179*0.08</f>
        <v>13292.56</v>
      </c>
      <c r="G179" s="29"/>
      <c r="H179" s="29"/>
    </row>
    <row r="180" ht="24.95" customHeight="1" spans="1:8">
      <c r="A180" s="12"/>
      <c r="B180" s="27" t="s">
        <v>163</v>
      </c>
      <c r="C180" s="27" t="s">
        <v>166</v>
      </c>
      <c r="D180" s="28">
        <v>473605</v>
      </c>
      <c r="E180" s="28"/>
      <c r="F180" s="15">
        <f t="shared" si="7"/>
        <v>37888.4</v>
      </c>
      <c r="G180" s="29"/>
      <c r="H180" s="29"/>
    </row>
    <row r="181" ht="24.95" customHeight="1" spans="1:8">
      <c r="A181" s="12"/>
      <c r="B181" s="27" t="s">
        <v>163</v>
      </c>
      <c r="C181" s="27" t="s">
        <v>167</v>
      </c>
      <c r="D181" s="28">
        <v>299083</v>
      </c>
      <c r="E181" s="28"/>
      <c r="F181" s="15">
        <f t="shared" si="7"/>
        <v>23926.64</v>
      </c>
      <c r="G181" s="29"/>
      <c r="H181" s="29"/>
    </row>
    <row r="182" ht="24.95" customHeight="1" spans="1:8">
      <c r="A182" s="12"/>
      <c r="B182" s="27" t="s">
        <v>163</v>
      </c>
      <c r="C182" s="27" t="s">
        <v>168</v>
      </c>
      <c r="D182" s="28">
        <v>394770</v>
      </c>
      <c r="E182" s="28"/>
      <c r="F182" s="15">
        <f t="shared" si="7"/>
        <v>31581.6</v>
      </c>
      <c r="G182" s="29"/>
      <c r="H182" s="29"/>
    </row>
    <row r="183" ht="24.95" customHeight="1" spans="1:8">
      <c r="A183" s="12"/>
      <c r="B183" s="27" t="s">
        <v>163</v>
      </c>
      <c r="C183" s="27" t="s">
        <v>169</v>
      </c>
      <c r="D183" s="28">
        <v>387178</v>
      </c>
      <c r="E183" s="28"/>
      <c r="F183" s="15">
        <f t="shared" si="7"/>
        <v>30974.24</v>
      </c>
      <c r="G183" s="29"/>
      <c r="H183" s="29"/>
    </row>
    <row r="184" ht="24.95" customHeight="1" spans="1:8">
      <c r="A184" s="12"/>
      <c r="B184" s="27" t="s">
        <v>163</v>
      </c>
      <c r="C184" s="27" t="s">
        <v>170</v>
      </c>
      <c r="D184" s="28">
        <v>150498</v>
      </c>
      <c r="E184" s="28"/>
      <c r="F184" s="15">
        <f t="shared" si="7"/>
        <v>12039.84</v>
      </c>
      <c r="G184" s="29"/>
      <c r="H184" s="29"/>
    </row>
    <row r="185" ht="24.95" customHeight="1" spans="1:8">
      <c r="A185" s="12"/>
      <c r="B185" s="27" t="s">
        <v>163</v>
      </c>
      <c r="C185" s="27" t="s">
        <v>164</v>
      </c>
      <c r="D185" s="28">
        <v>336644</v>
      </c>
      <c r="E185" s="28"/>
      <c r="F185" s="15">
        <f t="shared" si="7"/>
        <v>26931.52</v>
      </c>
      <c r="G185" s="29"/>
      <c r="H185" s="29"/>
    </row>
    <row r="186" ht="24.95" customHeight="1" spans="1:8">
      <c r="A186" s="12"/>
      <c r="B186" s="27" t="s">
        <v>163</v>
      </c>
      <c r="C186" s="27" t="s">
        <v>171</v>
      </c>
      <c r="D186" s="28">
        <v>267506</v>
      </c>
      <c r="E186" s="28"/>
      <c r="F186" s="15">
        <f t="shared" si="7"/>
        <v>21400.48</v>
      </c>
      <c r="G186" s="29"/>
      <c r="H186" s="29"/>
    </row>
    <row r="187" ht="24.95" customHeight="1" spans="1:8">
      <c r="A187" s="12"/>
      <c r="B187" s="27" t="s">
        <v>163</v>
      </c>
      <c r="C187" s="27" t="s">
        <v>172</v>
      </c>
      <c r="D187" s="28">
        <v>510257</v>
      </c>
      <c r="E187" s="28"/>
      <c r="F187" s="15">
        <f t="shared" si="7"/>
        <v>40820.56</v>
      </c>
      <c r="G187" s="29"/>
      <c r="H187" s="29"/>
    </row>
    <row r="188" ht="24.95" customHeight="1" spans="1:6">
      <c r="A188" s="12"/>
      <c r="B188" s="10" t="s">
        <v>173</v>
      </c>
      <c r="C188" s="10"/>
      <c r="D188" s="16">
        <f>SUM(D178:D187)</f>
        <v>3246801</v>
      </c>
      <c r="E188" s="21"/>
      <c r="F188" s="17">
        <f>SUM(F178:F187)</f>
        <v>259744.08</v>
      </c>
    </row>
    <row r="189" ht="24.95" customHeight="1" spans="1:6">
      <c r="A189" s="12"/>
      <c r="B189" s="10" t="s">
        <v>174</v>
      </c>
      <c r="C189" s="10"/>
      <c r="D189" s="16">
        <f>D188</f>
        <v>3246801</v>
      </c>
      <c r="E189" s="16"/>
      <c r="F189" s="17"/>
    </row>
    <row r="190" ht="24.95" customHeight="1" spans="1:8">
      <c r="A190" s="12">
        <v>16</v>
      </c>
      <c r="B190" s="18" t="s">
        <v>175</v>
      </c>
      <c r="C190" s="18" t="s">
        <v>176</v>
      </c>
      <c r="D190" s="19"/>
      <c r="E190" s="19">
        <v>700000</v>
      </c>
      <c r="F190" s="15">
        <f>E190*0.08</f>
        <v>56000</v>
      </c>
      <c r="G190" s="29"/>
      <c r="H190" s="29"/>
    </row>
    <row r="191" ht="24.95" customHeight="1" spans="1:8">
      <c r="A191" s="12"/>
      <c r="B191" s="13" t="s">
        <v>175</v>
      </c>
      <c r="C191" s="13" t="s">
        <v>176</v>
      </c>
      <c r="D191" s="14">
        <v>450000</v>
      </c>
      <c r="E191" s="19"/>
      <c r="F191" s="15">
        <f>D191*0.08</f>
        <v>36000</v>
      </c>
      <c r="G191" s="29"/>
      <c r="H191" s="29"/>
    </row>
    <row r="192" ht="24.95" customHeight="1" spans="1:8">
      <c r="A192" s="12"/>
      <c r="B192" s="13" t="s">
        <v>175</v>
      </c>
      <c r="C192" s="13" t="s">
        <v>177</v>
      </c>
      <c r="D192" s="14">
        <v>183835</v>
      </c>
      <c r="E192" s="14"/>
      <c r="F192" s="15">
        <f>D192*0.08</f>
        <v>14706.8</v>
      </c>
      <c r="G192" s="29"/>
      <c r="H192" s="29"/>
    </row>
    <row r="193" ht="24.95" customHeight="1" spans="1:6">
      <c r="A193" s="12"/>
      <c r="B193" s="10" t="s">
        <v>178</v>
      </c>
      <c r="C193" s="10"/>
      <c r="D193" s="16">
        <f>SUM(D190:D192)</f>
        <v>633835</v>
      </c>
      <c r="E193" s="16">
        <f>SUM(E190:E192)</f>
        <v>700000</v>
      </c>
      <c r="F193" s="17">
        <f>SUM(F190:F192)</f>
        <v>106706.8</v>
      </c>
    </row>
    <row r="194" ht="24.95" customHeight="1" spans="1:6">
      <c r="A194" s="12"/>
      <c r="B194" s="10" t="s">
        <v>179</v>
      </c>
      <c r="C194" s="10"/>
      <c r="D194" s="16">
        <v>1333835</v>
      </c>
      <c r="E194" s="16"/>
      <c r="F194" s="17"/>
    </row>
    <row r="195" ht="24.95" customHeight="1" spans="1:8">
      <c r="A195" s="12">
        <v>17</v>
      </c>
      <c r="B195" s="13" t="s">
        <v>180</v>
      </c>
      <c r="C195" s="13" t="s">
        <v>181</v>
      </c>
      <c r="D195" s="14">
        <v>16000</v>
      </c>
      <c r="E195" s="14"/>
      <c r="F195" s="15">
        <f>D195*0.08</f>
        <v>1280</v>
      </c>
      <c r="G195" s="29"/>
      <c r="H195" s="29"/>
    </row>
    <row r="196" ht="24.95" customHeight="1" spans="1:8">
      <c r="A196" s="12"/>
      <c r="B196" s="13" t="s">
        <v>180</v>
      </c>
      <c r="C196" s="13" t="s">
        <v>182</v>
      </c>
      <c r="D196" s="14">
        <v>73000</v>
      </c>
      <c r="E196" s="14"/>
      <c r="F196" s="15">
        <f t="shared" ref="F196:F205" si="8">D196*0.08</f>
        <v>5840</v>
      </c>
      <c r="G196" s="29"/>
      <c r="H196" s="29"/>
    </row>
    <row r="197" ht="24.95" customHeight="1" spans="1:8">
      <c r="A197" s="12"/>
      <c r="B197" s="13" t="s">
        <v>180</v>
      </c>
      <c r="C197" s="13" t="s">
        <v>183</v>
      </c>
      <c r="D197" s="14">
        <v>25000</v>
      </c>
      <c r="E197" s="14"/>
      <c r="F197" s="15">
        <f t="shared" si="8"/>
        <v>2000</v>
      </c>
      <c r="G197" s="29"/>
      <c r="H197" s="29"/>
    </row>
    <row r="198" ht="24.95" customHeight="1" spans="1:8">
      <c r="A198" s="12"/>
      <c r="B198" s="13" t="s">
        <v>180</v>
      </c>
      <c r="C198" s="13" t="s">
        <v>184</v>
      </c>
      <c r="D198" s="14">
        <v>35000</v>
      </c>
      <c r="E198" s="14"/>
      <c r="F198" s="15">
        <f t="shared" si="8"/>
        <v>2800</v>
      </c>
      <c r="G198" s="29"/>
      <c r="H198" s="29"/>
    </row>
    <row r="199" ht="24.95" customHeight="1" spans="1:8">
      <c r="A199" s="12"/>
      <c r="B199" s="13" t="s">
        <v>180</v>
      </c>
      <c r="C199" s="13" t="s">
        <v>185</v>
      </c>
      <c r="D199" s="14">
        <v>10000</v>
      </c>
      <c r="E199" s="14"/>
      <c r="F199" s="15">
        <f t="shared" si="8"/>
        <v>800</v>
      </c>
      <c r="G199" s="29"/>
      <c r="H199" s="29"/>
    </row>
    <row r="200" ht="24.95" customHeight="1" spans="1:8">
      <c r="A200" s="12"/>
      <c r="B200" s="13" t="s">
        <v>180</v>
      </c>
      <c r="C200" s="13" t="s">
        <v>186</v>
      </c>
      <c r="D200" s="14">
        <v>120000</v>
      </c>
      <c r="E200" s="14"/>
      <c r="F200" s="15">
        <f t="shared" si="8"/>
        <v>9600</v>
      </c>
      <c r="G200" s="29"/>
      <c r="H200" s="29"/>
    </row>
    <row r="201" ht="24.95" customHeight="1" spans="1:8">
      <c r="A201" s="12"/>
      <c r="B201" s="13" t="s">
        <v>180</v>
      </c>
      <c r="C201" s="13" t="s">
        <v>187</v>
      </c>
      <c r="D201" s="14">
        <v>69695</v>
      </c>
      <c r="E201" s="14"/>
      <c r="F201" s="15">
        <f t="shared" si="8"/>
        <v>5575.6</v>
      </c>
      <c r="G201" s="29"/>
      <c r="H201" s="29"/>
    </row>
    <row r="202" ht="24.95" customHeight="1" spans="1:8">
      <c r="A202" s="12"/>
      <c r="B202" s="13" t="s">
        <v>180</v>
      </c>
      <c r="C202" s="13" t="s">
        <v>188</v>
      </c>
      <c r="D202" s="14">
        <v>230000</v>
      </c>
      <c r="E202" s="14"/>
      <c r="F202" s="15">
        <f t="shared" si="8"/>
        <v>18400</v>
      </c>
      <c r="G202" s="29"/>
      <c r="H202" s="29"/>
    </row>
    <row r="203" ht="24.95" customHeight="1" spans="1:8">
      <c r="A203" s="12"/>
      <c r="B203" s="13" t="s">
        <v>180</v>
      </c>
      <c r="C203" s="13" t="s">
        <v>189</v>
      </c>
      <c r="D203" s="14">
        <v>30000</v>
      </c>
      <c r="E203" s="14"/>
      <c r="F203" s="15">
        <f t="shared" si="8"/>
        <v>2400</v>
      </c>
      <c r="G203" s="29"/>
      <c r="H203" s="29"/>
    </row>
    <row r="204" ht="24.95" customHeight="1" spans="1:8">
      <c r="A204" s="12"/>
      <c r="B204" s="13" t="s">
        <v>180</v>
      </c>
      <c r="C204" s="13" t="s">
        <v>190</v>
      </c>
      <c r="D204" s="14">
        <v>48691</v>
      </c>
      <c r="E204" s="14"/>
      <c r="F204" s="15">
        <f t="shared" si="8"/>
        <v>3895.28</v>
      </c>
      <c r="G204" s="29"/>
      <c r="H204" s="29"/>
    </row>
    <row r="205" ht="24.95" customHeight="1" spans="1:8">
      <c r="A205" s="12"/>
      <c r="B205" s="13" t="s">
        <v>180</v>
      </c>
      <c r="C205" s="13" t="s">
        <v>191</v>
      </c>
      <c r="D205" s="14">
        <v>75000</v>
      </c>
      <c r="E205" s="14"/>
      <c r="F205" s="15">
        <f t="shared" si="8"/>
        <v>6000</v>
      </c>
      <c r="G205" s="29"/>
      <c r="H205" s="29"/>
    </row>
    <row r="206" ht="24.95" customHeight="1" spans="1:6">
      <c r="A206" s="12"/>
      <c r="B206" s="10" t="s">
        <v>192</v>
      </c>
      <c r="C206" s="10"/>
      <c r="D206" s="16">
        <f>SUM(D195:D205)</f>
        <v>732386</v>
      </c>
      <c r="E206" s="14"/>
      <c r="F206" s="17">
        <f>SUM(F195:F205)</f>
        <v>58590.88</v>
      </c>
    </row>
    <row r="207" ht="24.95" customHeight="1" spans="1:6">
      <c r="A207" s="12"/>
      <c r="B207" s="10" t="s">
        <v>193</v>
      </c>
      <c r="C207" s="10"/>
      <c r="D207" s="16">
        <v>732386</v>
      </c>
      <c r="E207" s="16"/>
      <c r="F207" s="17"/>
    </row>
    <row r="208" ht="24.95" customHeight="1" spans="1:8">
      <c r="A208" s="12">
        <v>18</v>
      </c>
      <c r="B208" s="27" t="s">
        <v>194</v>
      </c>
      <c r="C208" s="27" t="s">
        <v>195</v>
      </c>
      <c r="D208" s="28">
        <v>500000</v>
      </c>
      <c r="E208" s="28"/>
      <c r="F208" s="15">
        <f>D208*0.08</f>
        <v>40000</v>
      </c>
      <c r="G208" s="29"/>
      <c r="H208" s="29"/>
    </row>
    <row r="209" ht="24.95" customHeight="1" spans="1:8">
      <c r="A209" s="12"/>
      <c r="B209" s="27" t="s">
        <v>194</v>
      </c>
      <c r="C209" s="27" t="s">
        <v>196</v>
      </c>
      <c r="D209" s="28">
        <v>400000</v>
      </c>
      <c r="E209" s="28"/>
      <c r="F209" s="15">
        <f t="shared" ref="F209:F215" si="9">D209*0.08</f>
        <v>32000</v>
      </c>
      <c r="G209" s="29"/>
      <c r="H209" s="29"/>
    </row>
    <row r="210" ht="24.95" customHeight="1" spans="1:8">
      <c r="A210" s="12"/>
      <c r="B210" s="27" t="s">
        <v>194</v>
      </c>
      <c r="C210" s="27" t="s">
        <v>197</v>
      </c>
      <c r="D210" s="28">
        <v>230000</v>
      </c>
      <c r="E210" s="28"/>
      <c r="F210" s="15">
        <f t="shared" si="9"/>
        <v>18400</v>
      </c>
      <c r="G210" s="29"/>
      <c r="H210" s="29"/>
    </row>
    <row r="211" ht="24.95" customHeight="1" spans="1:8">
      <c r="A211" s="12"/>
      <c r="B211" s="27" t="s">
        <v>194</v>
      </c>
      <c r="C211" s="27" t="s">
        <v>198</v>
      </c>
      <c r="D211" s="28">
        <v>200000</v>
      </c>
      <c r="E211" s="28"/>
      <c r="F211" s="15">
        <f t="shared" si="9"/>
        <v>16000</v>
      </c>
      <c r="G211" s="29"/>
      <c r="H211" s="29"/>
    </row>
    <row r="212" ht="24.95" customHeight="1" spans="1:8">
      <c r="A212" s="12"/>
      <c r="B212" s="27" t="s">
        <v>194</v>
      </c>
      <c r="C212" s="27" t="s">
        <v>199</v>
      </c>
      <c r="D212" s="28">
        <v>420000</v>
      </c>
      <c r="E212" s="28"/>
      <c r="F212" s="15">
        <f t="shared" si="9"/>
        <v>33600</v>
      </c>
      <c r="G212" s="29"/>
      <c r="H212" s="29"/>
    </row>
    <row r="213" ht="24.95" customHeight="1" spans="1:8">
      <c r="A213" s="12"/>
      <c r="B213" s="27" t="s">
        <v>194</v>
      </c>
      <c r="C213" s="27" t="s">
        <v>200</v>
      </c>
      <c r="D213" s="28">
        <v>100000</v>
      </c>
      <c r="E213" s="28"/>
      <c r="F213" s="15">
        <f t="shared" si="9"/>
        <v>8000</v>
      </c>
      <c r="G213" s="29"/>
      <c r="H213" s="29"/>
    </row>
    <row r="214" ht="24.95" customHeight="1" spans="1:8">
      <c r="A214" s="12"/>
      <c r="B214" s="27" t="s">
        <v>194</v>
      </c>
      <c r="C214" s="27" t="s">
        <v>201</v>
      </c>
      <c r="D214" s="28">
        <v>130000</v>
      </c>
      <c r="E214" s="28"/>
      <c r="F214" s="15">
        <f t="shared" si="9"/>
        <v>10400</v>
      </c>
      <c r="G214" s="29"/>
      <c r="H214" s="29"/>
    </row>
    <row r="215" ht="24.95" customHeight="1" spans="1:10">
      <c r="A215" s="12"/>
      <c r="B215" s="27" t="s">
        <v>194</v>
      </c>
      <c r="C215" s="27" t="s">
        <v>202</v>
      </c>
      <c r="D215" s="28">
        <v>130000</v>
      </c>
      <c r="E215" s="28"/>
      <c r="F215" s="15">
        <f t="shared" si="9"/>
        <v>10400</v>
      </c>
      <c r="G215" s="29"/>
      <c r="H215" s="25"/>
      <c r="I215" s="34"/>
      <c r="J215" s="34"/>
    </row>
    <row r="216" ht="24.95" customHeight="1" spans="1:10">
      <c r="A216" s="12"/>
      <c r="B216" s="10" t="s">
        <v>203</v>
      </c>
      <c r="C216" s="10"/>
      <c r="D216" s="16">
        <f>SUM(D208:D215)</f>
        <v>2110000</v>
      </c>
      <c r="E216" s="16"/>
      <c r="F216" s="17">
        <f>SUM(F208:F215)</f>
        <v>168800</v>
      </c>
      <c r="G216" s="29"/>
      <c r="H216" s="34"/>
      <c r="I216" s="34"/>
      <c r="J216" s="34"/>
    </row>
    <row r="217" ht="24.95" customHeight="1" spans="1:10">
      <c r="A217" s="12"/>
      <c r="B217" s="10" t="s">
        <v>204</v>
      </c>
      <c r="C217" s="10"/>
      <c r="D217" s="16">
        <f>D216</f>
        <v>2110000</v>
      </c>
      <c r="E217" s="16"/>
      <c r="F217" s="17"/>
      <c r="H217" s="34"/>
      <c r="I217" s="34"/>
      <c r="J217" s="34"/>
    </row>
    <row r="218" ht="39" customHeight="1" spans="1:10">
      <c r="A218" s="35" t="s">
        <v>205</v>
      </c>
      <c r="B218" s="10" t="s">
        <v>206</v>
      </c>
      <c r="C218" s="10"/>
      <c r="D218" s="16">
        <v>71318601.7</v>
      </c>
      <c r="E218" s="16"/>
      <c r="F218" s="17">
        <f>F7+F11+F18+F49+F65+F71+F78+F93+F104+F126+F128+F132+F157+F176+F188+F193+F206+F216</f>
        <v>5705488.136</v>
      </c>
      <c r="H218" s="25"/>
      <c r="I218" s="37"/>
      <c r="J218" s="34"/>
    </row>
    <row r="219" spans="4:10">
      <c r="D219" s="36"/>
      <c r="E219" s="36"/>
      <c r="H219" s="34"/>
      <c r="I219" s="34"/>
      <c r="J219" s="34"/>
    </row>
    <row r="220" spans="2:5">
      <c r="B220" t="s">
        <v>207</v>
      </c>
      <c r="D220" s="36"/>
      <c r="E220" s="36" t="s">
        <v>208</v>
      </c>
    </row>
    <row r="221" spans="4:5">
      <c r="D221" s="36"/>
      <c r="E221" s="36"/>
    </row>
    <row r="222" spans="4:5">
      <c r="D222" s="36"/>
      <c r="E222" s="36"/>
    </row>
    <row r="223" spans="4:5">
      <c r="D223" s="36"/>
      <c r="E223" s="36"/>
    </row>
    <row r="224" spans="4:5">
      <c r="D224" s="36"/>
      <c r="E224" s="36"/>
    </row>
    <row r="225" spans="4:5">
      <c r="D225" s="36"/>
      <c r="E225" s="36"/>
    </row>
    <row r="226" spans="4:5">
      <c r="D226" s="36"/>
      <c r="E226" s="36"/>
    </row>
    <row r="227" spans="4:5">
      <c r="D227" s="36"/>
      <c r="E227" s="36"/>
    </row>
    <row r="228" spans="4:5">
      <c r="D228" s="36"/>
      <c r="E228" s="36"/>
    </row>
  </sheetData>
  <mergeCells count="97">
    <mergeCell ref="A1:B1"/>
    <mergeCell ref="A2:F2"/>
    <mergeCell ref="A3:E3"/>
    <mergeCell ref="D4:E4"/>
    <mergeCell ref="B6:C6"/>
    <mergeCell ref="B7:C7"/>
    <mergeCell ref="B8:C8"/>
    <mergeCell ref="D8:E8"/>
    <mergeCell ref="B11:C11"/>
    <mergeCell ref="B12:C12"/>
    <mergeCell ref="D12:E12"/>
    <mergeCell ref="B18:C18"/>
    <mergeCell ref="B19:C19"/>
    <mergeCell ref="D19:E19"/>
    <mergeCell ref="B49:C49"/>
    <mergeCell ref="B50:C50"/>
    <mergeCell ref="D50:E50"/>
    <mergeCell ref="B65:C65"/>
    <mergeCell ref="B66:C66"/>
    <mergeCell ref="D66:E66"/>
    <mergeCell ref="B71:C71"/>
    <mergeCell ref="B72:C72"/>
    <mergeCell ref="D72:E72"/>
    <mergeCell ref="B78:C78"/>
    <mergeCell ref="B79:C79"/>
    <mergeCell ref="D79:E79"/>
    <mergeCell ref="B93:C93"/>
    <mergeCell ref="B94:C94"/>
    <mergeCell ref="D94:E94"/>
    <mergeCell ref="B104:C104"/>
    <mergeCell ref="B105:C105"/>
    <mergeCell ref="D105:E105"/>
    <mergeCell ref="B126:C126"/>
    <mergeCell ref="B127:C127"/>
    <mergeCell ref="D127:E127"/>
    <mergeCell ref="B128:C128"/>
    <mergeCell ref="B132:C132"/>
    <mergeCell ref="B133:C133"/>
    <mergeCell ref="D133:E133"/>
    <mergeCell ref="B157:C157"/>
    <mergeCell ref="B158:C158"/>
    <mergeCell ref="D158:E158"/>
    <mergeCell ref="B176:C176"/>
    <mergeCell ref="B177:C177"/>
    <mergeCell ref="D177:E177"/>
    <mergeCell ref="B188:C188"/>
    <mergeCell ref="B189:C189"/>
    <mergeCell ref="D189:E189"/>
    <mergeCell ref="B193:C193"/>
    <mergeCell ref="B194:C194"/>
    <mergeCell ref="D194:E194"/>
    <mergeCell ref="B206:C206"/>
    <mergeCell ref="B207:C207"/>
    <mergeCell ref="D207:E207"/>
    <mergeCell ref="B216:C216"/>
    <mergeCell ref="B217:C217"/>
    <mergeCell ref="D217:E217"/>
    <mergeCell ref="B218:C218"/>
    <mergeCell ref="D218:E218"/>
    <mergeCell ref="A4:A5"/>
    <mergeCell ref="A6:A8"/>
    <mergeCell ref="A9:A12"/>
    <mergeCell ref="A13:A19"/>
    <mergeCell ref="A20:A50"/>
    <mergeCell ref="A51:A66"/>
    <mergeCell ref="A67:A72"/>
    <mergeCell ref="A73:A79"/>
    <mergeCell ref="A80:A94"/>
    <mergeCell ref="A95:A105"/>
    <mergeCell ref="A106:A127"/>
    <mergeCell ref="A129:A133"/>
    <mergeCell ref="A134:A158"/>
    <mergeCell ref="A159:A177"/>
    <mergeCell ref="A178:A189"/>
    <mergeCell ref="A190:A194"/>
    <mergeCell ref="A195:A207"/>
    <mergeCell ref="A208:A217"/>
    <mergeCell ref="B4:B5"/>
    <mergeCell ref="C4:C5"/>
    <mergeCell ref="F4:F5"/>
    <mergeCell ref="F7:F8"/>
    <mergeCell ref="F11:F12"/>
    <mergeCell ref="F18:F19"/>
    <mergeCell ref="F49:F50"/>
    <mergeCell ref="F65:F66"/>
    <mergeCell ref="F71:F72"/>
    <mergeCell ref="F78:F79"/>
    <mergeCell ref="F93:F94"/>
    <mergeCell ref="F104:F105"/>
    <mergeCell ref="F126:F127"/>
    <mergeCell ref="F132:F133"/>
    <mergeCell ref="F157:F158"/>
    <mergeCell ref="F176:F177"/>
    <mergeCell ref="F188:F189"/>
    <mergeCell ref="F193:F194"/>
    <mergeCell ref="F206:F207"/>
    <mergeCell ref="F216:F217"/>
  </mergeCells>
  <printOptions horizontalCentered="1"/>
  <pageMargins left="0.196527777777778" right="0.196527777777778" top="0.409027777777778" bottom="0.393055555555556" header="0.511805555555556" footer="0.511805555555556"/>
  <pageSetup paperSize="9" orientation="portrait"/>
  <headerFooter/>
  <ignoredErrors>
    <ignoredError sqref="F55" formula="1"/>
    <ignoredError sqref="D193 D18 D49 D71 D78 D93 D104 D126 D157 D176 D188 D206 D216 D65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分红明细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Miss Liu</cp:lastModifiedBy>
  <dcterms:created xsi:type="dcterms:W3CDTF">2018-02-27T11:14:00Z</dcterms:created>
  <cp:lastPrinted>2019-01-20T04:28:00Z</cp:lastPrinted>
  <dcterms:modified xsi:type="dcterms:W3CDTF">2021-01-04T07:03:28Z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