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<sst xmlns="http://schemas.openxmlformats.org/spreadsheetml/2006/main" count="90" uniqueCount="61">
  <si>
    <t>地表水环境质量周报（数据报告）</t>
  </si>
  <si>
    <t>自动站名称：坪石子站                               期数： 2021年第1期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</si>
  <si>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</si>
  <si>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</si>
  <si>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</si>
  <si>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</si>
  <si>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</si>
  <si>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</si>
  <si>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</si>
  <si>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</si>
  <si>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</si>
  <si>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</si>
  <si>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</si>
  <si>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</si>
  <si>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</si>
  <si>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</si>
  <si>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</si>
  <si>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</si>
  <si>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</si>
  <si>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</si>
  <si>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</si>
  <si>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</si>
  <si>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</si>
  <si>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</si>
  <si>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</si>
  <si>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</si>
  <si>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</si>
  <si>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</si>
  <si>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</si>
  <si>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</si>
  <si>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</si>
  <si>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</si>
  <si>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</si>
  <si>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</si>
  <si>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</si>
  <si>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</si>
  <si>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</si>
  <si>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</si>
  <si>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</si>
  <si>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</si>
  <si>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</si>
  <si>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</si>
  <si>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</si>
  <si>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</si>
  <si>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</si>
  <si>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</si>
  <si>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</si>
  <si>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</si>
  <si>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</si>
  <si>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</si>
  <si>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</si>
  <si>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</si>
  <si>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</si>
  <si>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</si>
  <si>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</si>
  <si>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</si>
  <si>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</si>
  <si>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</si>
  <si>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</si>
  <si>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2.28号系统停运，性能测试。
</t>
  </si>
  <si>
    <t xml:space="preserve"> 托管站：乐昌市环境保护局(盖章）      填表 ：郭世媚 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</si>
</sst>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Tahoma"/>
      <family val="2"/>
      <charset val="134"/>
    </font>
    <font>
      <sz val="11"/>
      <color indexed="8"/>
      <name val="Tahoma"/>
      <family val="2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Tahoma"/>
      <family val="2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9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60"/>
      <name val="宋体"/>
      <charset val="134"/>
    </font>
    <font>
      <sz val="11"/>
      <color indexed="20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0"/>
      <color indexed="8"/>
      <name val="Arial"/>
      <family val="2"/>
    </font>
    <font>
      <b/>
      <sz val="11"/>
      <color indexed="52"/>
      <name val="Tahoma"/>
      <family val="2"/>
      <charset val="134"/>
    </font>
    <font>
      <b/>
      <sz val="10"/>
      <name val="Arial"/>
      <family val="2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41" fillId="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/>
    <xf numFmtId="0" fontId="3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6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25" fillId="4" borderId="3" applyNumberFormat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31" fillId="2" borderId="1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7" fontId="53" fillId="25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B28" sqref="B28:Q30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7" width="7.25" customWidth="1"/>
    <col min="18" max="19" width="8.25" customWidth="1"/>
  </cols>
  <sheetData>
    <row r="1" spans="1:21" ht="25.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45"/>
      <c r="S1" s="45"/>
    </row>
    <row r="2" spans="1:21" ht="20.100000000000001" customHeight="1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46"/>
      <c r="S2" s="46"/>
    </row>
    <row r="3" spans="1:21" s="1" customFormat="1" ht="18" customHeight="1">
      <c r="A3" s="66"/>
      <c r="B3" s="67"/>
      <c r="C3" s="66" t="s">
        <v>2</v>
      </c>
      <c r="D3" s="68"/>
      <c r="E3" s="68"/>
      <c r="F3" s="68"/>
      <c r="G3" s="67"/>
      <c r="H3" s="66" t="s">
        <v>3</v>
      </c>
      <c r="I3" s="68"/>
      <c r="J3" s="68"/>
      <c r="K3" s="68"/>
      <c r="L3" s="68"/>
      <c r="M3" s="68"/>
      <c r="N3" s="68"/>
      <c r="O3" s="68"/>
      <c r="P3" s="68"/>
      <c r="Q3" s="68"/>
      <c r="R3" s="47"/>
      <c r="S3" s="47"/>
    </row>
    <row r="4" spans="1:21" s="2" customFormat="1" ht="16.5">
      <c r="A4" s="83" t="s">
        <v>4</v>
      </c>
      <c r="B4" s="83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4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8" t="s">
        <v>20</v>
      </c>
      <c r="R4" s="49"/>
      <c r="S4" s="49"/>
      <c r="U4" s="50"/>
    </row>
    <row r="5" spans="1:21" s="2" customFormat="1" ht="18" customHeight="1">
      <c r="A5" s="84"/>
      <c r="B5" s="84"/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35" t="s">
        <v>23</v>
      </c>
      <c r="J5" s="7" t="s">
        <v>26</v>
      </c>
      <c r="K5" s="7" t="s">
        <v>26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26</v>
      </c>
      <c r="Q5" s="7" t="s">
        <v>26</v>
      </c>
      <c r="R5" s="51"/>
      <c r="S5" s="51"/>
    </row>
    <row r="6" spans="1:21" s="1" customFormat="1" ht="18" customHeight="1">
      <c r="A6" s="8">
        <v>44193</v>
      </c>
      <c r="B6" s="6" t="s">
        <v>28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2"/>
      <c r="S6" s="52"/>
    </row>
    <row r="7" spans="1:21" s="1" customFormat="1" ht="18" customHeight="1">
      <c r="A7" s="8">
        <v>44194</v>
      </c>
      <c r="B7" s="6" t="s">
        <v>29</v>
      </c>
      <c r="C7" s="9">
        <v>13.9</v>
      </c>
      <c r="D7" s="10">
        <v>8.01</v>
      </c>
      <c r="E7" s="10">
        <v>11.31</v>
      </c>
      <c r="F7" s="9">
        <v>424</v>
      </c>
      <c r="G7" s="9">
        <v>25</v>
      </c>
      <c r="H7" s="11">
        <v>1.6</v>
      </c>
      <c r="I7" s="9">
        <v>0.05</v>
      </c>
      <c r="J7" s="9">
        <v>3.0000000000000001E-3</v>
      </c>
      <c r="K7" s="9"/>
      <c r="L7" s="10">
        <v>2.5</v>
      </c>
      <c r="M7" s="10">
        <v>129.9</v>
      </c>
      <c r="N7" s="10">
        <v>1.79</v>
      </c>
      <c r="O7" s="10">
        <v>1.48</v>
      </c>
      <c r="P7" s="9">
        <v>2.3E-2</v>
      </c>
      <c r="Q7" s="9"/>
      <c r="R7" s="52"/>
      <c r="S7" s="52"/>
    </row>
    <row r="8" spans="1:21" s="1" customFormat="1" ht="18" customHeight="1">
      <c r="A8" s="8">
        <v>44195</v>
      </c>
      <c r="B8" s="6" t="s">
        <v>30</v>
      </c>
      <c r="C8" s="9">
        <v>11.8</v>
      </c>
      <c r="D8" s="10">
        <v>7.73</v>
      </c>
      <c r="E8" s="10">
        <v>10.5</v>
      </c>
      <c r="F8" s="9">
        <v>403</v>
      </c>
      <c r="G8" s="9">
        <v>25</v>
      </c>
      <c r="H8" s="11">
        <v>1.3</v>
      </c>
      <c r="I8" s="9">
        <v>0.09</v>
      </c>
      <c r="J8" s="9">
        <v>5.0000000000000001E-3</v>
      </c>
      <c r="K8" s="9"/>
      <c r="L8" s="10">
        <v>3.04</v>
      </c>
      <c r="M8" s="10">
        <v>136</v>
      </c>
      <c r="N8" s="10">
        <v>2.4</v>
      </c>
      <c r="O8" s="10">
        <v>0.99</v>
      </c>
      <c r="P8" s="9">
        <v>1.2999999999999999E-2</v>
      </c>
      <c r="Q8" s="9"/>
      <c r="R8" s="52"/>
      <c r="S8" s="52"/>
    </row>
    <row r="9" spans="1:21" s="1" customFormat="1" ht="18" customHeight="1">
      <c r="A9" s="8">
        <v>44196</v>
      </c>
      <c r="B9" s="6" t="s">
        <v>31</v>
      </c>
      <c r="C9" s="9">
        <v>11.4</v>
      </c>
      <c r="D9" s="10">
        <v>7.91</v>
      </c>
      <c r="E9" s="10">
        <v>12.33</v>
      </c>
      <c r="F9" s="9">
        <v>449</v>
      </c>
      <c r="G9" s="9">
        <v>23</v>
      </c>
      <c r="H9" s="11">
        <v>1</v>
      </c>
      <c r="I9" s="9">
        <v>0.04</v>
      </c>
      <c r="J9" s="9">
        <v>3.0000000000000001E-3</v>
      </c>
      <c r="K9" s="9"/>
      <c r="L9" s="10">
        <v>2.79</v>
      </c>
      <c r="M9" s="10">
        <v>130.94</v>
      </c>
      <c r="N9" s="10">
        <v>2.08</v>
      </c>
      <c r="O9" s="10">
        <v>1.1599999999999999</v>
      </c>
      <c r="P9" s="9">
        <v>2.3E-2</v>
      </c>
      <c r="Q9" s="9"/>
      <c r="R9" s="52"/>
      <c r="S9" s="52"/>
    </row>
    <row r="10" spans="1:21" s="1" customFormat="1" ht="18" customHeight="1">
      <c r="A10" s="8">
        <v>44197</v>
      </c>
      <c r="B10" s="6" t="s">
        <v>32</v>
      </c>
      <c r="C10" s="9">
        <v>11.9</v>
      </c>
      <c r="D10" s="10">
        <v>7.92</v>
      </c>
      <c r="E10" s="10">
        <v>12.59</v>
      </c>
      <c r="F10" s="9">
        <v>393</v>
      </c>
      <c r="G10" s="9">
        <v>23</v>
      </c>
      <c r="H10" s="11">
        <v>1.2</v>
      </c>
      <c r="I10" s="9">
        <v>0.02</v>
      </c>
      <c r="J10" s="9">
        <v>7.0000000000000001E-3</v>
      </c>
      <c r="K10" s="9"/>
      <c r="L10" s="10">
        <v>2.5</v>
      </c>
      <c r="M10" s="10">
        <v>131.12</v>
      </c>
      <c r="N10" s="10">
        <v>1.54</v>
      </c>
      <c r="O10" s="10">
        <v>0.87</v>
      </c>
      <c r="P10" s="9">
        <v>1.7000000000000001E-2</v>
      </c>
      <c r="Q10" s="9"/>
      <c r="R10" s="52"/>
      <c r="S10" s="52"/>
    </row>
    <row r="11" spans="1:21" s="1" customFormat="1" ht="18" customHeight="1">
      <c r="A11" s="8">
        <v>44198</v>
      </c>
      <c r="B11" s="6" t="s">
        <v>33</v>
      </c>
      <c r="C11" s="9">
        <v>11.7</v>
      </c>
      <c r="D11" s="10">
        <v>7.94</v>
      </c>
      <c r="E11" s="10">
        <v>12.55</v>
      </c>
      <c r="F11" s="9">
        <v>432</v>
      </c>
      <c r="G11" s="9">
        <v>23</v>
      </c>
      <c r="H11" s="11">
        <v>1.2</v>
      </c>
      <c r="I11" s="9">
        <v>0.02</v>
      </c>
      <c r="J11" s="9">
        <v>5.0000000000000001E-3</v>
      </c>
      <c r="K11" s="9"/>
      <c r="L11" s="10">
        <v>2.85</v>
      </c>
      <c r="M11" s="10">
        <v>128.44</v>
      </c>
      <c r="N11" s="10">
        <v>2.21</v>
      </c>
      <c r="O11" s="10">
        <v>0.91</v>
      </c>
      <c r="P11" s="9">
        <v>1.7999999999999999E-2</v>
      </c>
      <c r="Q11" s="9"/>
      <c r="R11" s="52"/>
      <c r="S11" s="52"/>
    </row>
    <row r="12" spans="1:21" s="1" customFormat="1" ht="18" customHeight="1">
      <c r="A12" s="8">
        <v>44199</v>
      </c>
      <c r="B12" s="6" t="s">
        <v>34</v>
      </c>
      <c r="C12" s="9">
        <v>12.1</v>
      </c>
      <c r="D12" s="10">
        <v>7.91</v>
      </c>
      <c r="E12" s="10">
        <v>11.96</v>
      </c>
      <c r="F12" s="9">
        <v>429</v>
      </c>
      <c r="G12" s="9">
        <v>23</v>
      </c>
      <c r="H12" s="11">
        <v>1.4</v>
      </c>
      <c r="I12" s="9">
        <v>0.02</v>
      </c>
      <c r="J12" s="9">
        <v>4.0000000000000001E-3</v>
      </c>
      <c r="K12" s="9"/>
      <c r="L12" s="10">
        <v>2.89</v>
      </c>
      <c r="M12" s="10">
        <v>123.93</v>
      </c>
      <c r="N12" s="10">
        <v>2.5299999999999998</v>
      </c>
      <c r="O12" s="10">
        <v>1.1499999999999999</v>
      </c>
      <c r="P12" s="9">
        <v>1.7000000000000001E-2</v>
      </c>
      <c r="Q12" s="9"/>
      <c r="R12" s="52"/>
      <c r="S12" s="52"/>
    </row>
    <row r="13" spans="1:21" s="1" customFormat="1" ht="18" customHeight="1">
      <c r="A13" s="69" t="s">
        <v>35</v>
      </c>
      <c r="B13" s="70"/>
      <c r="C13" s="12">
        <f t="shared" ref="C13:J13" si="0">AVERAGE(C6:C12)</f>
        <v>12.133333333333333</v>
      </c>
      <c r="D13" s="13">
        <f t="shared" si="0"/>
        <v>7.9033333333333333</v>
      </c>
      <c r="E13" s="13">
        <f t="shared" si="0"/>
        <v>11.873333333333335</v>
      </c>
      <c r="F13" s="14">
        <f t="shared" si="0"/>
        <v>421.66666666666669</v>
      </c>
      <c r="G13" s="14">
        <f t="shared" si="0"/>
        <v>23.666666666666668</v>
      </c>
      <c r="H13" s="15">
        <f t="shared" si="0"/>
        <v>1.2833333333333334</v>
      </c>
      <c r="I13" s="13">
        <f t="shared" si="0"/>
        <v>0.04</v>
      </c>
      <c r="J13" s="33">
        <f t="shared" si="0"/>
        <v>4.4999999999999997E-3</v>
      </c>
      <c r="K13" s="33"/>
      <c r="L13" s="31">
        <f t="shared" ref="L13:P13" si="1">AVERAGE(L6:L12)</f>
        <v>2.7616666666666667</v>
      </c>
      <c r="M13" s="31">
        <f t="shared" si="1"/>
        <v>130.05500000000004</v>
      </c>
      <c r="N13" s="31">
        <f t="shared" si="1"/>
        <v>2.0916666666666663</v>
      </c>
      <c r="O13" s="31">
        <f t="shared" si="1"/>
        <v>1.0933333333333335</v>
      </c>
      <c r="P13" s="33">
        <f t="shared" si="1"/>
        <v>1.8499999999999999E-2</v>
      </c>
      <c r="Q13" s="31"/>
      <c r="R13" s="53"/>
      <c r="S13" s="53"/>
    </row>
    <row r="14" spans="1:21" s="1" customFormat="1" ht="18" customHeight="1">
      <c r="A14" s="69" t="s">
        <v>36</v>
      </c>
      <c r="B14" s="70"/>
      <c r="C14" s="16"/>
      <c r="D14" s="17" t="s">
        <v>37</v>
      </c>
      <c r="E14" s="17" t="s">
        <v>37</v>
      </c>
      <c r="F14" s="18"/>
      <c r="G14" s="18"/>
      <c r="H14" s="19" t="s">
        <v>37</v>
      </c>
      <c r="I14" s="19" t="s">
        <v>37</v>
      </c>
      <c r="J14" s="36" t="s">
        <v>37</v>
      </c>
      <c r="K14" s="16"/>
      <c r="L14" s="17" t="s">
        <v>37</v>
      </c>
      <c r="M14" s="19" t="s">
        <v>38</v>
      </c>
      <c r="N14" s="19" t="s">
        <v>37</v>
      </c>
      <c r="O14" s="19" t="s">
        <v>38</v>
      </c>
      <c r="P14" s="19" t="s">
        <v>37</v>
      </c>
      <c r="Q14" s="54"/>
      <c r="R14" s="55"/>
      <c r="S14" s="55"/>
    </row>
    <row r="15" spans="1:21" s="1" customFormat="1" ht="18" customHeight="1">
      <c r="A15" s="69" t="s">
        <v>39</v>
      </c>
      <c r="B15" s="70"/>
      <c r="C15" s="71" t="s">
        <v>38</v>
      </c>
      <c r="D15" s="72"/>
      <c r="E15" s="72"/>
      <c r="F15" s="72"/>
      <c r="G15" s="73"/>
      <c r="H15" s="20" t="s">
        <v>40</v>
      </c>
      <c r="I15" s="20"/>
      <c r="J15" s="71"/>
      <c r="K15" s="72"/>
      <c r="L15" s="72"/>
      <c r="M15" s="72"/>
      <c r="N15" s="72"/>
      <c r="O15" s="72"/>
      <c r="P15" s="72"/>
      <c r="Q15" s="72"/>
      <c r="R15" s="56"/>
      <c r="S15" s="56"/>
    </row>
    <row r="16" spans="1:21" s="3" customFormat="1" ht="25.15" customHeight="1">
      <c r="A16" s="74" t="s">
        <v>41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57"/>
      <c r="S16" s="57"/>
    </row>
    <row r="17" spans="1:20" ht="16.5">
      <c r="A17" s="76"/>
      <c r="B17" s="77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42</v>
      </c>
      <c r="I17" s="37" t="s">
        <v>43</v>
      </c>
      <c r="J17" s="21" t="s">
        <v>13</v>
      </c>
      <c r="K17" s="21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44</v>
      </c>
      <c r="Q17" s="48" t="s">
        <v>20</v>
      </c>
      <c r="R17" s="58"/>
      <c r="S17" s="58"/>
    </row>
    <row r="18" spans="1:20" ht="14.25" customHeight="1">
      <c r="A18" s="78" t="s">
        <v>45</v>
      </c>
      <c r="B18" s="79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58"/>
      <c r="S18" s="58"/>
    </row>
    <row r="19" spans="1:20" ht="14.25" customHeight="1">
      <c r="A19" s="80" t="s">
        <v>46</v>
      </c>
      <c r="B19" s="8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58"/>
      <c r="S19" s="58"/>
      <c r="T19" s="59"/>
    </row>
    <row r="20" spans="1:20" ht="14.25" customHeight="1">
      <c r="A20" s="80" t="s">
        <v>47</v>
      </c>
      <c r="B20" s="8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58"/>
      <c r="S20" s="58"/>
    </row>
    <row r="21" spans="1:20" ht="14.25" customHeight="1">
      <c r="A21" s="78" t="s">
        <v>48</v>
      </c>
      <c r="B21" s="79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58"/>
      <c r="S21" s="58"/>
    </row>
    <row r="22" spans="1:20" ht="14.25" customHeight="1">
      <c r="A22" s="21" t="s">
        <v>49</v>
      </c>
      <c r="B22" s="21" t="s">
        <v>50</v>
      </c>
      <c r="C22" s="24">
        <v>16.899999999999999</v>
      </c>
      <c r="D22" s="24">
        <v>6.86</v>
      </c>
      <c r="E22" s="25">
        <v>9.68</v>
      </c>
      <c r="F22" s="26">
        <v>1413</v>
      </c>
      <c r="G22" s="27">
        <v>80</v>
      </c>
      <c r="H22" s="28">
        <v>4</v>
      </c>
      <c r="I22" s="38">
        <v>1.5</v>
      </c>
      <c r="J22" s="39">
        <v>0.4</v>
      </c>
      <c r="K22" s="33"/>
      <c r="L22" s="25">
        <v>0.4</v>
      </c>
      <c r="M22" s="39">
        <v>0.4</v>
      </c>
      <c r="N22" s="39">
        <v>0.02</v>
      </c>
      <c r="O22" s="39">
        <v>0.02</v>
      </c>
      <c r="P22" s="39">
        <v>0.04</v>
      </c>
      <c r="Q22" s="60"/>
      <c r="R22" s="58"/>
      <c r="S22" s="58"/>
    </row>
    <row r="23" spans="1:20" ht="14.25" customHeight="1">
      <c r="A23" s="21" t="s">
        <v>51</v>
      </c>
      <c r="B23" s="21" t="s">
        <v>52</v>
      </c>
      <c r="C23" s="24">
        <v>16.8</v>
      </c>
      <c r="D23" s="25">
        <v>6.85</v>
      </c>
      <c r="E23" s="25">
        <v>9.67</v>
      </c>
      <c r="F23" s="26">
        <v>1410</v>
      </c>
      <c r="G23" s="26">
        <v>79.599999999999994</v>
      </c>
      <c r="H23" s="28">
        <v>4.08</v>
      </c>
      <c r="I23" s="38">
        <v>1.5049999999999999</v>
      </c>
      <c r="J23" s="39">
        <v>0.40010000000000001</v>
      </c>
      <c r="K23" s="33"/>
      <c r="L23" s="25">
        <v>0.40100000000000002</v>
      </c>
      <c r="M23" s="39">
        <v>0.39700000000000002</v>
      </c>
      <c r="N23" s="39">
        <v>2.01E-2</v>
      </c>
      <c r="O23" s="39">
        <v>1.9900000000000001E-2</v>
      </c>
      <c r="P23" s="39">
        <v>3.85E-2</v>
      </c>
      <c r="Q23" s="60"/>
      <c r="R23" s="58"/>
      <c r="S23" s="58"/>
    </row>
    <row r="24" spans="1:20" ht="13.9" customHeight="1">
      <c r="A24" s="21" t="s">
        <v>53</v>
      </c>
      <c r="B24" s="21" t="s">
        <v>54</v>
      </c>
      <c r="C24" s="25">
        <f t="shared" ref="C24:J24" si="2">(C23-C22)/C22*100</f>
        <v>-0.59171597633134831</v>
      </c>
      <c r="D24" s="25">
        <f t="shared" si="2"/>
        <v>-0.14577259475219642</v>
      </c>
      <c r="E24" s="25">
        <f t="shared" si="2"/>
        <v>-0.10330578512396474</v>
      </c>
      <c r="F24" s="25">
        <f t="shared" si="2"/>
        <v>-0.21231422505307856</v>
      </c>
      <c r="G24" s="25">
        <f t="shared" si="2"/>
        <v>-0.50000000000000711</v>
      </c>
      <c r="H24" s="25">
        <f t="shared" si="2"/>
        <v>2.0000000000000018</v>
      </c>
      <c r="I24" s="25">
        <f t="shared" si="2"/>
        <v>0.33333333333332626</v>
      </c>
      <c r="J24" s="25">
        <f t="shared" si="2"/>
        <v>2.4999999999997247E-2</v>
      </c>
      <c r="K24" s="31"/>
      <c r="L24" s="25">
        <f t="shared" ref="L24:P24" si="3">(L23-L22)/L22*100</f>
        <v>0.25000000000000022</v>
      </c>
      <c r="M24" s="25">
        <f t="shared" si="3"/>
        <v>-0.75000000000000067</v>
      </c>
      <c r="N24" s="25">
        <f t="shared" si="3"/>
        <v>0.499999999999997</v>
      </c>
      <c r="O24" s="25">
        <f t="shared" si="3"/>
        <v>-0.499999999999997</v>
      </c>
      <c r="P24" s="25">
        <f t="shared" si="3"/>
        <v>-3.7500000000000036</v>
      </c>
      <c r="Q24" s="60"/>
      <c r="R24" s="58"/>
      <c r="S24" s="58"/>
    </row>
    <row r="25" spans="1:20" ht="13.9" customHeight="1">
      <c r="A25" s="85" t="s">
        <v>55</v>
      </c>
      <c r="B25" s="29" t="s">
        <v>56</v>
      </c>
      <c r="C25" s="30"/>
      <c r="D25" s="30"/>
      <c r="E25" s="31"/>
      <c r="F25" s="32"/>
      <c r="G25" s="32"/>
      <c r="H25" s="33"/>
      <c r="I25" s="40"/>
      <c r="J25" s="41"/>
      <c r="K25" s="42"/>
      <c r="L25" s="31"/>
      <c r="M25" s="41"/>
      <c r="N25" s="41"/>
      <c r="O25" s="41"/>
      <c r="P25" s="41"/>
      <c r="Q25" s="41"/>
      <c r="R25" s="58"/>
      <c r="S25" s="58"/>
    </row>
    <row r="26" spans="1:20" ht="13.9" customHeight="1">
      <c r="A26" s="86"/>
      <c r="B26" s="29" t="s">
        <v>57</v>
      </c>
      <c r="C26" s="30"/>
      <c r="D26" s="31"/>
      <c r="E26" s="31"/>
      <c r="F26" s="32"/>
      <c r="G26" s="32"/>
      <c r="H26" s="33"/>
      <c r="I26" s="40"/>
      <c r="J26" s="41"/>
      <c r="K26" s="42"/>
      <c r="L26" s="31"/>
      <c r="M26" s="41"/>
      <c r="N26" s="41"/>
      <c r="O26" s="41"/>
      <c r="P26" s="41"/>
      <c r="Q26" s="41"/>
      <c r="R26" s="58"/>
      <c r="S26" s="58"/>
    </row>
    <row r="27" spans="1:20" ht="14.25" customHeight="1">
      <c r="A27" s="87"/>
      <c r="B27" s="22" t="s">
        <v>54</v>
      </c>
      <c r="C27" s="31"/>
      <c r="D27" s="31"/>
      <c r="E27" s="31"/>
      <c r="F27" s="31"/>
      <c r="G27" s="31"/>
      <c r="H27" s="31"/>
      <c r="I27" s="31"/>
      <c r="J27" s="31"/>
      <c r="K27" s="43"/>
      <c r="L27" s="31"/>
      <c r="M27" s="31"/>
      <c r="N27" s="31"/>
      <c r="O27" s="31"/>
      <c r="P27" s="31"/>
      <c r="Q27" s="31"/>
      <c r="R27" s="55"/>
      <c r="S27" s="55"/>
    </row>
    <row r="28" spans="1:20" ht="20.25" customHeight="1">
      <c r="A28" s="85" t="s">
        <v>58</v>
      </c>
      <c r="B28" s="88" t="s">
        <v>59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61"/>
      <c r="S28" s="61"/>
    </row>
    <row r="29" spans="1:20" ht="16.5" customHeight="1">
      <c r="A29" s="86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61"/>
      <c r="S29" s="61"/>
    </row>
    <row r="30" spans="1:20" ht="33" customHeight="1">
      <c r="A30" s="87"/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61"/>
      <c r="S30" s="61"/>
    </row>
    <row r="31" spans="1:20" s="4" customFormat="1" ht="20.25" customHeight="1">
      <c r="A31" s="82" t="s">
        <v>60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62"/>
      <c r="S31" s="62"/>
    </row>
    <row r="40" spans="15:15">
      <c r="O40" s="44"/>
    </row>
  </sheetData>
  <mergeCells count="22">
    <mergeCell ref="A18:B18"/>
    <mergeCell ref="A19:B19"/>
    <mergeCell ref="A20:B20"/>
    <mergeCell ref="A21:B21"/>
    <mergeCell ref="A31:Q31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:Q1"/>
    <mergeCell ref="A2:Q2"/>
    <mergeCell ref="A3:B3"/>
    <mergeCell ref="C3:G3"/>
    <mergeCell ref="H3:Q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2021-01-08T07:30:31Z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