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<sst xmlns="http://schemas.openxmlformats.org/spreadsheetml/2006/main" count="81" uniqueCount="70">
  <si>
    <t>原曲仁矿棚户区改造安置房房款及税费计算表</t>
  </si>
  <si>
    <t>公示时间：2025/11/07-2025/11/14</t>
  </si>
  <si>
    <t>序号</t>
  </si>
  <si>
    <t>矿区</t>
  </si>
  <si>
    <t>安置人姓名</t>
  </si>
  <si>
    <t>身份证号码</t>
  </si>
  <si>
    <t>户主身份</t>
  </si>
  <si>
    <t>安置类型</t>
  </si>
  <si>
    <t>分户或合并人对象</t>
  </si>
  <si>
    <t>证载人姓名</t>
  </si>
  <si>
    <t>证件类型</t>
  </si>
  <si>
    <t>旧房证件编号</t>
  </si>
  <si>
    <t>旧房证载面积</t>
  </si>
  <si>
    <t>折算旧房建筑面积</t>
  </si>
  <si>
    <t>安置房房号</t>
  </si>
  <si>
    <t>新房建筑面积</t>
  </si>
  <si>
    <t>减免公摊面积</t>
  </si>
  <si>
    <t>新房计算面积</t>
  </si>
  <si>
    <t>职工类保底面积部分房款</t>
  </si>
  <si>
    <t>非职工类保底面积部分房款</t>
  </si>
  <si>
    <t>限价房款(2629-2800)</t>
  </si>
  <si>
    <t>超面积部分房款(1500元/㎡)</t>
  </si>
  <si>
    <t>超面积部分房款(2800/㎡元)</t>
  </si>
  <si>
    <t>超面积部分房款(3400元/㎡)</t>
  </si>
  <si>
    <t>建筑误差部分房款</t>
  </si>
  <si>
    <t>合并优惠房款</t>
  </si>
  <si>
    <t>应缴房款合计</t>
  </si>
  <si>
    <t>契税</t>
  </si>
  <si>
    <t>物业维修资金</t>
  </si>
  <si>
    <t>燃气费</t>
  </si>
  <si>
    <t>合计</t>
  </si>
  <si>
    <t>田螺冲矿</t>
  </si>
  <si>
    <t>蔡春在</t>
  </si>
  <si>
    <t>440204********3619</t>
  </si>
  <si>
    <t>职工</t>
  </si>
  <si>
    <t>合并安置</t>
  </si>
  <si>
    <t>陈家央</t>
  </si>
  <si>
    <t>使用证</t>
  </si>
  <si>
    <t>0009365</t>
  </si>
  <si>
    <t>富田居14幢106房</t>
  </si>
  <si>
    <t>黄松辉</t>
  </si>
  <si>
    <t>440204********3613</t>
  </si>
  <si>
    <t>原户主</t>
  </si>
  <si>
    <t>0009642</t>
  </si>
  <si>
    <t>富田居14幢306房</t>
  </si>
  <si>
    <t>谢优生</t>
  </si>
  <si>
    <t>440202********5313</t>
  </si>
  <si>
    <t>分户</t>
  </si>
  <si>
    <t>舒苏英</t>
  </si>
  <si>
    <t>富安阁34幢205房</t>
  </si>
  <si>
    <t>富仁矿</t>
  </si>
  <si>
    <t>陈维平</t>
  </si>
  <si>
    <t>440202********5326</t>
  </si>
  <si>
    <t>职工家属</t>
  </si>
  <si>
    <t>陈映波</t>
  </si>
  <si>
    <t>0001373</t>
  </si>
  <si>
    <t>茶山居62幢402房</t>
  </si>
  <si>
    <t>花坪矿</t>
  </si>
  <si>
    <t>覃卫芳</t>
  </si>
  <si>
    <t>440202********5388</t>
  </si>
  <si>
    <t>张芳金</t>
  </si>
  <si>
    <t>0006540</t>
  </si>
  <si>
    <t>富田居18幢306房</t>
  </si>
  <si>
    <t>红尾坑矿</t>
  </si>
  <si>
    <t>沈辉林</t>
  </si>
  <si>
    <t>440203********2112</t>
  </si>
  <si>
    <t>外来人员</t>
  </si>
  <si>
    <t>朱沛贞</t>
  </si>
  <si>
    <t>产权证</t>
  </si>
  <si>
    <t>六福居12幢402房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</si>
</sst>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/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tabSelected="1" zoomScale="79" zoomScaleNormal="79" workbookViewId="0">
      <selection activeCell="D9" sqref="D9"/>
    </sheetView>
  </sheetViews>
  <sheetFormatPr defaultColWidth="9" defaultRowHeight="14.25"/>
  <cols>
    <col min="1" max="1" width="6.33333333333333" style="3" customWidth="1"/>
    <col min="2" max="3" width="9" style="3"/>
    <col min="4" max="4" width="21.775" style="3" customWidth="1"/>
    <col min="5" max="6" width="9" style="3"/>
    <col min="7" max="7" width="9" style="3" customWidth="1"/>
    <col min="8" max="12" width="9" style="3"/>
    <col min="13" max="13" width="20.5583333333333" style="3" customWidth="1"/>
    <col min="14" max="17" width="9" style="3"/>
    <col min="18" max="19" width="9" style="3" customWidth="1"/>
    <col min="20" max="23" width="9" style="3"/>
    <col min="24" max="24" width="9" style="3" customWidth="1"/>
    <col min="25" max="25" width="9.38333333333333" style="3"/>
    <col min="26" max="26" width="9" style="3"/>
    <col min="27" max="27" width="9.25" style="3"/>
    <col min="28" max="28" width="9" style="3"/>
    <col min="29" max="29" width="11.8916666666667" style="3"/>
    <col min="30" max="16384" width="9" style="3"/>
  </cols>
  <sheetData>
    <row r="1" s="1" customFormat="1" ht="25.5" spans="3:29">
      <c r="C1" s="4" t="s">
        <v>0</v>
      </c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17"/>
      <c r="AC1" s="4"/>
    </row>
    <row r="2" s="1" customFormat="1" ht="18" spans="3:29">
      <c r="C2" s="6"/>
      <c r="D2" s="7"/>
      <c r="E2" s="15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18"/>
      <c r="AC2" s="6"/>
    </row>
    <row r="3" s="2" customFormat="1" ht="38.25" spans="1:2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19" t="s">
        <v>27</v>
      </c>
      <c r="AA3" s="9" t="s">
        <v>28</v>
      </c>
      <c r="AB3" s="20" t="s">
        <v>29</v>
      </c>
      <c r="AC3" s="9" t="s">
        <v>30</v>
      </c>
    </row>
    <row r="4" ht="36" customHeight="1" spans="1:29">
      <c r="A4" s="10">
        <v>1</v>
      </c>
      <c r="B4" s="11" t="s">
        <v>31</v>
      </c>
      <c r="C4" s="10" t="s">
        <v>32</v>
      </c>
      <c r="D4" s="12" t="s">
        <v>33</v>
      </c>
      <c r="E4" s="12" t="s">
        <v>34</v>
      </c>
      <c r="F4" s="16" t="s">
        <v>35</v>
      </c>
      <c r="G4" s="10" t="s">
        <v>36</v>
      </c>
      <c r="H4" s="10" t="s">
        <v>32</v>
      </c>
      <c r="I4" s="10" t="s">
        <v>37</v>
      </c>
      <c r="J4" s="23" t="s">
        <v>38</v>
      </c>
      <c r="K4" s="10">
        <v>47.97</v>
      </c>
      <c r="L4" s="10">
        <v>52.4</v>
      </c>
      <c r="M4" s="10" t="s">
        <v>39</v>
      </c>
      <c r="N4" s="10">
        <v>94.75</v>
      </c>
      <c r="O4" s="10"/>
      <c r="P4" s="10">
        <v>94.75</v>
      </c>
      <c r="Q4" s="10">
        <v>7040</v>
      </c>
      <c r="R4" s="10"/>
      <c r="S4" s="10"/>
      <c r="T4" s="10">
        <v>15000</v>
      </c>
      <c r="U4" s="10">
        <v>28000</v>
      </c>
      <c r="V4" s="10">
        <v>33150</v>
      </c>
      <c r="W4" s="10"/>
      <c r="X4" s="10">
        <v>15000</v>
      </c>
      <c r="Y4" s="21">
        <v>98190</v>
      </c>
      <c r="Z4" s="10">
        <f>Y4*0.015</f>
        <v>1472.85</v>
      </c>
      <c r="AA4" s="10">
        <v>5471.81</v>
      </c>
      <c r="AB4" s="10">
        <v>1200</v>
      </c>
      <c r="AC4" s="22">
        <f t="shared" ref="AC4:AC9" si="0">AB4+AA4+Z4+Y4</f>
        <v>106334.66</v>
      </c>
    </row>
    <row r="5" ht="36" customHeight="1" spans="1:29">
      <c r="A5" s="10">
        <v>2</v>
      </c>
      <c r="B5" s="13"/>
      <c r="C5" s="10" t="s">
        <v>40</v>
      </c>
      <c r="D5" s="12" t="s">
        <v>41</v>
      </c>
      <c r="E5" s="12" t="s">
        <v>34</v>
      </c>
      <c r="F5" s="16" t="s">
        <v>42</v>
      </c>
      <c r="G5" s="10"/>
      <c r="H5" s="10" t="s">
        <v>40</v>
      </c>
      <c r="I5" s="10" t="s">
        <v>37</v>
      </c>
      <c r="J5" s="23" t="s">
        <v>43</v>
      </c>
      <c r="K5" s="10">
        <v>39</v>
      </c>
      <c r="L5" s="10">
        <v>42.6</v>
      </c>
      <c r="M5" s="10" t="s">
        <v>44</v>
      </c>
      <c r="N5" s="10">
        <v>94.75</v>
      </c>
      <c r="O5" s="10"/>
      <c r="P5" s="10">
        <v>94.75</v>
      </c>
      <c r="Q5" s="10">
        <v>7040</v>
      </c>
      <c r="R5" s="10"/>
      <c r="S5" s="10"/>
      <c r="T5" s="10">
        <v>15000</v>
      </c>
      <c r="U5" s="10">
        <v>28000</v>
      </c>
      <c r="V5" s="10">
        <v>67150</v>
      </c>
      <c r="W5" s="10"/>
      <c r="X5" s="10"/>
      <c r="Y5" s="21">
        <v>117190</v>
      </c>
      <c r="Z5" s="10">
        <f>Y5*0.015</f>
        <v>1757.85</v>
      </c>
      <c r="AA5" s="10">
        <v>5471.81</v>
      </c>
      <c r="AB5" s="10">
        <v>1200</v>
      </c>
      <c r="AC5" s="22">
        <f t="shared" si="0"/>
        <v>125619.66</v>
      </c>
    </row>
    <row r="6" ht="79" customHeight="1" spans="1:29">
      <c r="A6" s="10">
        <v>3</v>
      </c>
      <c r="B6" s="14"/>
      <c r="C6" s="10" t="s">
        <v>45</v>
      </c>
      <c r="D6" s="12" t="s">
        <v>46</v>
      </c>
      <c r="E6" s="12" t="s">
        <v>34</v>
      </c>
      <c r="F6" s="16" t="s">
        <v>47</v>
      </c>
      <c r="G6" s="10"/>
      <c r="H6" s="10" t="s">
        <v>48</v>
      </c>
      <c r="I6" s="10"/>
      <c r="J6" s="10"/>
      <c r="K6" s="10"/>
      <c r="L6" s="10"/>
      <c r="M6" s="10" t="s">
        <v>49</v>
      </c>
      <c r="N6" s="10">
        <v>75.25</v>
      </c>
      <c r="O6" s="10"/>
      <c r="P6" s="10">
        <v>75.25</v>
      </c>
      <c r="Q6" s="10">
        <v>7040</v>
      </c>
      <c r="R6" s="10"/>
      <c r="S6" s="10"/>
      <c r="T6" s="10">
        <v>15000</v>
      </c>
      <c r="U6" s="10">
        <v>28000</v>
      </c>
      <c r="V6" s="10"/>
      <c r="W6" s="10">
        <v>375</v>
      </c>
      <c r="X6" s="10"/>
      <c r="Y6" s="21">
        <v>50415</v>
      </c>
      <c r="Z6" s="10">
        <v>504.15</v>
      </c>
      <c r="AA6" s="10">
        <v>4345.68</v>
      </c>
      <c r="AB6" s="10">
        <v>1200</v>
      </c>
      <c r="AC6" s="22">
        <f t="shared" si="0"/>
        <v>56464.83</v>
      </c>
    </row>
    <row r="7" ht="53" customHeight="1" spans="1:29">
      <c r="A7" s="10">
        <v>4</v>
      </c>
      <c r="B7" s="14" t="s">
        <v>50</v>
      </c>
      <c r="C7" s="10" t="s">
        <v>51</v>
      </c>
      <c r="D7" s="24" t="s">
        <v>52</v>
      </c>
      <c r="E7" s="12" t="s">
        <v>53</v>
      </c>
      <c r="F7" s="16" t="s">
        <v>42</v>
      </c>
      <c r="G7" s="10"/>
      <c r="H7" s="10" t="s">
        <v>54</v>
      </c>
      <c r="I7" s="10" t="s">
        <v>37</v>
      </c>
      <c r="J7" s="23" t="s">
        <v>55</v>
      </c>
      <c r="K7" s="10">
        <v>46</v>
      </c>
      <c r="L7" s="10">
        <v>50.25</v>
      </c>
      <c r="M7" s="10" t="s">
        <v>56</v>
      </c>
      <c r="N7" s="10">
        <v>75.36</v>
      </c>
      <c r="O7" s="10"/>
      <c r="P7" s="10">
        <v>75.36</v>
      </c>
      <c r="Q7" s="10">
        <v>7040</v>
      </c>
      <c r="R7" s="10"/>
      <c r="S7" s="10"/>
      <c r="T7" s="10">
        <v>15000</v>
      </c>
      <c r="U7" s="10">
        <v>28000</v>
      </c>
      <c r="V7" s="10"/>
      <c r="W7" s="10">
        <v>540</v>
      </c>
      <c r="X7" s="10"/>
      <c r="Y7" s="10">
        <v>50580</v>
      </c>
      <c r="Z7" s="10">
        <v>505.8</v>
      </c>
      <c r="AA7" s="10">
        <v>4352.04</v>
      </c>
      <c r="AB7" s="10">
        <v>1200</v>
      </c>
      <c r="AC7" s="22">
        <f t="shared" si="0"/>
        <v>56637.84</v>
      </c>
    </row>
    <row r="8" ht="53" customHeight="1" spans="1:29">
      <c r="A8" s="10">
        <v>5</v>
      </c>
      <c r="B8" s="14" t="s">
        <v>57</v>
      </c>
      <c r="C8" s="10" t="s">
        <v>58</v>
      </c>
      <c r="D8" s="12" t="s">
        <v>59</v>
      </c>
      <c r="E8" s="12" t="s">
        <v>53</v>
      </c>
      <c r="F8" s="16" t="s">
        <v>42</v>
      </c>
      <c r="G8" s="10"/>
      <c r="H8" s="10" t="s">
        <v>60</v>
      </c>
      <c r="I8" s="10" t="s">
        <v>37</v>
      </c>
      <c r="J8" s="23" t="s">
        <v>61</v>
      </c>
      <c r="K8" s="10">
        <v>31.6</v>
      </c>
      <c r="L8" s="10">
        <v>34.52</v>
      </c>
      <c r="M8" s="10" t="s">
        <v>62</v>
      </c>
      <c r="N8" s="10">
        <v>75.22</v>
      </c>
      <c r="O8" s="10"/>
      <c r="P8" s="10">
        <v>75.22</v>
      </c>
      <c r="Q8" s="10">
        <v>7040</v>
      </c>
      <c r="R8" s="10"/>
      <c r="S8" s="10"/>
      <c r="T8" s="10">
        <v>15000</v>
      </c>
      <c r="U8" s="10">
        <v>28000</v>
      </c>
      <c r="V8" s="10"/>
      <c r="W8" s="10">
        <v>330</v>
      </c>
      <c r="X8" s="10"/>
      <c r="Y8" s="10">
        <v>50370</v>
      </c>
      <c r="Z8" s="10">
        <v>503.7</v>
      </c>
      <c r="AA8" s="10">
        <v>4343.95</v>
      </c>
      <c r="AB8" s="10">
        <v>1200</v>
      </c>
      <c r="AC8" s="22">
        <f t="shared" si="0"/>
        <v>56417.65</v>
      </c>
    </row>
    <row r="9" ht="53" customHeight="1" spans="1:29">
      <c r="A9" s="10">
        <v>6</v>
      </c>
      <c r="B9" s="14" t="s">
        <v>63</v>
      </c>
      <c r="C9" s="10" t="s">
        <v>64</v>
      </c>
      <c r="D9" s="24" t="s">
        <v>65</v>
      </c>
      <c r="E9" s="12" t="s">
        <v>66</v>
      </c>
      <c r="F9" s="16" t="s">
        <v>42</v>
      </c>
      <c r="G9" s="10"/>
      <c r="H9" s="10" t="s">
        <v>67</v>
      </c>
      <c r="I9" s="10" t="s">
        <v>68</v>
      </c>
      <c r="J9" s="10">
        <v>1847564</v>
      </c>
      <c r="K9" s="10">
        <v>41.26</v>
      </c>
      <c r="L9" s="10"/>
      <c r="M9" s="10" t="s">
        <v>69</v>
      </c>
      <c r="N9" s="10">
        <v>76.42</v>
      </c>
      <c r="O9" s="10"/>
      <c r="P9" s="10">
        <v>76.42</v>
      </c>
      <c r="Q9" s="10"/>
      <c r="R9" s="10"/>
      <c r="S9" s="10">
        <v>92892.72</v>
      </c>
      <c r="T9" s="10"/>
      <c r="U9" s="10"/>
      <c r="V9" s="10"/>
      <c r="W9" s="10"/>
      <c r="X9" s="10"/>
      <c r="Y9" s="10">
        <v>92892.72</v>
      </c>
      <c r="Z9" s="10">
        <v>928.93</v>
      </c>
      <c r="AA9" s="10">
        <v>4413.25</v>
      </c>
      <c r="AB9" s="10">
        <v>1200</v>
      </c>
      <c r="AC9" s="22">
        <f t="shared" si="0"/>
        <v>99434.9</v>
      </c>
    </row>
  </sheetData>
  <mergeCells count="2">
    <mergeCell ref="C1:AC1"/>
    <mergeCell ref="B4:B6"/>
  </mergeCells>
  <dataValidations count="1">
    <dataValidation allowBlank="1" showErrorMessage="1" sqref="N9:P9 C1:C3 D1:P3 Q1:AC3 AD1:XFD3" errorStyle="information"/>
  </dataValidation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×</cp:lastModifiedBy>
  <dcterms:created xsi:type="dcterms:W3CDTF">2024-12-30T17:53:00Z</dcterms:created>
  <dcterms:modified xsi:type="dcterms:W3CDTF">2025-12-08T14:37:43Z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01395BA4FCA94CA0965878D31206C042_12</vt:lpwstr>
  </property>
</Properties>
</file>