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95" windowHeight="12285" tabRatio="457" activeTab="0"/>
  </bookViews>
  <sheets>
    <sheet name="统计" sheetId="1" r:id="rId1"/>
    <sheet name="自查" sheetId="2" r:id="rId2"/>
  </sheets>
  <definedNames>
    <definedName name="?">#REF!</definedName>
    <definedName name="??????">#REF!</definedName>
    <definedName name="_xlnm.Print_Titles" localSheetId="0">'统计'!$1:$9</definedName>
    <definedName name="_xlnm.Print_Area" localSheetId="0">'统计'!$A$1:$BC$19</definedName>
  </definedNames>
  <calcPr fullCalcOnLoad="1"/>
</workbook>
</file>

<file path=xl/sharedStrings.xml><?xml version="1.0" encoding="utf-8"?>
<sst xmlns="http://schemas.openxmlformats.org/spreadsheetml/2006/main" count="91" uniqueCount="32">
  <si>
    <t>农</t>
  </si>
  <si>
    <t>2018年第4季度会议费及“三公”经费支出统计表</t>
  </si>
  <si>
    <t>序号</t>
  </si>
  <si>
    <t>自查单位</t>
  </si>
  <si>
    <t>2017年会议费及“三公”经费决算</t>
  </si>
  <si>
    <t>2018年会议费及“三公”经费财政拨款预算</t>
  </si>
  <si>
    <t>截至2018年第4季度会议费及“三公”经费执行情况</t>
  </si>
  <si>
    <t>2018年全年“三公”经费预计执行情况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</si>
  <si>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</si>
  <si>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</si>
  <si>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</si>
  <si>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</si>
  <si>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</si>
  <si>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</si>
  <si>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</si>
  <si>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</si>
  <si>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</si>
  <si>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</si>
  <si>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增长率（%）</t>
  </si>
  <si>
    <t>始兴县统计局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</si>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</sst>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quot;\&quot;#,##0;[Red]&quot;\&quot;&quot;\&quot;&quot;\&quot;&quot;\&quot;&quot;\&quot;&quot;\&quot;&quot;\&quot;\-#,##0"/>
    <numFmt numFmtId="178" formatCode="_-#,###,_-;\(#,###,\);_-\ \ &quot;-&quot;_-;_-@_-"/>
    <numFmt numFmtId="179" formatCode="#,##0.0"/>
    <numFmt numFmtId="180" formatCode="_(&quot;$&quot;* #,##0.0_);_(&quot;$&quot;* \(#,##0.0\);_(&quot;$&quot;* &quot;-&quot;??_);_(@_)"/>
    <numFmt numFmtId="181" formatCode="_-#,##0.00_-;\(#,##0.00\);_-\ \ &quot;-&quot;_-;_-@_-"/>
    <numFmt numFmtId="182" formatCode="_-* #,##0&quot;￥&quot;_-;\-* #,##0&quot;￥&quot;_-;_-* &quot;-&quot;&quot;￥&quot;_-;_-@_-"/>
    <numFmt numFmtId="183" formatCode="_-#,##0%_-;\(#,##0%\);_-\ &quot;-&quot;_-"/>
    <numFmt numFmtId="184" formatCode="_(&quot;$&quot;* #,##0_);_(&quot;$&quot;* \(#,##0\);_(&quot;$&quot;* &quot;-&quot;??_);_(@_)"/>
    <numFmt numFmtId="185" formatCode="mmm/dd/yyyy;_-\ &quot;N/A&quot;_-;_-\ &quot;-&quot;_-"/>
    <numFmt numFmtId="186" formatCode="_-#,###.00,_-;\(#,###.00,\);_-\ \ &quot;-&quot;_-;_-@_-"/>
    <numFmt numFmtId="187" formatCode="mmm/yyyy;_-\ &quot;N/A&quot;_-;_-\ &quot;-&quot;_-"/>
    <numFmt numFmtId="188" formatCode="0.0%"/>
    <numFmt numFmtId="189" formatCode="0.000%"/>
    <numFmt numFmtId="190" formatCode="_-* #,##0.00_-;\-* #,##0.00_-;_-* &quot;-&quot;??_-;_-@_-"/>
    <numFmt numFmtId="191" formatCode="_-#,##0_-;\(#,##0\);_-\ \ &quot;-&quot;_-;_-@_-"/>
    <numFmt numFmtId="192" formatCode="_-#0&quot;.&quot;0000_-;\(#0&quot;.&quot;0000\);_-\ \ &quot;-&quot;_-;_-@_-"/>
    <numFmt numFmtId="193" formatCode="_-* #,##0_-;\-* #,##0_-;_-* &quot;-&quot;??_-;_-@_-"/>
    <numFmt numFmtId="194" formatCode="_-#0&quot;.&quot;0,_-;\(#0&quot;.&quot;0,\);_-\ \ &quot;-&quot;_-;_-@_-"/>
    <numFmt numFmtId="195" formatCode="_(&quot;$&quot;* #,##0.00_);_(&quot;$&quot;* \(#,##0.00\);_(&quot;$&quot;* &quot;-&quot;??_);_(@_)"/>
    <numFmt numFmtId="196" formatCode="_([$€-2]* #,##0.00_);_([$€-2]* \(#,##0.00\);_([$€-2]* &quot;-&quot;??_)"/>
    <numFmt numFmtId="197" formatCode="#,##0\ &quot; &quot;;\(#,##0\)\ ;&quot;—&quot;&quot; &quot;&quot; &quot;&quot; &quot;&quot; &quot;"/>
    <numFmt numFmtId="198" formatCode="_-* #,##0.00&quot;￥&quot;_-;\-* #,##0.00&quot;￥&quot;_-;_-* &quot;-&quot;??&quot;￥&quot;_-;_-@_-"/>
    <numFmt numFmtId="199" formatCode="mmm\ dd\,\ yy"/>
    <numFmt numFmtId="200" formatCode="#,##0.00&quot;￥&quot;;\-#,##0.00&quot;￥&quot;"/>
    <numFmt numFmtId="201" formatCode="mm/dd/yy_)"/>
    <numFmt numFmtId="202" formatCode="_-* #,##0_-;\-* #,##0_-;_-* &quot;-&quot;_-;_-@_-"/>
    <numFmt numFmtId="203" formatCode="&quot;$&quot;#,##0;\-&quot;$&quot;#,##0"/>
    <numFmt numFmtId="204" formatCode="#,##0.00&quot;￥&quot;;[Red]\-#,##0.00&quot;￥&quot;"/>
    <numFmt numFmtId="205" formatCode="0.00_ ;[Red]\-0.00\ "/>
    <numFmt numFmtId="206" formatCode="0.0_ ;[Red]\-0.0\ "/>
  </numFmts>
  <fonts count="80">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11"/>
      <name val="宋体"/>
      <family val="0"/>
    </font>
    <font>
      <sz val="10"/>
      <color indexed="8"/>
      <name val="黑体"/>
      <family val="3"/>
    </font>
    <font>
      <sz val="9"/>
      <color indexed="8"/>
      <name val="黑体"/>
      <family val="3"/>
    </font>
    <font>
      <sz val="8"/>
      <color indexed="8"/>
      <name val="宋体"/>
      <family val="0"/>
    </font>
    <font>
      <sz val="11"/>
      <color indexed="8"/>
      <name val="黑体"/>
      <family val="3"/>
    </font>
    <font>
      <sz val="11"/>
      <color indexed="40"/>
      <name val="宋体"/>
      <family val="0"/>
    </font>
    <font>
      <sz val="10"/>
      <color indexed="40"/>
      <name val="宋体"/>
      <family val="0"/>
    </font>
    <font>
      <sz val="20"/>
      <name val="Letter Gothic (W1)"/>
      <family val="2"/>
    </font>
    <font>
      <sz val="10"/>
      <name val="Arial"/>
      <family val="2"/>
    </font>
    <font>
      <b/>
      <sz val="10"/>
      <color indexed="8"/>
      <name val="宋体"/>
      <family val="0"/>
    </font>
    <font>
      <sz val="10"/>
      <name val="Times New Roman"/>
      <family val="1"/>
    </font>
    <font>
      <sz val="12"/>
      <name val="Times New Roman"/>
      <family val="1"/>
    </font>
    <font>
      <sz val="8"/>
      <name val="Arial"/>
      <family val="2"/>
    </font>
    <font>
      <sz val="12"/>
      <name val="宋体"/>
      <family val="0"/>
    </font>
    <font>
      <u val="single"/>
      <sz val="10"/>
      <color indexed="20"/>
      <name val="宋体"/>
      <family val="0"/>
    </font>
    <font>
      <i/>
      <sz val="10"/>
      <color indexed="23"/>
      <name val="宋体"/>
      <family val="0"/>
    </font>
    <font>
      <b/>
      <sz val="11"/>
      <color indexed="56"/>
      <name val="宋体"/>
      <family val="0"/>
    </font>
    <font>
      <sz val="10"/>
      <color indexed="20"/>
      <name val="宋体"/>
      <family val="0"/>
    </font>
    <font>
      <sz val="10"/>
      <color indexed="9"/>
      <name val="宋体"/>
      <family val="0"/>
    </font>
    <font>
      <b/>
      <sz val="10"/>
      <color indexed="63"/>
      <name val="宋体"/>
      <family val="0"/>
    </font>
    <font>
      <i/>
      <sz val="9"/>
      <name val="Times New Roman"/>
      <family val="1"/>
    </font>
    <font>
      <sz val="11"/>
      <name val="ＭＳ Ｐゴシック"/>
      <family val="2"/>
    </font>
    <font>
      <b/>
      <sz val="15"/>
      <color indexed="56"/>
      <name val="宋体"/>
      <family val="0"/>
    </font>
    <font>
      <sz val="10"/>
      <name val="Courier"/>
      <family val="2"/>
    </font>
    <font>
      <sz val="11"/>
      <name val="蹈框"/>
      <family val="0"/>
    </font>
    <font>
      <sz val="11"/>
      <color indexed="17"/>
      <name val="宋体"/>
      <family val="0"/>
    </font>
    <font>
      <u val="single"/>
      <sz val="10"/>
      <color indexed="12"/>
      <name val="宋体"/>
      <family val="0"/>
    </font>
    <font>
      <b/>
      <sz val="11"/>
      <name val="Helv"/>
      <family val="2"/>
    </font>
    <font>
      <sz val="10"/>
      <name val="MS Sans Serif"/>
      <family val="2"/>
    </font>
    <font>
      <b/>
      <sz val="18"/>
      <color indexed="56"/>
      <name val="宋体"/>
      <family val="0"/>
    </font>
    <font>
      <sz val="10"/>
      <name val="MS Serif"/>
      <family val="2"/>
    </font>
    <font>
      <b/>
      <sz val="8"/>
      <name val="Arial"/>
      <family val="2"/>
    </font>
    <font>
      <u val="singleAccounting"/>
      <vertAlign val="subscript"/>
      <sz val="10"/>
      <name val="Times New Roman"/>
      <family val="1"/>
    </font>
    <font>
      <sz val="10"/>
      <color indexed="60"/>
      <name val="宋体"/>
      <family val="0"/>
    </font>
    <font>
      <i/>
      <sz val="10"/>
      <color indexed="8"/>
      <name val="宋体"/>
      <family val="0"/>
    </font>
    <font>
      <sz val="12"/>
      <name val="???"/>
      <family val="2"/>
    </font>
    <font>
      <sz val="10"/>
      <color indexed="62"/>
      <name val="宋体"/>
      <family val="0"/>
    </font>
    <font>
      <sz val="8"/>
      <name val="Times New Roman"/>
      <family val="1"/>
    </font>
    <font>
      <b/>
      <sz val="10"/>
      <name val="Helv"/>
      <family val="2"/>
    </font>
    <font>
      <sz val="10"/>
      <color indexed="17"/>
      <name val="宋体"/>
      <family val="0"/>
    </font>
    <font>
      <sz val="10"/>
      <color indexed="10"/>
      <name val="宋体"/>
      <family val="0"/>
    </font>
    <font>
      <b/>
      <sz val="10"/>
      <color indexed="9"/>
      <name val="宋体"/>
      <family val="0"/>
    </font>
    <font>
      <b/>
      <sz val="13"/>
      <color indexed="56"/>
      <name val="宋体"/>
      <family val="0"/>
    </font>
    <font>
      <sz val="10"/>
      <color indexed="8"/>
      <name val="MS Sans Serif"/>
      <family val="2"/>
    </font>
    <font>
      <sz val="10"/>
      <color indexed="52"/>
      <name val="宋体"/>
      <family val="0"/>
    </font>
    <font>
      <i/>
      <sz val="12"/>
      <name val="Times New Roman"/>
      <family val="1"/>
    </font>
    <font>
      <sz val="10"/>
      <color indexed="16"/>
      <name val="MS Serif"/>
      <family val="2"/>
    </font>
    <font>
      <b/>
      <sz val="10"/>
      <color indexed="52"/>
      <name val="宋体"/>
      <family val="0"/>
    </font>
    <font>
      <sz val="11"/>
      <name val="Times New Roman"/>
      <family val="1"/>
    </font>
    <font>
      <b/>
      <sz val="12"/>
      <name val="Helv"/>
      <family val="2"/>
    </font>
    <font>
      <b/>
      <sz val="10"/>
      <name val="MS Sans Serif"/>
      <family val="2"/>
    </font>
    <font>
      <b/>
      <sz val="12"/>
      <name val="Arial"/>
      <family val="2"/>
    </font>
    <font>
      <sz val="12"/>
      <name val="바탕체"/>
      <family val="3"/>
    </font>
    <font>
      <sz val="7"/>
      <name val="Small Fonts"/>
      <family val="2"/>
    </font>
    <font>
      <b/>
      <sz val="12"/>
      <name val="MS Sans Serif"/>
      <family val="2"/>
    </font>
    <font>
      <sz val="18"/>
      <name val="Times New Roman"/>
      <family val="1"/>
    </font>
    <font>
      <b/>
      <sz val="13"/>
      <name val="Times New Roman"/>
      <family val="1"/>
    </font>
    <font>
      <sz val="12"/>
      <name val="MS Sans Serif"/>
      <family val="2"/>
    </font>
    <font>
      <b/>
      <i/>
      <sz val="12"/>
      <name val="Times New Roman"/>
      <family val="1"/>
    </font>
    <font>
      <b/>
      <sz val="8"/>
      <color indexed="8"/>
      <name val="Helv"/>
      <family val="2"/>
    </font>
    <font>
      <sz val="10"/>
      <name val="Tms Rmn"/>
      <family val="2"/>
    </font>
    <font>
      <sz val="11"/>
      <color indexed="20"/>
      <name val="宋体"/>
      <family val="0"/>
    </font>
    <font>
      <b/>
      <sz val="14"/>
      <color indexed="9"/>
      <name val="Times New Roman"/>
      <family val="1"/>
    </font>
    <font>
      <sz val="11"/>
      <color rgb="FF00B0F0"/>
      <name val="宋体"/>
      <family val="0"/>
    </font>
    <font>
      <sz val="10"/>
      <color rgb="FF00B0F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2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0" fontId="58" fillId="0" borderId="0">
      <alignment/>
      <protection/>
    </xf>
    <xf numFmtId="0" fontId="52"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61" fillId="0" borderId="0" applyNumberFormat="0" applyAlignment="0">
      <protection/>
    </xf>
    <xf numFmtId="0" fontId="31" fillId="0" borderId="0" applyNumberFormat="0" applyFill="0" applyBorder="0" applyAlignment="0" applyProtection="0"/>
    <xf numFmtId="0" fontId="55" fillId="0" borderId="0" applyNumberFormat="0" applyFill="0" applyBorder="0" applyAlignment="0" applyProtection="0"/>
    <xf numFmtId="0" fontId="26" fillId="0" borderId="0">
      <alignment/>
      <protection/>
    </xf>
    <xf numFmtId="0" fontId="44" fillId="0" borderId="0" applyNumberFormat="0" applyFill="0" applyBorder="0" applyAlignment="0" applyProtection="0"/>
    <xf numFmtId="0" fontId="30" fillId="0" borderId="0" applyNumberFormat="0" applyFill="0" applyBorder="0" applyAlignment="0" applyProtection="0"/>
    <xf numFmtId="0" fontId="37" fillId="0" borderId="3" applyNumberFormat="0" applyFill="0" applyAlignment="0" applyProtection="0"/>
    <xf numFmtId="0" fontId="23" fillId="0" borderId="0">
      <alignment/>
      <protection/>
    </xf>
    <xf numFmtId="0" fontId="57" fillId="0" borderId="4" applyNumberFormat="0" applyFill="0" applyAlignment="0" applyProtection="0"/>
    <xf numFmtId="0" fontId="23" fillId="0" borderId="0">
      <alignment/>
      <protection locked="0"/>
    </xf>
    <xf numFmtId="0" fontId="33" fillId="8" borderId="0" applyNumberFormat="0" applyBorder="0" applyAlignment="0" applyProtection="0"/>
    <xf numFmtId="0" fontId="31" fillId="0" borderId="5" applyNumberFormat="0" applyFill="0" applyAlignment="0" applyProtection="0"/>
    <xf numFmtId="0" fontId="50" fillId="0" borderId="0">
      <alignment/>
      <protection/>
    </xf>
    <xf numFmtId="0" fontId="33" fillId="9" borderId="0" applyNumberFormat="0" applyBorder="0" applyAlignment="0" applyProtection="0"/>
    <xf numFmtId="0" fontId="34" fillId="10" borderId="6" applyNumberFormat="0" applyAlignment="0" applyProtection="0"/>
    <xf numFmtId="184" fontId="28" fillId="0" borderId="0" applyFont="0" applyFill="0" applyBorder="0" applyAlignment="0" applyProtection="0"/>
    <xf numFmtId="49" fontId="25" fillId="0" borderId="0" applyProtection="0">
      <alignment horizontal="left"/>
    </xf>
    <xf numFmtId="0" fontId="23" fillId="0" borderId="0">
      <alignment/>
      <protection locked="0"/>
    </xf>
    <xf numFmtId="0" fontId="62" fillId="10" borderId="1" applyNumberFormat="0" applyAlignment="0" applyProtection="0"/>
    <xf numFmtId="0" fontId="56" fillId="11" borderId="7" applyNumberFormat="0" applyAlignment="0" applyProtection="0"/>
    <xf numFmtId="0" fontId="33" fillId="12" borderId="0" applyNumberFormat="0" applyBorder="0" applyAlignment="0" applyProtection="0"/>
    <xf numFmtId="0" fontId="23" fillId="0" borderId="0">
      <alignment/>
      <protection locked="0"/>
    </xf>
    <xf numFmtId="0" fontId="0" fillId="3" borderId="0" applyNumberFormat="0" applyBorder="0" applyAlignment="0" applyProtection="0"/>
    <xf numFmtId="0" fontId="59" fillId="0" borderId="8" applyNumberFormat="0" applyFill="0" applyAlignment="0" applyProtection="0"/>
    <xf numFmtId="0" fontId="24" fillId="0" borderId="9" applyNumberFormat="0" applyFill="0" applyAlignment="0" applyProtection="0"/>
    <xf numFmtId="0" fontId="54" fillId="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43" fillId="0" borderId="0" applyNumberFormat="0" applyFont="0" applyFill="0" applyBorder="0" applyAlignment="0" applyProtection="0"/>
    <xf numFmtId="0" fontId="23" fillId="0" borderId="0">
      <alignment/>
      <protection/>
    </xf>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33" fillId="20" borderId="0" applyNumberFormat="0" applyBorder="0" applyAlignment="0" applyProtection="0"/>
    <xf numFmtId="0" fontId="0" fillId="17" borderId="0" applyNumberFormat="0" applyBorder="0" applyAlignment="0" applyProtection="0"/>
    <xf numFmtId="0" fontId="33" fillId="20" borderId="0" applyNumberFormat="0" applyBorder="0" applyAlignment="0" applyProtection="0"/>
    <xf numFmtId="0" fontId="23" fillId="0" borderId="0">
      <alignment/>
      <protection locked="0"/>
    </xf>
    <xf numFmtId="0" fontId="23" fillId="0" borderId="0">
      <alignment/>
      <protection locked="0"/>
    </xf>
    <xf numFmtId="0" fontId="33" fillId="21" borderId="0" applyNumberFormat="0" applyBorder="0" applyAlignment="0" applyProtection="0"/>
    <xf numFmtId="0" fontId="26" fillId="0" borderId="0">
      <alignment/>
      <protection/>
    </xf>
    <xf numFmtId="43" fontId="26" fillId="0" borderId="0" applyFont="0" applyFill="0" applyBorder="0" applyAlignment="0" applyProtection="0"/>
    <xf numFmtId="0" fontId="0" fillId="22" borderId="0" applyNumberFormat="0" applyBorder="0" applyAlignment="0" applyProtection="0"/>
    <xf numFmtId="0" fontId="33" fillId="23" borderId="0" applyNumberFormat="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6"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186" fontId="25" fillId="0" borderId="0" applyFill="0" applyBorder="0" applyProtection="0">
      <alignment horizontal="right"/>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24" borderId="10">
      <alignment/>
      <protection/>
    </xf>
    <xf numFmtId="0" fontId="23" fillId="0" borderId="0">
      <alignment/>
      <protection/>
    </xf>
    <xf numFmtId="0" fontId="23" fillId="0" borderId="0">
      <alignment/>
      <protection/>
    </xf>
    <xf numFmtId="0" fontId="40" fillId="2" borderId="0" applyNumberFormat="0" applyBorder="0" applyAlignment="0" applyProtection="0"/>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91" fontId="25" fillId="0" borderId="0" applyFill="0" applyBorder="0" applyProtection="0">
      <alignment horizontal="right"/>
    </xf>
    <xf numFmtId="181" fontId="25" fillId="0" borderId="0" applyFill="0" applyBorder="0" applyProtection="0">
      <alignment horizontal="right"/>
    </xf>
    <xf numFmtId="185" fontId="47" fillId="0" borderId="0" applyFill="0" applyBorder="0" applyProtection="0">
      <alignment horizontal="center"/>
    </xf>
    <xf numFmtId="187" fontId="47" fillId="0" borderId="0" applyFill="0" applyBorder="0" applyProtection="0">
      <alignment horizontal="center"/>
    </xf>
    <xf numFmtId="178" fontId="25" fillId="0" borderId="0" applyFill="0" applyBorder="0" applyProtection="0">
      <alignment horizontal="right"/>
    </xf>
    <xf numFmtId="14" fontId="52" fillId="0" borderId="0">
      <alignment horizontal="center" wrapText="1"/>
      <protection locked="0"/>
    </xf>
    <xf numFmtId="0" fontId="39" fillId="0" borderId="0">
      <alignment/>
      <protection/>
    </xf>
    <xf numFmtId="183" fontId="35" fillId="0" borderId="0" applyFill="0" applyBorder="0" applyProtection="0">
      <alignment horizontal="right"/>
    </xf>
    <xf numFmtId="194" fontId="25" fillId="0" borderId="0" applyFill="0" applyBorder="0" applyProtection="0">
      <alignment horizontal="right"/>
    </xf>
    <xf numFmtId="192" fontId="25" fillId="0" borderId="0" applyFill="0" applyBorder="0" applyProtection="0">
      <alignment horizontal="right"/>
    </xf>
    <xf numFmtId="193" fontId="26" fillId="0" borderId="0" applyFill="0" applyBorder="0" applyAlignment="0">
      <protection/>
    </xf>
    <xf numFmtId="0" fontId="53" fillId="0" borderId="0">
      <alignment/>
      <protection/>
    </xf>
    <xf numFmtId="177" fontId="23" fillId="0" borderId="0">
      <alignment/>
      <protection/>
    </xf>
    <xf numFmtId="0" fontId="24" fillId="0" borderId="0" applyNumberFormat="0" applyFill="0" applyBorder="0" applyAlignment="0" applyProtection="0"/>
    <xf numFmtId="180" fontId="28" fillId="0" borderId="0" applyFont="0" applyFill="0" applyBorder="0" applyAlignment="0" applyProtection="0"/>
    <xf numFmtId="0" fontId="24" fillId="0" borderId="0" applyNumberFormat="0" applyFill="0" applyBorder="0" applyAlignment="0" applyProtection="0"/>
    <xf numFmtId="0" fontId="26" fillId="0" borderId="0" applyFont="0" applyFill="0">
      <alignment horizontal="fill"/>
      <protection/>
    </xf>
    <xf numFmtId="0" fontId="28" fillId="0" borderId="0">
      <alignment/>
      <protection/>
    </xf>
    <xf numFmtId="0" fontId="49" fillId="0" borderId="0" applyNumberFormat="0" applyFill="0" applyBorder="0" applyAlignment="0" applyProtection="0"/>
    <xf numFmtId="0" fontId="0" fillId="0" borderId="0" applyNumberFormat="0" applyFill="0" applyBorder="0" applyAlignment="0" applyProtection="0"/>
    <xf numFmtId="182" fontId="28" fillId="0" borderId="0" applyFont="0" applyFill="0" applyBorder="0" applyAlignment="0" applyProtection="0"/>
    <xf numFmtId="0" fontId="0" fillId="0" borderId="0" applyNumberFormat="0" applyFill="0" applyBorder="0" applyAlignment="0" applyProtection="0"/>
    <xf numFmtId="0" fontId="60" fillId="0" borderId="0" applyFill="0" applyBorder="0">
      <alignment horizontal="right"/>
      <protection/>
    </xf>
    <xf numFmtId="0" fontId="26" fillId="0" borderId="0" applyFill="0" applyBorder="0">
      <alignment horizontal="right"/>
      <protection/>
    </xf>
    <xf numFmtId="0" fontId="42" fillId="0" borderId="11">
      <alignment/>
      <protection/>
    </xf>
    <xf numFmtId="0" fontId="46" fillId="0" borderId="12">
      <alignment horizontal="center"/>
      <protection/>
    </xf>
    <xf numFmtId="38" fontId="27" fillId="10" borderId="0" applyNumberFormat="0" applyBorder="0" applyAlignment="0" applyProtection="0"/>
    <xf numFmtId="177" fontId="23" fillId="0" borderId="0">
      <alignment/>
      <protection/>
    </xf>
    <xf numFmtId="177" fontId="23" fillId="0" borderId="0">
      <alignment/>
      <protection/>
    </xf>
    <xf numFmtId="189" fontId="28" fillId="0" borderId="0" applyFont="0" applyFill="0" applyBorder="0" applyAlignment="0" applyProtection="0"/>
    <xf numFmtId="177" fontId="23" fillId="0" borderId="0">
      <alignment/>
      <protection/>
    </xf>
    <xf numFmtId="177" fontId="23" fillId="0" borderId="0">
      <alignment/>
      <protection/>
    </xf>
    <xf numFmtId="177" fontId="23" fillId="0" borderId="0">
      <alignment/>
      <protection/>
    </xf>
    <xf numFmtId="177" fontId="23" fillId="0" borderId="0">
      <alignment/>
      <protection/>
    </xf>
    <xf numFmtId="177" fontId="23" fillId="0" borderId="0">
      <alignment/>
      <protection/>
    </xf>
    <xf numFmtId="41" fontId="23" fillId="0" borderId="0" applyFont="0" applyFill="0" applyBorder="0" applyAlignment="0" applyProtection="0"/>
    <xf numFmtId="190" fontId="25" fillId="0" borderId="0" applyFont="0" applyFill="0" applyBorder="0" applyAlignment="0" applyProtection="0"/>
    <xf numFmtId="179" fontId="25" fillId="0" borderId="0">
      <alignment/>
      <protection/>
    </xf>
    <xf numFmtId="0" fontId="45" fillId="0" borderId="0" applyNumberFormat="0" applyAlignment="0">
      <protection/>
    </xf>
    <xf numFmtId="0" fontId="38" fillId="0" borderId="0" applyNumberFormat="0" applyAlignment="0">
      <protection/>
    </xf>
    <xf numFmtId="176" fontId="22" fillId="0" borderId="0" applyFont="0" applyFill="0" applyBorder="0" applyAlignment="0" applyProtection="0"/>
    <xf numFmtId="188" fontId="28" fillId="0" borderId="0" applyFont="0" applyFill="0" applyBorder="0" applyAlignment="0" applyProtection="0"/>
    <xf numFmtId="195" fontId="22" fillId="0" borderId="0" applyFont="0" applyFill="0" applyBorder="0" applyAlignment="0" applyProtection="0"/>
    <xf numFmtId="15" fontId="43" fillId="0" borderId="0">
      <alignment/>
      <protection/>
    </xf>
    <xf numFmtId="196" fontId="25" fillId="0" borderId="0" applyFont="0" applyFill="0" applyBorder="0" applyAlignment="0" applyProtection="0"/>
    <xf numFmtId="0" fontId="23" fillId="0" borderId="0">
      <alignment/>
      <protection locked="0"/>
    </xf>
    <xf numFmtId="39" fontId="28" fillId="0" borderId="0">
      <alignment/>
      <protection/>
    </xf>
    <xf numFmtId="197" fontId="63" fillId="0" borderId="0">
      <alignment horizontal="right"/>
      <protection/>
    </xf>
    <xf numFmtId="0" fontId="23" fillId="0" borderId="0">
      <alignment/>
      <protection/>
    </xf>
    <xf numFmtId="0" fontId="64" fillId="0" borderId="0">
      <alignment horizontal="left"/>
      <protection/>
    </xf>
    <xf numFmtId="43" fontId="25" fillId="0" borderId="0" applyFont="0" applyFill="0" applyBorder="0" applyAlignment="0" applyProtection="0"/>
    <xf numFmtId="0" fontId="66" fillId="0" borderId="13" applyNumberFormat="0" applyAlignment="0" applyProtection="0"/>
    <xf numFmtId="0" fontId="66" fillId="0" borderId="14">
      <alignment horizontal="left" vertical="center"/>
      <protection/>
    </xf>
    <xf numFmtId="10" fontId="27" fillId="25" borderId="10" applyNumberFormat="0" applyBorder="0" applyAlignment="0" applyProtection="0"/>
    <xf numFmtId="200" fontId="28" fillId="26" borderId="0">
      <alignment/>
      <protection/>
    </xf>
    <xf numFmtId="0" fontId="60" fillId="16" borderId="0" applyNumberFormat="0" applyFont="0" applyBorder="0" applyAlignment="0" applyProtection="0"/>
    <xf numFmtId="38" fontId="70" fillId="0" borderId="0">
      <alignment/>
      <protection/>
    </xf>
    <xf numFmtId="38" fontId="71" fillId="0" borderId="0">
      <alignment/>
      <protection/>
    </xf>
    <xf numFmtId="38" fontId="73" fillId="0" borderId="0">
      <alignment/>
      <protection/>
    </xf>
    <xf numFmtId="38" fontId="60" fillId="0" borderId="0">
      <alignment/>
      <protection/>
    </xf>
    <xf numFmtId="0" fontId="63" fillId="0" borderId="0">
      <alignment/>
      <protection/>
    </xf>
    <xf numFmtId="0" fontId="63" fillId="0" borderId="0">
      <alignment/>
      <protection/>
    </xf>
    <xf numFmtId="200" fontId="28" fillId="27" borderId="0">
      <alignment/>
      <protection/>
    </xf>
    <xf numFmtId="198" fontId="28" fillId="0" borderId="0" applyFont="0" applyFill="0" applyBorder="0" applyAlignment="0" applyProtection="0"/>
    <xf numFmtId="0" fontId="25" fillId="0" borderId="0">
      <alignment/>
      <protection/>
    </xf>
    <xf numFmtId="37" fontId="68" fillId="0" borderId="0">
      <alignment/>
      <protection/>
    </xf>
    <xf numFmtId="0" fontId="25" fillId="0" borderId="0">
      <alignment/>
      <protection/>
    </xf>
    <xf numFmtId="190" fontId="23" fillId="0" borderId="0" applyFont="0" applyFill="0" applyBorder="0" applyAlignment="0" applyProtection="0"/>
    <xf numFmtId="202" fontId="23" fillId="0" borderId="0" applyFont="0" applyFill="0" applyBorder="0" applyAlignment="0" applyProtection="0"/>
    <xf numFmtId="10" fontId="23" fillId="0" borderId="0" applyFont="0" applyFill="0" applyBorder="0" applyAlignment="0" applyProtection="0"/>
    <xf numFmtId="9" fontId="25" fillId="0" borderId="0" applyFont="0" applyFill="0" applyBorder="0" applyAlignment="0" applyProtection="0"/>
    <xf numFmtId="0" fontId="27" fillId="10" borderId="10">
      <alignment/>
      <protection/>
    </xf>
    <xf numFmtId="203" fontId="75" fillId="0" borderId="0">
      <alignment/>
      <protection/>
    </xf>
    <xf numFmtId="204" fontId="28" fillId="0" borderId="0" applyNumberFormat="0" applyFill="0" applyBorder="0" applyAlignment="0" applyProtection="0"/>
    <xf numFmtId="0" fontId="24" fillId="0" borderId="0" applyNumberFormat="0" applyFill="0" applyBorder="0" applyAlignment="0" applyProtection="0"/>
    <xf numFmtId="0" fontId="77" fillId="28" borderId="0" applyNumberFormat="0">
      <alignment/>
      <protection/>
    </xf>
    <xf numFmtId="0" fontId="24"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0" borderId="10">
      <alignment horizontal="center"/>
      <protection/>
    </xf>
    <xf numFmtId="0" fontId="69" fillId="0" borderId="0">
      <alignment horizontal="center" vertical="center"/>
      <protection/>
    </xf>
    <xf numFmtId="0" fontId="72" fillId="0" borderId="0" applyNumberFormat="0" applyFill="0">
      <alignment horizontal="left" vertical="center"/>
      <protection/>
    </xf>
    <xf numFmtId="0" fontId="42" fillId="0" borderId="0">
      <alignment/>
      <protection/>
    </xf>
    <xf numFmtId="40" fontId="74" fillId="0" borderId="0" applyBorder="0">
      <alignment horizontal="right"/>
      <protection/>
    </xf>
    <xf numFmtId="0" fontId="32" fillId="5" borderId="0" applyNumberFormat="0" applyBorder="0" applyAlignment="0" applyProtection="0"/>
    <xf numFmtId="0" fontId="76" fillId="5" borderId="0" applyNumberFormat="0" applyBorder="0" applyAlignment="0" applyProtection="0"/>
    <xf numFmtId="0" fontId="65" fillId="0" borderId="0" applyNumberFormat="0" applyFill="0" applyBorder="0" applyAlignment="0" applyProtection="0"/>
    <xf numFmtId="0" fontId="1" fillId="0" borderId="0" applyFill="0" applyBorder="0" applyAlignment="0">
      <protection/>
    </xf>
    <xf numFmtId="0" fontId="54" fillId="2" borderId="0" applyNumberFormat="0" applyBorder="0" applyAlignment="0" applyProtection="0"/>
    <xf numFmtId="199" fontId="28" fillId="0" borderId="0" applyFont="0" applyFill="0" applyBorder="0" applyAlignment="0" applyProtection="0"/>
    <xf numFmtId="201" fontId="28" fillId="0" borderId="0" applyFont="0" applyFill="0" applyBorder="0" applyAlignment="0" applyProtection="0"/>
    <xf numFmtId="0" fontId="25" fillId="0" borderId="0">
      <alignment/>
      <protection/>
    </xf>
    <xf numFmtId="41" fontId="25" fillId="0" borderId="0" applyFont="0" applyFill="0" applyBorder="0" applyAlignment="0" applyProtection="0"/>
    <xf numFmtId="41" fontId="26" fillId="0" borderId="0" applyFont="0" applyFill="0" applyBorder="0" applyAlignment="0" applyProtection="0"/>
    <xf numFmtId="190" fontId="23" fillId="0" borderId="10" applyNumberFormat="0">
      <alignment/>
      <protection/>
    </xf>
    <xf numFmtId="38"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67" fillId="0" borderId="0">
      <alignment/>
      <protection/>
    </xf>
  </cellStyleXfs>
  <cellXfs count="81">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0" borderId="0" xfId="0" applyFill="1" applyAlignment="1">
      <alignment horizontal="center"/>
    </xf>
    <xf numFmtId="0" fontId="14"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0" fillId="25" borderId="0" xfId="0" applyFill="1" applyAlignment="1">
      <alignment horizontal="center"/>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2" fillId="0" borderId="10" xfId="0" applyFont="1" applyBorder="1" applyAlignment="1">
      <alignment horizontal="center" vertical="center" wrapText="1"/>
    </xf>
    <xf numFmtId="205" fontId="15" fillId="0" borderId="10" xfId="0" applyNumberFormat="1" applyFont="1" applyFill="1" applyBorder="1" applyAlignment="1">
      <alignment horizontal="center" vertical="center" wrapText="1"/>
    </xf>
    <xf numFmtId="205" fontId="12" fillId="0" borderId="10" xfId="0" applyNumberFormat="1"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6" fillId="0" borderId="10" xfId="0" applyFont="1" applyFill="1" applyBorder="1" applyAlignment="1">
      <alignment horizontal="center"/>
    </xf>
    <xf numFmtId="0" fontId="12" fillId="0" borderId="10" xfId="0" applyFont="1" applyFill="1" applyBorder="1" applyAlignment="1">
      <alignment horizontal="center" vertical="center" wrapText="1"/>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6" fillId="0" borderId="0" xfId="0" applyFont="1" applyAlignment="1">
      <alignment horizontal="center"/>
    </xf>
    <xf numFmtId="0" fontId="19" fillId="0" borderId="17" xfId="0" applyFont="1" applyBorder="1" applyAlignment="1">
      <alignment horizontal="left" wrapText="1"/>
    </xf>
    <xf numFmtId="0" fontId="19"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0"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78" fillId="0" borderId="10" xfId="0" applyNumberFormat="1" applyFont="1" applyBorder="1" applyAlignment="1">
      <alignment horizontal="center" vertical="center" wrapText="1"/>
    </xf>
    <xf numFmtId="206" fontId="12" fillId="0" borderId="10" xfId="0" applyNumberFormat="1" applyFont="1" applyFill="1" applyBorder="1" applyAlignment="1">
      <alignment horizontal="center" vertical="center" wrapText="1"/>
    </xf>
    <xf numFmtId="205" fontId="78" fillId="0" borderId="10" xfId="0" applyNumberFormat="1" applyFont="1" applyFill="1" applyBorder="1" applyAlignment="1">
      <alignment horizontal="center" vertical="center" wrapText="1"/>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205" fontId="79" fillId="0" borderId="10" xfId="0" applyNumberFormat="1" applyFont="1" applyBorder="1" applyAlignment="1">
      <alignment horizontal="center" vertical="center" wrapText="1"/>
    </xf>
    <xf numFmtId="0" fontId="0" fillId="25" borderId="0" xfId="0" applyFill="1" applyBorder="1" applyAlignment="1">
      <alignment/>
    </xf>
    <xf numFmtId="0" fontId="6"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xf>
    <xf numFmtId="0" fontId="18" fillId="0" borderId="10" xfId="0" applyFont="1" applyFill="1" applyBorder="1" applyAlignment="1">
      <alignment horizontal="center" vertical="center" wrapText="1"/>
    </xf>
    <xf numFmtId="0" fontId="16" fillId="0" borderId="0" xfId="0" applyFont="1" applyFill="1" applyAlignment="1">
      <alignment/>
    </xf>
    <xf numFmtId="0" fontId="18" fillId="0" borderId="10" xfId="0" applyFont="1" applyBorder="1" applyAlignment="1">
      <alignment horizontal="center" vertical="center" wrapText="1"/>
    </xf>
  </cellXfs>
  <cellStyles count="198">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Level_1" xfId="126"/>
    <cellStyle name="Lines Fill" xfId="127"/>
    <cellStyle name="常规 2" xfId="128"/>
    <cellStyle name="ColLevel_2" xfId="129"/>
    <cellStyle name="ColLevel_3" xfId="130"/>
    <cellStyle name="Monétaire [0]_!!!GO" xfId="131"/>
    <cellStyle name="ColLevel_4" xfId="132"/>
    <cellStyle name="Column Headings" xfId="133"/>
    <cellStyle name="Column$Headings" xfId="134"/>
    <cellStyle name="Model" xfId="135"/>
    <cellStyle name="Column_Title" xfId="136"/>
    <cellStyle name="Grey" xfId="137"/>
    <cellStyle name="Comma  - Style1" xfId="138"/>
    <cellStyle name="Comma  - Style2" xfId="139"/>
    <cellStyle name="Milliers_!!!GO" xfId="140"/>
    <cellStyle name="Comma  - Style4" xfId="141"/>
    <cellStyle name="Comma  - Style5" xfId="142"/>
    <cellStyle name="Comma  - Style6" xfId="143"/>
    <cellStyle name="Comma  - Style7" xfId="144"/>
    <cellStyle name="Comma  - Style8" xfId="145"/>
    <cellStyle name="Comma [0]_laroux" xfId="146"/>
    <cellStyle name="Comma_02(2003.12.31 PBC package.040304)" xfId="147"/>
    <cellStyle name="comma-d" xfId="148"/>
    <cellStyle name="Copied" xfId="149"/>
    <cellStyle name="COST1" xfId="150"/>
    <cellStyle name="Currency [0]_353HHC" xfId="151"/>
    <cellStyle name="Monétaire_!!!GO" xfId="152"/>
    <cellStyle name="Currency_353HHC" xfId="153"/>
    <cellStyle name="Date" xfId="154"/>
    <cellStyle name="Euro" xfId="155"/>
    <cellStyle name="e鯪9Y_x000B_" xfId="156"/>
    <cellStyle name="Normal - Style1" xfId="157"/>
    <cellStyle name="Format Number Column" xfId="158"/>
    <cellStyle name="gcd" xfId="159"/>
    <cellStyle name="HEADER" xfId="160"/>
    <cellStyle name="千分位_ 白土" xfId="161"/>
    <cellStyle name="Header1" xfId="162"/>
    <cellStyle name="Header2" xfId="163"/>
    <cellStyle name="Input [yellow]" xfId="164"/>
    <cellStyle name="Input Cells" xfId="165"/>
    <cellStyle name="InputArea" xfId="166"/>
    <cellStyle name="KPMG Heading 1" xfId="167"/>
    <cellStyle name="KPMG Heading 2" xfId="168"/>
    <cellStyle name="KPMG Heading 3" xfId="169"/>
    <cellStyle name="KPMG Heading 4" xfId="170"/>
    <cellStyle name="KPMG Normal" xfId="171"/>
    <cellStyle name="KPMG Normal Text" xfId="172"/>
    <cellStyle name="Linked Cells" xfId="173"/>
    <cellStyle name="Milliers [0]_!!!GO" xfId="174"/>
    <cellStyle name="New Times Roman" xfId="175"/>
    <cellStyle name="no dec" xfId="176"/>
    <cellStyle name="Normal_0105第二套审计报表定稿" xfId="177"/>
    <cellStyle name="Œ…‹æØ‚è [0.00]_Region Orders (2)" xfId="178"/>
    <cellStyle name="Œ…‹æØ‚è_Region Orders (2)" xfId="179"/>
    <cellStyle name="Percent [2]" xfId="180"/>
    <cellStyle name="Percent_PICC package Sept2002 (V120021005)1" xfId="181"/>
    <cellStyle name="Prefilled" xfId="182"/>
    <cellStyle name="pricing" xfId="183"/>
    <cellStyle name="RevList" xfId="184"/>
    <cellStyle name="RowLevel_0" xfId="185"/>
    <cellStyle name="Sheet Head" xfId="186"/>
    <cellStyle name="RowLevel_1" xfId="187"/>
    <cellStyle name="RowLevel_2" xfId="188"/>
    <cellStyle name="RowLevel_3" xfId="189"/>
    <cellStyle name="RowLevel_4" xfId="190"/>
    <cellStyle name="style" xfId="191"/>
    <cellStyle name="style1" xfId="192"/>
    <cellStyle name="style2" xfId="193"/>
    <cellStyle name="subhead" xfId="194"/>
    <cellStyle name="Subtotal" xfId="195"/>
    <cellStyle name="差_Book1" xfId="196"/>
    <cellStyle name="差_Book1_1" xfId="197"/>
    <cellStyle name="分级显示行_1_4附件二凯旋评估表" xfId="198"/>
    <cellStyle name="公司标准表" xfId="199"/>
    <cellStyle name="好_Book1" xfId="200"/>
    <cellStyle name="霓付_97MBO" xfId="201"/>
    <cellStyle name="烹拳_97MBO" xfId="202"/>
    <cellStyle name="普通_ 白土" xfId="203"/>
    <cellStyle name="千分位[0]_ 白土" xfId="204"/>
    <cellStyle name="千位[0]_ 应交税金审定表" xfId="205"/>
    <cellStyle name="资产" xfId="206"/>
    <cellStyle name="콤마 [0]_BOILER-CO1" xfId="207"/>
    <cellStyle name="콤마_BOILER-CO1" xfId="208"/>
    <cellStyle name="통화 [0]_BOILER-CO1" xfId="209"/>
    <cellStyle name="통화_BOILER-CO1" xfId="210"/>
    <cellStyle name="표준_0N-HANDLING "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FZ54"/>
  <sheetViews>
    <sheetView showZeros="0" tabSelected="1" workbookViewId="0" topLeftCell="Q1">
      <pane ySplit="9" topLeftCell="A10" activePane="bottomLeft" state="frozen"/>
      <selection pane="bottomLeft" activeCell="AL12" sqref="AL12"/>
    </sheetView>
  </sheetViews>
  <sheetFormatPr defaultColWidth="9.140625" defaultRowHeight="12"/>
  <cols>
    <col min="1" max="1" width="6.140625" style="37" customWidth="1"/>
    <col min="2" max="2" width="31.8515625" style="4" customWidth="1"/>
    <col min="3" max="3" width="7.8515625" style="3" customWidth="1"/>
    <col min="4" max="4" width="11.140625" style="3" customWidth="1"/>
    <col min="5" max="5" width="8.8515625" style="3" customWidth="1"/>
    <col min="6" max="6" width="7.57421875" style="3" customWidth="1"/>
    <col min="7" max="7" width="6.421875" style="3" customWidth="1"/>
    <col min="8" max="8" width="3.57421875" style="3" customWidth="1"/>
    <col min="9" max="9" width="7.8515625" style="3" customWidth="1"/>
    <col min="10" max="10" width="8.28125" style="3" customWidth="1"/>
    <col min="11" max="11" width="9.00390625" style="3" customWidth="1"/>
    <col min="12" max="12" width="9.28125" style="3" customWidth="1"/>
    <col min="13" max="13" width="8.140625" style="3" customWidth="1"/>
    <col min="14" max="14" width="7.8515625" style="3" customWidth="1"/>
    <col min="15" max="15" width="8.7109375" style="38" customWidth="1"/>
    <col min="16" max="16" width="7.00390625" style="38" customWidth="1"/>
    <col min="17" max="17" width="6.140625" style="38" customWidth="1"/>
    <col min="18" max="18" width="7.00390625" style="38" customWidth="1"/>
    <col min="19" max="19" width="8.140625" style="38" customWidth="1"/>
    <col min="20" max="20" width="7.00390625" style="38" customWidth="1"/>
    <col min="21" max="22" width="10.421875" style="3" customWidth="1"/>
    <col min="23" max="24" width="6.8515625" style="3" customWidth="1"/>
    <col min="25" max="25" width="9.00390625" style="3" customWidth="1"/>
    <col min="26" max="26" width="9.28125" style="3" customWidth="1"/>
    <col min="27" max="27" width="6.8515625" style="3" customWidth="1"/>
    <col min="28" max="28" width="7.140625" style="3" customWidth="1"/>
    <col min="29" max="29" width="6.8515625" style="3" customWidth="1"/>
    <col min="30" max="30" width="10.00390625" style="3" customWidth="1"/>
    <col min="31" max="31" width="8.421875" style="3" customWidth="1"/>
    <col min="32" max="32" width="7.28125" style="3" customWidth="1"/>
    <col min="33" max="33" width="8.00390625" style="3" customWidth="1"/>
    <col min="34" max="34" width="9.00390625" style="3" customWidth="1"/>
    <col min="35" max="35" width="8.140625" style="3" customWidth="1"/>
    <col min="36" max="36" width="7.7109375" style="3" customWidth="1"/>
    <col min="37" max="37" width="7.421875" style="3" customWidth="1"/>
    <col min="38" max="38" width="9.57421875" style="3" customWidth="1"/>
    <col min="39" max="39" width="9.140625" style="3" customWidth="1"/>
    <col min="40" max="40" width="8.140625" style="3" customWidth="1"/>
    <col min="41" max="41" width="8.00390625" style="3" customWidth="1"/>
    <col min="42" max="42" width="10.28125" style="3" customWidth="1"/>
    <col min="43" max="44" width="8.57421875" style="3" customWidth="1"/>
    <col min="45" max="45" width="7.00390625" style="3" customWidth="1"/>
    <col min="46" max="46" width="8.00390625" style="3" customWidth="1"/>
    <col min="47" max="47" width="6.140625" style="3" customWidth="1"/>
    <col min="48" max="48" width="6.7109375" style="3" customWidth="1"/>
    <col min="49" max="49" width="7.28125" style="3" customWidth="1"/>
    <col min="50" max="50" width="6.7109375" style="3" customWidth="1"/>
    <col min="51" max="51" width="7.28125" style="3" customWidth="1"/>
    <col min="52" max="52" width="7.140625" style="3" customWidth="1"/>
    <col min="53" max="53" width="7.57421875" style="3" customWidth="1"/>
    <col min="54" max="54" width="7.8515625" style="3" customWidth="1"/>
    <col min="55" max="55" width="3.140625" style="3" customWidth="1"/>
    <col min="56" max="56" width="8.421875" style="3" customWidth="1"/>
    <col min="57" max="16384" width="9.140625" style="3" customWidth="1"/>
  </cols>
  <sheetData>
    <row r="1" spans="1:46" s="36" customFormat="1" ht="12" customHeight="1">
      <c r="A1" s="39"/>
      <c r="B1" s="40" t="s">
        <v>0</v>
      </c>
      <c r="C1" s="41"/>
      <c r="D1" s="41"/>
      <c r="E1" s="41"/>
      <c r="F1" s="41"/>
      <c r="G1" s="41"/>
      <c r="H1" s="41"/>
      <c r="I1" s="41"/>
      <c r="J1" s="41"/>
      <c r="K1" s="41"/>
      <c r="L1" s="41"/>
      <c r="M1" s="41"/>
      <c r="N1" s="41"/>
      <c r="O1" s="62"/>
      <c r="P1" s="62"/>
      <c r="Q1" s="62"/>
      <c r="R1" s="62"/>
      <c r="S1" s="62"/>
      <c r="T1" s="62"/>
      <c r="W1" s="41"/>
      <c r="X1" s="41"/>
      <c r="Y1" s="41"/>
      <c r="Z1" s="41"/>
      <c r="AS1" s="41"/>
      <c r="AT1" s="41"/>
    </row>
    <row r="2" spans="1:56" s="1" customFormat="1" ht="20.25" customHeight="1">
      <c r="A2" s="42"/>
      <c r="B2" s="43"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3"/>
      <c r="BD2" s="74"/>
    </row>
    <row r="3" spans="1:56" s="1" customFormat="1" ht="1.5" customHeight="1">
      <c r="A3" s="42"/>
      <c r="B3" s="43"/>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3"/>
      <c r="BD3" s="74"/>
    </row>
    <row r="4" spans="1:56" s="1" customFormat="1" ht="12" customHeight="1" hidden="1">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74"/>
    </row>
    <row r="5" spans="1:55" s="2" customFormat="1" ht="17.25" customHeight="1">
      <c r="A5" s="9" t="s">
        <v>2</v>
      </c>
      <c r="B5" s="44" t="s">
        <v>3</v>
      </c>
      <c r="C5" s="44" t="s">
        <v>4</v>
      </c>
      <c r="D5" s="44"/>
      <c r="E5" s="44"/>
      <c r="F5" s="44"/>
      <c r="G5" s="44"/>
      <c r="H5" s="44"/>
      <c r="I5" s="44"/>
      <c r="J5" s="44"/>
      <c r="K5" s="44"/>
      <c r="L5" s="44"/>
      <c r="M5" s="44"/>
      <c r="N5" s="44"/>
      <c r="O5" s="63" t="s">
        <v>5</v>
      </c>
      <c r="P5" s="63"/>
      <c r="Q5" s="63"/>
      <c r="R5" s="63"/>
      <c r="S5" s="63"/>
      <c r="T5" s="63"/>
      <c r="U5" s="64" t="s">
        <v>6</v>
      </c>
      <c r="V5" s="65"/>
      <c r="W5" s="65"/>
      <c r="X5" s="65"/>
      <c r="Y5" s="65"/>
      <c r="Z5" s="65"/>
      <c r="AA5" s="65"/>
      <c r="AB5" s="65"/>
      <c r="AC5" s="65"/>
      <c r="AD5" s="65"/>
      <c r="AE5" s="65"/>
      <c r="AF5" s="65"/>
      <c r="AG5" s="65"/>
      <c r="AH5" s="65"/>
      <c r="AI5" s="65"/>
      <c r="AJ5" s="65"/>
      <c r="AK5" s="65"/>
      <c r="AL5" s="65"/>
      <c r="AM5" s="65"/>
      <c r="AN5" s="65"/>
      <c r="AO5" s="65"/>
      <c r="AP5" s="71"/>
      <c r="AQ5" s="44" t="s">
        <v>7</v>
      </c>
      <c r="AR5" s="44"/>
      <c r="AS5" s="44"/>
      <c r="AT5" s="44"/>
      <c r="AU5" s="44"/>
      <c r="AV5" s="44"/>
      <c r="AW5" s="44"/>
      <c r="AX5" s="44"/>
      <c r="AY5" s="44"/>
      <c r="AZ5" s="44"/>
      <c r="BA5" s="44"/>
      <c r="BB5" s="44"/>
      <c r="BC5" s="75" t="s">
        <v>8</v>
      </c>
    </row>
    <row r="6" spans="1:55" s="2" customFormat="1" ht="15" customHeight="1">
      <c r="A6" s="9"/>
      <c r="B6" s="44"/>
      <c r="C6" s="44"/>
      <c r="D6" s="44"/>
      <c r="E6" s="44"/>
      <c r="F6" s="44"/>
      <c r="G6" s="44"/>
      <c r="H6" s="44"/>
      <c r="I6" s="44"/>
      <c r="J6" s="44"/>
      <c r="K6" s="44"/>
      <c r="L6" s="44"/>
      <c r="M6" s="44"/>
      <c r="N6" s="44"/>
      <c r="O6" s="63"/>
      <c r="P6" s="63"/>
      <c r="Q6" s="63"/>
      <c r="R6" s="63"/>
      <c r="S6" s="63"/>
      <c r="T6" s="63"/>
      <c r="U6" s="66"/>
      <c r="V6" s="67"/>
      <c r="W6" s="67"/>
      <c r="X6" s="67"/>
      <c r="Y6" s="67"/>
      <c r="Z6" s="67"/>
      <c r="AA6" s="67"/>
      <c r="AB6" s="67"/>
      <c r="AC6" s="67"/>
      <c r="AD6" s="67"/>
      <c r="AE6" s="67"/>
      <c r="AF6" s="67"/>
      <c r="AG6" s="67"/>
      <c r="AH6" s="67"/>
      <c r="AI6" s="67"/>
      <c r="AJ6" s="67"/>
      <c r="AK6" s="67"/>
      <c r="AL6" s="67"/>
      <c r="AM6" s="67"/>
      <c r="AN6" s="67"/>
      <c r="AO6" s="67"/>
      <c r="AP6" s="72"/>
      <c r="AQ6" s="44"/>
      <c r="AR6" s="44"/>
      <c r="AS6" s="44"/>
      <c r="AT6" s="44"/>
      <c r="AU6" s="44"/>
      <c r="AV6" s="44"/>
      <c r="AW6" s="44"/>
      <c r="AX6" s="44"/>
      <c r="AY6" s="44"/>
      <c r="AZ6" s="44"/>
      <c r="BA6" s="44"/>
      <c r="BB6" s="44"/>
      <c r="BC6" s="75"/>
    </row>
    <row r="7" spans="1:55" s="2" customFormat="1" ht="18" customHeight="1">
      <c r="A7" s="9"/>
      <c r="B7" s="44"/>
      <c r="C7" s="44" t="s">
        <v>9</v>
      </c>
      <c r="D7" s="10" t="s">
        <v>10</v>
      </c>
      <c r="E7" s="45" t="s">
        <v>11</v>
      </c>
      <c r="F7" s="10" t="s">
        <v>10</v>
      </c>
      <c r="G7" s="44" t="s">
        <v>12</v>
      </c>
      <c r="H7" s="10" t="s">
        <v>10</v>
      </c>
      <c r="I7" s="44" t="s">
        <v>13</v>
      </c>
      <c r="J7" s="10" t="s">
        <v>10</v>
      </c>
      <c r="K7" s="44" t="s">
        <v>14</v>
      </c>
      <c r="L7" s="10" t="s">
        <v>10</v>
      </c>
      <c r="M7" s="44" t="s">
        <v>15</v>
      </c>
      <c r="N7" s="10" t="s">
        <v>10</v>
      </c>
      <c r="O7" s="63" t="s">
        <v>9</v>
      </c>
      <c r="P7" s="63" t="s">
        <v>11</v>
      </c>
      <c r="Q7" s="63" t="s">
        <v>12</v>
      </c>
      <c r="R7" s="63" t="s">
        <v>13</v>
      </c>
      <c r="S7" s="63" t="s">
        <v>14</v>
      </c>
      <c r="T7" s="63" t="s">
        <v>15</v>
      </c>
      <c r="U7" s="44" t="s">
        <v>9</v>
      </c>
      <c r="V7" s="10" t="s">
        <v>10</v>
      </c>
      <c r="W7" s="45" t="s">
        <v>11</v>
      </c>
      <c r="X7" s="10" t="s">
        <v>10</v>
      </c>
      <c r="Y7" s="10" t="s">
        <v>16</v>
      </c>
      <c r="Z7" s="10" t="s">
        <v>17</v>
      </c>
      <c r="AA7" s="44" t="s">
        <v>12</v>
      </c>
      <c r="AB7" s="10" t="s">
        <v>10</v>
      </c>
      <c r="AC7" s="10" t="s">
        <v>16</v>
      </c>
      <c r="AD7" s="10" t="s">
        <v>17</v>
      </c>
      <c r="AE7" s="44" t="s">
        <v>13</v>
      </c>
      <c r="AF7" s="10" t="s">
        <v>10</v>
      </c>
      <c r="AG7" s="10" t="s">
        <v>16</v>
      </c>
      <c r="AH7" s="10" t="s">
        <v>17</v>
      </c>
      <c r="AI7" s="44" t="s">
        <v>14</v>
      </c>
      <c r="AJ7" s="10" t="s">
        <v>10</v>
      </c>
      <c r="AK7" s="10" t="s">
        <v>16</v>
      </c>
      <c r="AL7" s="10" t="s">
        <v>18</v>
      </c>
      <c r="AM7" s="44" t="s">
        <v>15</v>
      </c>
      <c r="AN7" s="10" t="s">
        <v>10</v>
      </c>
      <c r="AO7" s="10" t="s">
        <v>16</v>
      </c>
      <c r="AP7" s="10" t="s">
        <v>17</v>
      </c>
      <c r="AQ7" s="44" t="s">
        <v>9</v>
      </c>
      <c r="AR7" s="10" t="s">
        <v>10</v>
      </c>
      <c r="AS7" s="45" t="s">
        <v>11</v>
      </c>
      <c r="AT7" s="10" t="s">
        <v>10</v>
      </c>
      <c r="AU7" s="44" t="s">
        <v>12</v>
      </c>
      <c r="AV7" s="10" t="s">
        <v>10</v>
      </c>
      <c r="AW7" s="44" t="s">
        <v>13</v>
      </c>
      <c r="AX7" s="10" t="s">
        <v>10</v>
      </c>
      <c r="AY7" s="44" t="s">
        <v>14</v>
      </c>
      <c r="AZ7" s="10" t="s">
        <v>10</v>
      </c>
      <c r="BA7" s="44" t="s">
        <v>15</v>
      </c>
      <c r="BB7" s="10" t="s">
        <v>10</v>
      </c>
      <c r="BC7" s="75"/>
    </row>
    <row r="8" spans="1:55" s="2" customFormat="1" ht="22.5" customHeight="1">
      <c r="A8" s="9"/>
      <c r="B8" s="44"/>
      <c r="C8" s="44"/>
      <c r="D8" s="15"/>
      <c r="E8" s="45"/>
      <c r="F8" s="15"/>
      <c r="G8" s="44"/>
      <c r="H8" s="15"/>
      <c r="I8" s="44"/>
      <c r="J8" s="15"/>
      <c r="K8" s="44"/>
      <c r="L8" s="15"/>
      <c r="M8" s="44"/>
      <c r="N8" s="15"/>
      <c r="O8" s="63"/>
      <c r="P8" s="63"/>
      <c r="Q8" s="63"/>
      <c r="R8" s="63"/>
      <c r="S8" s="63"/>
      <c r="T8" s="63"/>
      <c r="U8" s="44"/>
      <c r="V8" s="15"/>
      <c r="W8" s="45"/>
      <c r="X8" s="15"/>
      <c r="Y8" s="15"/>
      <c r="Z8" s="15"/>
      <c r="AA8" s="44"/>
      <c r="AB8" s="15"/>
      <c r="AC8" s="15"/>
      <c r="AD8" s="15"/>
      <c r="AE8" s="44"/>
      <c r="AF8" s="15"/>
      <c r="AG8" s="15"/>
      <c r="AH8" s="15"/>
      <c r="AI8" s="44"/>
      <c r="AJ8" s="15"/>
      <c r="AK8" s="15"/>
      <c r="AL8" s="15"/>
      <c r="AM8" s="44"/>
      <c r="AN8" s="15"/>
      <c r="AO8" s="15"/>
      <c r="AP8" s="15"/>
      <c r="AQ8" s="44"/>
      <c r="AR8" s="15"/>
      <c r="AS8" s="45"/>
      <c r="AT8" s="15"/>
      <c r="AU8" s="44"/>
      <c r="AV8" s="15"/>
      <c r="AW8" s="44"/>
      <c r="AX8" s="15"/>
      <c r="AY8" s="44"/>
      <c r="AZ8" s="15"/>
      <c r="BA8" s="44"/>
      <c r="BB8" s="15"/>
      <c r="BC8" s="75"/>
    </row>
    <row r="9" spans="1:55" s="2" customFormat="1" ht="104.25" customHeight="1">
      <c r="A9" s="9"/>
      <c r="B9" s="44"/>
      <c r="C9" s="44"/>
      <c r="D9" s="22"/>
      <c r="E9" s="45"/>
      <c r="F9" s="22"/>
      <c r="G9" s="44"/>
      <c r="H9" s="22"/>
      <c r="I9" s="44"/>
      <c r="J9" s="22"/>
      <c r="K9" s="44"/>
      <c r="L9" s="22"/>
      <c r="M9" s="44"/>
      <c r="N9" s="22"/>
      <c r="O9" s="63"/>
      <c r="P9" s="63"/>
      <c r="Q9" s="63"/>
      <c r="R9" s="63"/>
      <c r="S9" s="63"/>
      <c r="T9" s="63"/>
      <c r="U9" s="44"/>
      <c r="V9" s="22"/>
      <c r="W9" s="45"/>
      <c r="X9" s="22"/>
      <c r="Y9" s="22"/>
      <c r="Z9" s="22"/>
      <c r="AA9" s="44"/>
      <c r="AB9" s="22"/>
      <c r="AC9" s="22"/>
      <c r="AD9" s="22"/>
      <c r="AE9" s="44"/>
      <c r="AF9" s="22"/>
      <c r="AG9" s="22"/>
      <c r="AH9" s="22"/>
      <c r="AI9" s="44"/>
      <c r="AJ9" s="22"/>
      <c r="AK9" s="22"/>
      <c r="AL9" s="22"/>
      <c r="AM9" s="44"/>
      <c r="AN9" s="22"/>
      <c r="AO9" s="22"/>
      <c r="AP9" s="22"/>
      <c r="AQ9" s="44"/>
      <c r="AR9" s="22"/>
      <c r="AS9" s="45"/>
      <c r="AT9" s="22"/>
      <c r="AU9" s="44"/>
      <c r="AV9" s="22"/>
      <c r="AW9" s="44"/>
      <c r="AX9" s="22"/>
      <c r="AY9" s="44"/>
      <c r="AZ9" s="22"/>
      <c r="BA9" s="44"/>
      <c r="BB9" s="22"/>
      <c r="BC9" s="75"/>
    </row>
    <row r="10" spans="1:182" s="36" customFormat="1" ht="30" customHeight="1">
      <c r="A10" s="46">
        <v>1</v>
      </c>
      <c r="B10" s="47" t="s">
        <v>19</v>
      </c>
      <c r="C10" s="48">
        <f>E10+G10+I10+K10+M10</f>
        <v>7.7954</v>
      </c>
      <c r="D10" s="49">
        <f>F10+H10+J10+L10+N10</f>
        <v>7.7954</v>
      </c>
      <c r="E10" s="50">
        <v>3.6845</v>
      </c>
      <c r="F10" s="50">
        <v>3.6845</v>
      </c>
      <c r="G10" s="50">
        <v>0</v>
      </c>
      <c r="H10" s="50">
        <v>0</v>
      </c>
      <c r="I10" s="50">
        <v>0</v>
      </c>
      <c r="J10" s="50">
        <v>0</v>
      </c>
      <c r="K10" s="50">
        <v>2.5</v>
      </c>
      <c r="L10" s="50">
        <v>2.5</v>
      </c>
      <c r="M10" s="50">
        <v>1.6109</v>
      </c>
      <c r="N10" s="50">
        <v>1.6109</v>
      </c>
      <c r="O10" s="49">
        <f>P10+Q10+R10+S10+T10</f>
        <v>7.5</v>
      </c>
      <c r="P10" s="50">
        <v>3.5</v>
      </c>
      <c r="Q10" s="50"/>
      <c r="R10" s="50"/>
      <c r="S10" s="50">
        <v>2.5</v>
      </c>
      <c r="T10" s="50">
        <v>1.5</v>
      </c>
      <c r="U10" s="50">
        <f>W10+AI10+AM10</f>
        <v>4.2849</v>
      </c>
      <c r="V10" s="49">
        <f>X10+AB10+AF10+AJ10+AN10</f>
        <v>4.2849</v>
      </c>
      <c r="W10" s="68">
        <v>0.3749</v>
      </c>
      <c r="X10" s="50">
        <f>W10</f>
        <v>0.3749</v>
      </c>
      <c r="Y10" s="68">
        <v>3.68</v>
      </c>
      <c r="Z10" s="69">
        <f>(W10-Y10)/Y10</f>
        <v>-0.8981250000000001</v>
      </c>
      <c r="AA10" s="50"/>
      <c r="AB10" s="50"/>
      <c r="AC10" s="50"/>
      <c r="AD10" s="49" t="e">
        <f>(AA10-AC10)/AC10</f>
        <v>#DIV/0!</v>
      </c>
      <c r="AE10" s="49">
        <f aca="true" t="shared" si="0" ref="AE10:AG10">SUM(AE9:AE9)</f>
        <v>0</v>
      </c>
      <c r="AF10" s="49">
        <f t="shared" si="0"/>
        <v>0</v>
      </c>
      <c r="AG10" s="49">
        <f t="shared" si="0"/>
        <v>0</v>
      </c>
      <c r="AH10" s="49" t="e">
        <f>(AE10-AG10)/AG10</f>
        <v>#DIV/0!</v>
      </c>
      <c r="AI10" s="68">
        <v>2.5</v>
      </c>
      <c r="AJ10" s="70">
        <v>2.5</v>
      </c>
      <c r="AK10" s="68">
        <v>2.5</v>
      </c>
      <c r="AL10" s="49">
        <f>(AI10-AK10)/AK10</f>
        <v>0</v>
      </c>
      <c r="AM10" s="68">
        <v>1.41</v>
      </c>
      <c r="AN10" s="50">
        <f>AM10</f>
        <v>1.41</v>
      </c>
      <c r="AO10" s="73">
        <v>1.61</v>
      </c>
      <c r="AP10" s="69">
        <f>(AM10-AO10)/AO10</f>
        <v>-0.12422360248447216</v>
      </c>
      <c r="AQ10" s="49">
        <f>AS10+AU10+AW10+AY10+BA10</f>
        <v>7.5</v>
      </c>
      <c r="AR10" s="49">
        <f>AT10+AV10+AX10+AZ10+BB10</f>
        <v>7.5</v>
      </c>
      <c r="AS10" s="50">
        <v>3.5</v>
      </c>
      <c r="AT10" s="48">
        <v>3.5</v>
      </c>
      <c r="AU10" s="50">
        <v>0</v>
      </c>
      <c r="AV10" s="50">
        <v>0</v>
      </c>
      <c r="AW10" s="50">
        <v>0</v>
      </c>
      <c r="AX10" s="50">
        <v>0</v>
      </c>
      <c r="AY10" s="50">
        <v>2.5</v>
      </c>
      <c r="AZ10" s="50">
        <v>2.5</v>
      </c>
      <c r="BA10" s="50">
        <v>1.5</v>
      </c>
      <c r="BB10" s="50">
        <v>1.5</v>
      </c>
      <c r="BC10" s="76"/>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row>
    <row r="11" spans="1:56" s="36" customFormat="1" ht="30" customHeight="1">
      <c r="A11" s="51"/>
      <c r="B11" s="52" t="s">
        <v>9</v>
      </c>
      <c r="C11" s="49">
        <f>E11+G11+I11+K11+M11</f>
        <v>7.7954</v>
      </c>
      <c r="D11" s="49">
        <f>F11+H11+J11+L11+N11</f>
        <v>7.7954</v>
      </c>
      <c r="E11" s="49">
        <f aca="true" t="shared" si="1" ref="E11:N11">SUM(E10:E10)</f>
        <v>3.6845</v>
      </c>
      <c r="F11" s="49">
        <f t="shared" si="1"/>
        <v>3.6845</v>
      </c>
      <c r="G11" s="49">
        <f t="shared" si="1"/>
        <v>0</v>
      </c>
      <c r="H11" s="49">
        <f t="shared" si="1"/>
        <v>0</v>
      </c>
      <c r="I11" s="49">
        <f t="shared" si="1"/>
        <v>0</v>
      </c>
      <c r="J11" s="49">
        <f t="shared" si="1"/>
        <v>0</v>
      </c>
      <c r="K11" s="49">
        <f t="shared" si="1"/>
        <v>2.5</v>
      </c>
      <c r="L11" s="49">
        <f t="shared" si="1"/>
        <v>2.5</v>
      </c>
      <c r="M11" s="49">
        <f t="shared" si="1"/>
        <v>1.6109</v>
      </c>
      <c r="N11" s="49">
        <f t="shared" si="1"/>
        <v>1.6109</v>
      </c>
      <c r="O11" s="49">
        <f>P11+Q11+R11+S11+T11</f>
        <v>7.5</v>
      </c>
      <c r="P11" s="49">
        <f>SUM(P10:P10)</f>
        <v>3.5</v>
      </c>
      <c r="Q11" s="49">
        <f>SUM(Q10:Q10)</f>
        <v>0</v>
      </c>
      <c r="R11" s="49">
        <f>SUM(R10:R10)</f>
        <v>0</v>
      </c>
      <c r="S11" s="49">
        <f>SUM(S10:S10)</f>
        <v>2.5</v>
      </c>
      <c r="T11" s="49">
        <f>SUM(T10:T10)</f>
        <v>1.5</v>
      </c>
      <c r="U11" s="49">
        <f>W11+AA11+AE11+AI11+AM11</f>
        <v>4.2849</v>
      </c>
      <c r="V11" s="49">
        <f>X11+AB11+AF11+AJ11+AN11</f>
        <v>4.2849</v>
      </c>
      <c r="W11" s="49">
        <f>SUM(W10:W10)</f>
        <v>0.3749</v>
      </c>
      <c r="X11" s="49">
        <f>SUM(X10:X10)</f>
        <v>0.3749</v>
      </c>
      <c r="Y11" s="49">
        <f>SUM(Y10:Y10)</f>
        <v>3.68</v>
      </c>
      <c r="Z11" s="69">
        <f>(W11-Y11)/Y11</f>
        <v>-0.8981250000000001</v>
      </c>
      <c r="AA11" s="49">
        <f>SUM(AA10:AA10)</f>
        <v>0</v>
      </c>
      <c r="AB11" s="49">
        <f>SUM(AB10:AB10)</f>
        <v>0</v>
      </c>
      <c r="AC11" s="49">
        <f>SUM(AC10:AC10)</f>
        <v>0</v>
      </c>
      <c r="AD11" s="49" t="e">
        <f>(AA11-AC11)/AC11</f>
        <v>#DIV/0!</v>
      </c>
      <c r="AE11" s="49">
        <f>SUM(AE10:AE10)</f>
        <v>0</v>
      </c>
      <c r="AF11" s="49">
        <f>SUM(AF10:AF10)</f>
        <v>0</v>
      </c>
      <c r="AG11" s="49">
        <f>SUM(AG10:AG10)</f>
        <v>0</v>
      </c>
      <c r="AH11" s="49" t="e">
        <f>(AE11-AG11)/AG11</f>
        <v>#DIV/0!</v>
      </c>
      <c r="AI11" s="49">
        <f>SUM(AI10:AI10)</f>
        <v>2.5</v>
      </c>
      <c r="AJ11" s="49">
        <f>SUM(AJ10:AJ10)</f>
        <v>2.5</v>
      </c>
      <c r="AK11" s="49">
        <f>SUM(AK10:AK10)</f>
        <v>2.5</v>
      </c>
      <c r="AL11" s="49">
        <f>(AI11-AK11)/AK11</f>
        <v>0</v>
      </c>
      <c r="AM11" s="49">
        <f>SUM(AM10:AM10)</f>
        <v>1.41</v>
      </c>
      <c r="AN11" s="49">
        <f>SUM(AN10:AN10)</f>
        <v>1.41</v>
      </c>
      <c r="AO11" s="49">
        <f>SUM(AO10:AO10)</f>
        <v>1.61</v>
      </c>
      <c r="AP11" s="69">
        <f>(AM11-AO11)/AO11</f>
        <v>-0.12422360248447216</v>
      </c>
      <c r="AQ11" s="49">
        <f>AS11+AU11+AW11+AY11+BA11</f>
        <v>7.5</v>
      </c>
      <c r="AR11" s="49">
        <f>AT11+AV11+AX11+AZ11+BB11</f>
        <v>7.5</v>
      </c>
      <c r="AS11" s="49">
        <f aca="true" t="shared" si="2" ref="AS11:BB11">SUM(AS10:AS10)</f>
        <v>3.5</v>
      </c>
      <c r="AT11" s="49">
        <f t="shared" si="2"/>
        <v>3.5</v>
      </c>
      <c r="AU11" s="49">
        <f t="shared" si="2"/>
        <v>0</v>
      </c>
      <c r="AV11" s="49">
        <f t="shared" si="2"/>
        <v>0</v>
      </c>
      <c r="AW11" s="49">
        <f t="shared" si="2"/>
        <v>0</v>
      </c>
      <c r="AX11" s="49">
        <f t="shared" si="2"/>
        <v>0</v>
      </c>
      <c r="AY11" s="49">
        <f t="shared" si="2"/>
        <v>2.5</v>
      </c>
      <c r="AZ11" s="49">
        <f t="shared" si="2"/>
        <v>2.5</v>
      </c>
      <c r="BA11" s="49">
        <f t="shared" si="2"/>
        <v>1.5</v>
      </c>
      <c r="BB11" s="49">
        <f t="shared" si="2"/>
        <v>1.5</v>
      </c>
      <c r="BC11" s="78"/>
      <c r="BD11" s="79"/>
    </row>
    <row r="12" spans="1:56" ht="30" customHeight="1">
      <c r="A12" s="53"/>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80"/>
      <c r="BD12" s="61"/>
    </row>
    <row r="13" spans="1:56" ht="19.5" customHeight="1">
      <c r="A13" s="53"/>
      <c r="B13" s="56" t="s">
        <v>20</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80"/>
      <c r="BD13" s="61"/>
    </row>
    <row r="14" spans="1:56" ht="56.25" customHeight="1">
      <c r="A14" s="57"/>
      <c r="B14" s="58" t="s">
        <v>21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61"/>
    </row>
    <row r="15" spans="1:56" ht="21.75" customHeight="1">
      <c r="A15" s="57"/>
      <c r="B15" s="59" t="s">
        <v>22</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61"/>
    </row>
    <row r="16" spans="1:56" ht="22.5" customHeight="1">
      <c r="A16" s="57"/>
      <c r="B16" s="59" t="s">
        <v>23</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61"/>
    </row>
    <row r="17" spans="1:56" ht="35.25" customHeight="1">
      <c r="A17" s="57"/>
      <c r="B17" s="59" t="s">
        <v>24</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61"/>
    </row>
    <row r="18" spans="1:56" ht="20.25" customHeight="1">
      <c r="A18" s="57"/>
      <c r="B18" s="59" t="s">
        <v>25</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61"/>
    </row>
    <row r="19" spans="1:56" ht="21.75" customHeight="1">
      <c r="A19" s="57"/>
      <c r="B19" s="59" t="s">
        <v>26</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61"/>
    </row>
    <row r="20" spans="1:56" ht="12">
      <c r="A20" s="57"/>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row>
    <row r="21" spans="1:56" ht="12">
      <c r="A21" s="57"/>
      <c r="B21" s="6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row>
    <row r="22" spans="1:56" ht="12">
      <c r="A22" s="57"/>
      <c r="B22" s="60"/>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v>516</v>
      </c>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row>
    <row r="23" spans="1:56" ht="12">
      <c r="A23" s="57"/>
      <c r="B23" s="60"/>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v>752</v>
      </c>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row>
    <row r="24" spans="1:56" ht="12">
      <c r="A24" s="57"/>
      <c r="B24" s="60"/>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v>2943</v>
      </c>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row>
    <row r="25" spans="1:56" ht="12">
      <c r="A25" s="57"/>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v>1770</v>
      </c>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row>
    <row r="26" spans="1:56" ht="12">
      <c r="A26" s="57"/>
      <c r="B26" s="6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v>556</v>
      </c>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row>
    <row r="27" spans="1:56" ht="12">
      <c r="A27" s="57"/>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v>850</v>
      </c>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row>
    <row r="28" spans="1:56" ht="12">
      <c r="A28" s="57"/>
      <c r="B28" s="6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v>1965</v>
      </c>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row>
    <row r="29" spans="1:56" ht="12">
      <c r="A29" s="57"/>
      <c r="B29" s="6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row>
    <row r="30" spans="1:56" ht="12">
      <c r="A30" s="57"/>
      <c r="B30" s="60"/>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row>
    <row r="31" spans="1:56" ht="12">
      <c r="A31" s="57"/>
      <c r="B31" s="60"/>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row>
    <row r="32" spans="1:56" ht="12">
      <c r="A32" s="57"/>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row>
    <row r="33" spans="1:56" ht="12">
      <c r="A33" s="57"/>
      <c r="B33" s="6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row>
    <row r="34" spans="1:56" ht="12">
      <c r="A34" s="57"/>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row>
    <row r="35" spans="1:56" ht="12">
      <c r="A35" s="57"/>
      <c r="B35" s="60"/>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row>
    <row r="36" spans="1:56" ht="12">
      <c r="A36" s="57"/>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row>
    <row r="37" spans="1:56" ht="12">
      <c r="A37" s="57"/>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row>
    <row r="38" spans="1:56" ht="12">
      <c r="A38" s="57"/>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row>
    <row r="39" spans="1:56" ht="12">
      <c r="A39" s="57"/>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row>
    <row r="40" spans="1:56" ht="12">
      <c r="A40" s="57"/>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row>
    <row r="41" spans="1:56" ht="12">
      <c r="A41" s="5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row>
    <row r="42" spans="1:56" ht="12">
      <c r="A42" s="57"/>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row>
    <row r="43" spans="1:56" ht="12">
      <c r="A43" s="57"/>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row>
    <row r="44" spans="1:56" ht="12">
      <c r="A44" s="57"/>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row>
    <row r="45" spans="1:56" ht="12">
      <c r="A45" s="57"/>
      <c r="B45" s="6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row>
    <row r="46" spans="1:56" ht="12">
      <c r="A46" s="57"/>
      <c r="B46" s="6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row>
    <row r="47" spans="1:56" ht="12">
      <c r="A47" s="57"/>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row>
    <row r="48" spans="1:56" ht="12">
      <c r="A48" s="57"/>
      <c r="B48" s="60"/>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row>
    <row r="49" spans="1:56" ht="12">
      <c r="A49" s="57"/>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row>
    <row r="50" spans="1:56" ht="12">
      <c r="A50" s="57"/>
      <c r="B50" s="60"/>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row>
    <row r="51" spans="1:56" ht="12">
      <c r="A51" s="57"/>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row>
    <row r="52" spans="1:56" ht="12">
      <c r="A52" s="57"/>
      <c r="B52" s="6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row>
    <row r="53" spans="1:56" ht="12">
      <c r="A53" s="57"/>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row>
    <row r="54" spans="1:56" ht="12">
      <c r="A54" s="57"/>
      <c r="B54" s="6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row>
  </sheetData>
  <sheetProtection/>
  <mergeCells count="66">
    <mergeCell ref="B14:BC14"/>
    <mergeCell ref="B15:BC15"/>
    <mergeCell ref="B16:BC16"/>
    <mergeCell ref="B17:BC17"/>
    <mergeCell ref="B18:BC18"/>
    <mergeCell ref="B19:BC19"/>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4" right="0.2" top="0.27" bottom="0.39" header="0.28" footer="0.39"/>
  <pageSetup horizontalDpi="1200" verticalDpi="1200" orientation="landscape" pageOrder="overThenDown" paperSize="8" scale="50"/>
  <headerFooter alignWithMargins="0">
    <oddFooter>&amp;C第 &amp;P 页，共 &amp;N 页</oddFooter>
  </headerFooter>
  <colBreaks count="1" manualBreakCount="1">
    <brk id="55" max="65535" man="1"/>
  </colBreaks>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3" activePane="bottomRight" state="frozen"/>
      <selection pane="bottomRight" activeCell="D11" sqref="D11"/>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27</v>
      </c>
    </row>
    <row r="2" spans="2:15" s="1" customFormat="1" ht="20.25" customHeight="1">
      <c r="B2" s="6" t="s">
        <v>28</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8"/>
      <c r="M4" s="28"/>
      <c r="N4" s="28"/>
      <c r="O4" s="29" t="s">
        <v>29</v>
      </c>
    </row>
    <row r="5" spans="1:15" s="2" customFormat="1" ht="31.5" customHeight="1">
      <c r="A5" s="9" t="s">
        <v>2</v>
      </c>
      <c r="B5" s="10" t="s">
        <v>3</v>
      </c>
      <c r="C5" s="11" t="s">
        <v>30</v>
      </c>
      <c r="D5" s="12"/>
      <c r="E5" s="13"/>
      <c r="F5" s="13"/>
      <c r="G5" s="13"/>
      <c r="H5" s="13"/>
      <c r="I5" s="30" t="s">
        <v>31</v>
      </c>
      <c r="J5" s="31"/>
      <c r="K5" s="32"/>
      <c r="L5" s="32"/>
      <c r="M5" s="32"/>
      <c r="N5" s="32"/>
      <c r="O5" s="18" t="s">
        <v>8</v>
      </c>
    </row>
    <row r="6" spans="1:15" s="2" customFormat="1" ht="37.5" customHeight="1">
      <c r="A6" s="14"/>
      <c r="B6" s="15"/>
      <c r="C6" s="16"/>
      <c r="D6" s="17"/>
      <c r="E6" s="17"/>
      <c r="F6" s="17"/>
      <c r="G6" s="17"/>
      <c r="H6" s="17"/>
      <c r="I6" s="33"/>
      <c r="J6" s="34"/>
      <c r="K6" s="34"/>
      <c r="L6" s="34"/>
      <c r="M6" s="34"/>
      <c r="N6" s="34"/>
      <c r="O6" s="20"/>
    </row>
    <row r="7" spans="1:15" s="2" customFormat="1" ht="18" customHeight="1">
      <c r="A7" s="14"/>
      <c r="B7" s="15"/>
      <c r="C7" s="18" t="s">
        <v>9</v>
      </c>
      <c r="D7" s="18" t="s">
        <v>11</v>
      </c>
      <c r="E7" s="18" t="s">
        <v>12</v>
      </c>
      <c r="F7" s="18" t="s">
        <v>13</v>
      </c>
      <c r="G7" s="18" t="s">
        <v>14</v>
      </c>
      <c r="H7" s="19" t="s">
        <v>15</v>
      </c>
      <c r="I7" s="18" t="s">
        <v>9</v>
      </c>
      <c r="J7" s="18" t="s">
        <v>11</v>
      </c>
      <c r="K7" s="18" t="s">
        <v>12</v>
      </c>
      <c r="L7" s="18" t="s">
        <v>13</v>
      </c>
      <c r="M7" s="18" t="s">
        <v>14</v>
      </c>
      <c r="N7" s="19" t="s">
        <v>15</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c r="C10" s="27">
        <f>D10+E10+F10+G10+H10</f>
        <v>-0.2953999999999999</v>
      </c>
      <c r="D10" s="27">
        <f>'统计'!AT10-'统计'!F10</f>
        <v>-0.1844999999999999</v>
      </c>
      <c r="E10" s="27">
        <f>'统计'!AV10-'统计'!H10</f>
        <v>0</v>
      </c>
      <c r="F10" s="27">
        <f>'统计'!AX10-'统计'!J10</f>
        <v>0</v>
      </c>
      <c r="G10" s="27">
        <f>'统计'!AZ10-'统计'!L10</f>
        <v>0</v>
      </c>
      <c r="H10" s="27">
        <f>'统计'!BB10-'统计'!N10</f>
        <v>-0.1109</v>
      </c>
      <c r="I10" s="27">
        <f>J10+K10+L10+M10+N10</f>
        <v>0</v>
      </c>
      <c r="J10" s="27">
        <f>'统计'!AT10-'统计'!P10</f>
        <v>0</v>
      </c>
      <c r="K10" s="27">
        <f>'统计'!AV10-'统计'!Q10</f>
        <v>0</v>
      </c>
      <c r="L10" s="27">
        <f>'统计'!AX10-'统计'!R10</f>
        <v>0</v>
      </c>
      <c r="M10" s="27">
        <f>'统计'!AZ10-'统计'!S10</f>
        <v>0</v>
      </c>
      <c r="N10" s="27">
        <f>'统计'!BB10-'统计'!T10</f>
        <v>0</v>
      </c>
      <c r="O10" s="35"/>
    </row>
    <row r="11" spans="1:15" ht="15.75" customHeight="1">
      <c r="A11" s="25"/>
      <c r="B11" s="26" t="s">
        <v>9</v>
      </c>
      <c r="C11" s="27">
        <f aca="true" t="shared" si="0" ref="C11:N11">SUM(C10:C10)</f>
        <v>-0.2953999999999999</v>
      </c>
      <c r="D11" s="27">
        <f t="shared" si="0"/>
        <v>-0.1844999999999999</v>
      </c>
      <c r="E11" s="27">
        <f t="shared" si="0"/>
        <v>0</v>
      </c>
      <c r="F11" s="27">
        <f t="shared" si="0"/>
        <v>0</v>
      </c>
      <c r="G11" s="27">
        <f t="shared" si="0"/>
        <v>0</v>
      </c>
      <c r="H11" s="27">
        <f t="shared" si="0"/>
        <v>-0.1109</v>
      </c>
      <c r="I11" s="27">
        <f t="shared" si="0"/>
        <v>0</v>
      </c>
      <c r="J11" s="27">
        <f t="shared" si="0"/>
        <v>0</v>
      </c>
      <c r="K11" s="27">
        <f t="shared" si="0"/>
        <v>0</v>
      </c>
      <c r="L11" s="27">
        <f t="shared" si="0"/>
        <v>0</v>
      </c>
      <c r="M11" s="27">
        <f t="shared" si="0"/>
        <v>0</v>
      </c>
      <c r="N11" s="27">
        <f t="shared" si="0"/>
        <v>0</v>
      </c>
      <c r="O11" s="35"/>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2016-10-14T07:33:52Z</cp:lastPrinted>
  <dcterms:created xsi:type="dcterms:W3CDTF">2012-01-12T08:34:13Z</dcterms:created>
  <dcterms:modified xsi:type="dcterms:W3CDTF">2019-01-08T06:11:16Z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